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3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_xlnm._FilterDatabase" localSheetId="0" hidden="1">Sheet1!$A$1:$J$151</definedName>
    <definedName name="_xlnm._FilterDatabase" localSheetId="1" hidden="1">Sheet2!$A$1:$B$16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2" i="4"/>
  <c r="E23" i="3" l="1"/>
  <c r="D23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2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2" i="1"/>
  <c r="J31" i="1"/>
  <c r="J74" i="1"/>
  <c r="J49" i="1"/>
  <c r="J50" i="1"/>
  <c r="J37" i="1"/>
  <c r="J52" i="1"/>
  <c r="J66" i="1"/>
  <c r="J55" i="1"/>
  <c r="J57" i="1"/>
  <c r="J86" i="1"/>
  <c r="J63" i="1"/>
  <c r="J60" i="1"/>
  <c r="J59" i="1"/>
  <c r="J70" i="1"/>
  <c r="J64" i="1"/>
  <c r="J54" i="1"/>
  <c r="J87" i="1"/>
  <c r="J89" i="1"/>
  <c r="J51" i="1"/>
  <c r="J62" i="1"/>
  <c r="J73" i="1"/>
  <c r="J67" i="1"/>
  <c r="J91" i="1"/>
  <c r="J71" i="1"/>
  <c r="J80" i="1"/>
  <c r="J75" i="1"/>
  <c r="J58" i="1"/>
  <c r="J83" i="1"/>
  <c r="J76" i="1"/>
  <c r="J88" i="1"/>
  <c r="J65" i="1"/>
  <c r="J61" i="1"/>
  <c r="J81" i="1"/>
  <c r="J56" i="1"/>
  <c r="J79" i="1"/>
  <c r="J68" i="1"/>
  <c r="J92" i="1"/>
  <c r="J93" i="1"/>
  <c r="J94" i="1"/>
  <c r="J95" i="1"/>
  <c r="J96" i="1"/>
  <c r="J103" i="1"/>
  <c r="J106" i="1"/>
  <c r="J107" i="1"/>
  <c r="J109" i="1"/>
  <c r="J113" i="1"/>
  <c r="J112" i="1"/>
  <c r="J114" i="1"/>
  <c r="J115" i="1"/>
  <c r="J117" i="1"/>
  <c r="J118" i="1"/>
  <c r="J7" i="1"/>
  <c r="J8" i="1"/>
  <c r="J10" i="1"/>
  <c r="J11" i="1"/>
  <c r="J12" i="1"/>
  <c r="J13" i="1"/>
  <c r="J14" i="1"/>
  <c r="J16" i="1"/>
  <c r="J17" i="1"/>
  <c r="J19" i="1"/>
  <c r="J20" i="1"/>
  <c r="J21" i="1"/>
  <c r="J22" i="1"/>
  <c r="J23" i="1"/>
  <c r="J24" i="1"/>
  <c r="J25" i="1"/>
  <c r="J26" i="1"/>
  <c r="J27" i="1"/>
  <c r="J29" i="1"/>
  <c r="J30" i="1"/>
  <c r="J32" i="1"/>
  <c r="J33" i="1"/>
  <c r="J34" i="1"/>
  <c r="J40" i="1"/>
  <c r="J44" i="1"/>
  <c r="J45" i="1"/>
  <c r="J41" i="1"/>
  <c r="J18" i="1"/>
  <c r="J42" i="1"/>
  <c r="J28" i="1"/>
  <c r="J35" i="1"/>
  <c r="J46" i="1"/>
  <c r="J48" i="1"/>
  <c r="J38" i="1"/>
  <c r="J3" i="1"/>
  <c r="J36" i="1"/>
  <c r="J9" i="1"/>
  <c r="J47" i="1"/>
  <c r="J5" i="1"/>
  <c r="J4" i="1"/>
  <c r="J15" i="1"/>
  <c r="J39" i="1"/>
  <c r="J2" i="1"/>
  <c r="J6" i="1"/>
  <c r="J77" i="1"/>
  <c r="J53" i="1"/>
  <c r="J69" i="1"/>
  <c r="J144" i="1"/>
  <c r="J72" i="1"/>
  <c r="J78" i="1"/>
  <c r="J82" i="1"/>
  <c r="J84" i="1"/>
  <c r="J90" i="1"/>
  <c r="J99" i="1"/>
  <c r="J104" i="1"/>
  <c r="J110" i="1"/>
  <c r="J120" i="1"/>
  <c r="J122" i="1"/>
  <c r="J128" i="1"/>
  <c r="J131" i="1"/>
  <c r="J136" i="1"/>
  <c r="J141" i="1"/>
  <c r="J145" i="1"/>
  <c r="J148" i="1"/>
  <c r="J85" i="1"/>
  <c r="J97" i="1"/>
  <c r="J100" i="1"/>
  <c r="J105" i="1"/>
  <c r="J111" i="1"/>
  <c r="J119" i="1"/>
  <c r="J121" i="1"/>
  <c r="J123" i="1"/>
  <c r="J129" i="1"/>
  <c r="J132" i="1"/>
  <c r="J137" i="1"/>
  <c r="J138" i="1"/>
  <c r="J142" i="1"/>
  <c r="J146" i="1"/>
  <c r="J149" i="1"/>
  <c r="J101" i="1"/>
  <c r="J124" i="1"/>
  <c r="J98" i="1"/>
  <c r="J125" i="1"/>
  <c r="J102" i="1"/>
  <c r="J133" i="1"/>
  <c r="J135" i="1"/>
  <c r="J108" i="1"/>
  <c r="J126" i="1"/>
  <c r="J139" i="1"/>
  <c r="J116" i="1"/>
  <c r="J127" i="1"/>
  <c r="J130" i="1"/>
  <c r="J134" i="1"/>
  <c r="J140" i="1"/>
  <c r="J143" i="1"/>
  <c r="J147" i="1"/>
  <c r="J151" i="1"/>
  <c r="J150" i="1"/>
  <c r="J43" i="1"/>
  <c r="H31" i="1"/>
  <c r="H74" i="1"/>
  <c r="H49" i="1"/>
  <c r="H50" i="1"/>
  <c r="H37" i="1"/>
  <c r="H52" i="1"/>
  <c r="H66" i="1"/>
  <c r="H55" i="1"/>
  <c r="H57" i="1"/>
  <c r="H86" i="1"/>
  <c r="H63" i="1"/>
  <c r="H60" i="1"/>
  <c r="H59" i="1"/>
  <c r="H70" i="1"/>
  <c r="H64" i="1"/>
  <c r="H54" i="1"/>
  <c r="H87" i="1"/>
  <c r="H89" i="1"/>
  <c r="H51" i="1"/>
  <c r="H62" i="1"/>
  <c r="H73" i="1"/>
  <c r="H67" i="1"/>
  <c r="H91" i="1"/>
  <c r="H71" i="1"/>
  <c r="H80" i="1"/>
  <c r="H75" i="1"/>
  <c r="H58" i="1"/>
  <c r="H83" i="1"/>
  <c r="H76" i="1"/>
  <c r="H88" i="1"/>
  <c r="H65" i="1"/>
  <c r="H61" i="1"/>
  <c r="H81" i="1"/>
  <c r="H56" i="1"/>
  <c r="H79" i="1"/>
  <c r="H68" i="1"/>
  <c r="H92" i="1"/>
  <c r="H93" i="1"/>
  <c r="H94" i="1"/>
  <c r="H95" i="1"/>
  <c r="H96" i="1"/>
  <c r="H103" i="1"/>
  <c r="H106" i="1"/>
  <c r="H107" i="1"/>
  <c r="H109" i="1"/>
  <c r="H113" i="1"/>
  <c r="H112" i="1"/>
  <c r="H114" i="1"/>
  <c r="H115" i="1"/>
  <c r="H117" i="1"/>
  <c r="H118" i="1"/>
  <c r="H7" i="1"/>
  <c r="H8" i="1"/>
  <c r="H10" i="1"/>
  <c r="H11" i="1"/>
  <c r="H12" i="1"/>
  <c r="H13" i="1"/>
  <c r="H14" i="1"/>
  <c r="H16" i="1"/>
  <c r="H17" i="1"/>
  <c r="H19" i="1"/>
  <c r="H20" i="1"/>
  <c r="H21" i="1"/>
  <c r="H22" i="1"/>
  <c r="H23" i="1"/>
  <c r="H24" i="1"/>
  <c r="H25" i="1"/>
  <c r="H26" i="1"/>
  <c r="H27" i="1"/>
  <c r="H29" i="1"/>
  <c r="H30" i="1"/>
  <c r="H32" i="1"/>
  <c r="H33" i="1"/>
  <c r="H34" i="1"/>
  <c r="H40" i="1"/>
  <c r="H44" i="1"/>
  <c r="H45" i="1"/>
  <c r="H41" i="1"/>
  <c r="H18" i="1"/>
  <c r="H42" i="1"/>
  <c r="H28" i="1"/>
  <c r="H35" i="1"/>
  <c r="H46" i="1"/>
  <c r="H48" i="1"/>
  <c r="H38" i="1"/>
  <c r="H3" i="1"/>
  <c r="H36" i="1"/>
  <c r="H9" i="1"/>
  <c r="H47" i="1"/>
  <c r="H5" i="1"/>
  <c r="H4" i="1"/>
  <c r="H15" i="1"/>
  <c r="H39" i="1"/>
  <c r="H2" i="1"/>
  <c r="H6" i="1"/>
  <c r="H77" i="1"/>
  <c r="H53" i="1"/>
  <c r="H69" i="1"/>
  <c r="H144" i="1"/>
  <c r="H72" i="1"/>
  <c r="H78" i="1"/>
  <c r="H82" i="1"/>
  <c r="H84" i="1"/>
  <c r="H90" i="1"/>
  <c r="H99" i="1"/>
  <c r="H104" i="1"/>
  <c r="H110" i="1"/>
  <c r="H120" i="1"/>
  <c r="H122" i="1"/>
  <c r="H128" i="1"/>
  <c r="H131" i="1"/>
  <c r="H136" i="1"/>
  <c r="H141" i="1"/>
  <c r="H145" i="1"/>
  <c r="H148" i="1"/>
  <c r="H85" i="1"/>
  <c r="H97" i="1"/>
  <c r="H100" i="1"/>
  <c r="H105" i="1"/>
  <c r="H111" i="1"/>
  <c r="H119" i="1"/>
  <c r="H121" i="1"/>
  <c r="H123" i="1"/>
  <c r="H129" i="1"/>
  <c r="H132" i="1"/>
  <c r="H137" i="1"/>
  <c r="H138" i="1"/>
  <c r="H142" i="1"/>
  <c r="H146" i="1"/>
  <c r="H149" i="1"/>
  <c r="H101" i="1"/>
  <c r="H124" i="1"/>
  <c r="H98" i="1"/>
  <c r="H125" i="1"/>
  <c r="H102" i="1"/>
  <c r="H133" i="1"/>
  <c r="H135" i="1"/>
  <c r="H108" i="1"/>
  <c r="H126" i="1"/>
  <c r="H139" i="1"/>
  <c r="H116" i="1"/>
  <c r="H127" i="1"/>
  <c r="H130" i="1"/>
  <c r="H134" i="1"/>
  <c r="H140" i="1"/>
  <c r="H143" i="1"/>
  <c r="H147" i="1"/>
  <c r="H151" i="1"/>
  <c r="H150" i="1"/>
  <c r="H43" i="1"/>
  <c r="G31" i="1"/>
  <c r="G74" i="1"/>
  <c r="G49" i="1"/>
  <c r="G50" i="1"/>
  <c r="G37" i="1"/>
  <c r="G52" i="1"/>
  <c r="G66" i="1"/>
  <c r="G55" i="1"/>
  <c r="G57" i="1"/>
  <c r="G86" i="1"/>
  <c r="G63" i="1"/>
  <c r="G60" i="1"/>
  <c r="G59" i="1"/>
  <c r="G70" i="1"/>
  <c r="G64" i="1"/>
  <c r="G54" i="1"/>
  <c r="G87" i="1"/>
  <c r="G89" i="1"/>
  <c r="G51" i="1"/>
  <c r="G62" i="1"/>
  <c r="G73" i="1"/>
  <c r="G67" i="1"/>
  <c r="G91" i="1"/>
  <c r="G71" i="1"/>
  <c r="G80" i="1"/>
  <c r="G75" i="1"/>
  <c r="G58" i="1"/>
  <c r="G83" i="1"/>
  <c r="G76" i="1"/>
  <c r="G88" i="1"/>
  <c r="G65" i="1"/>
  <c r="G61" i="1"/>
  <c r="G81" i="1"/>
  <c r="G56" i="1"/>
  <c r="G79" i="1"/>
  <c r="G68" i="1"/>
  <c r="G92" i="1"/>
  <c r="G93" i="1"/>
  <c r="G94" i="1"/>
  <c r="G95" i="1"/>
  <c r="G96" i="1"/>
  <c r="G103" i="1"/>
  <c r="G106" i="1"/>
  <c r="G107" i="1"/>
  <c r="G109" i="1"/>
  <c r="G113" i="1"/>
  <c r="G112" i="1"/>
  <c r="G114" i="1"/>
  <c r="G115" i="1"/>
  <c r="G117" i="1"/>
  <c r="G118" i="1"/>
  <c r="G7" i="1"/>
  <c r="G8" i="1"/>
  <c r="G10" i="1"/>
  <c r="G11" i="1"/>
  <c r="G12" i="1"/>
  <c r="G13" i="1"/>
  <c r="G14" i="1"/>
  <c r="G16" i="1"/>
  <c r="G17" i="1"/>
  <c r="G19" i="1"/>
  <c r="G20" i="1"/>
  <c r="G21" i="1"/>
  <c r="G22" i="1"/>
  <c r="G23" i="1"/>
  <c r="G24" i="1"/>
  <c r="G25" i="1"/>
  <c r="G26" i="1"/>
  <c r="G27" i="1"/>
  <c r="G29" i="1"/>
  <c r="G30" i="1"/>
  <c r="G32" i="1"/>
  <c r="G33" i="1"/>
  <c r="G34" i="1"/>
  <c r="G40" i="1"/>
  <c r="G44" i="1"/>
  <c r="G45" i="1"/>
  <c r="G41" i="1"/>
  <c r="G18" i="1"/>
  <c r="G42" i="1"/>
  <c r="G28" i="1"/>
  <c r="G35" i="1"/>
  <c r="G46" i="1"/>
  <c r="G48" i="1"/>
  <c r="G38" i="1"/>
  <c r="G3" i="1"/>
  <c r="G36" i="1"/>
  <c r="G9" i="1"/>
  <c r="G47" i="1"/>
  <c r="G5" i="1"/>
  <c r="G4" i="1"/>
  <c r="G15" i="1"/>
  <c r="G39" i="1"/>
  <c r="G2" i="1"/>
  <c r="G6" i="1"/>
  <c r="G77" i="1"/>
  <c r="G53" i="1"/>
  <c r="G69" i="1"/>
  <c r="G144" i="1"/>
  <c r="G72" i="1"/>
  <c r="G78" i="1"/>
  <c r="G82" i="1"/>
  <c r="G84" i="1"/>
  <c r="G90" i="1"/>
  <c r="G99" i="1"/>
  <c r="G104" i="1"/>
  <c r="G110" i="1"/>
  <c r="G120" i="1"/>
  <c r="G122" i="1"/>
  <c r="G128" i="1"/>
  <c r="G131" i="1"/>
  <c r="G136" i="1"/>
  <c r="G141" i="1"/>
  <c r="G145" i="1"/>
  <c r="G148" i="1"/>
  <c r="G85" i="1"/>
  <c r="G97" i="1"/>
  <c r="G100" i="1"/>
  <c r="G105" i="1"/>
  <c r="G111" i="1"/>
  <c r="G119" i="1"/>
  <c r="G121" i="1"/>
  <c r="G123" i="1"/>
  <c r="G129" i="1"/>
  <c r="G132" i="1"/>
  <c r="G137" i="1"/>
  <c r="G138" i="1"/>
  <c r="G142" i="1"/>
  <c r="G146" i="1"/>
  <c r="G149" i="1"/>
  <c r="G101" i="1"/>
  <c r="G124" i="1"/>
  <c r="G98" i="1"/>
  <c r="G125" i="1"/>
  <c r="G102" i="1"/>
  <c r="G133" i="1"/>
  <c r="G135" i="1"/>
  <c r="G108" i="1"/>
  <c r="G126" i="1"/>
  <c r="G139" i="1"/>
  <c r="G116" i="1"/>
  <c r="G127" i="1"/>
  <c r="G130" i="1"/>
  <c r="G134" i="1"/>
  <c r="G140" i="1"/>
  <c r="G143" i="1"/>
  <c r="G147" i="1"/>
  <c r="G151" i="1"/>
  <c r="G150" i="1"/>
  <c r="G43" i="1"/>
</calcChain>
</file>

<file path=xl/sharedStrings.xml><?xml version="1.0" encoding="utf-8"?>
<sst xmlns="http://schemas.openxmlformats.org/spreadsheetml/2006/main" count="226" uniqueCount="176">
  <si>
    <t>代码</t>
  </si>
  <si>
    <t>名称</t>
  </si>
  <si>
    <t>定增日</t>
  </si>
  <si>
    <t>持股数(股)</t>
  </si>
  <si>
    <t>天赐材料</t>
  </si>
  <si>
    <t>赣锋锂业</t>
  </si>
  <si>
    <t>再升科技</t>
  </si>
  <si>
    <t>柳州医药</t>
  </si>
  <si>
    <t>网宿科技</t>
  </si>
  <si>
    <t>安控科技</t>
  </si>
  <si>
    <t>良信电器</t>
  </si>
  <si>
    <t>凯撒股份</t>
  </si>
  <si>
    <t>分众传媒</t>
  </si>
  <si>
    <t>宜通世纪</t>
  </si>
  <si>
    <t>太阳能</t>
  </si>
  <si>
    <t>飞利信</t>
  </si>
  <si>
    <t>新联电子</t>
  </si>
  <si>
    <t>蓝思科技</t>
  </si>
  <si>
    <t>吉祥航空</t>
  </si>
  <si>
    <t>亚夏汽车</t>
  </si>
  <si>
    <t>罗牛山</t>
  </si>
  <si>
    <t>九安医疗</t>
  </si>
  <si>
    <t>皖江物流</t>
  </si>
  <si>
    <t>滨江集团</t>
  </si>
  <si>
    <t>宝新能源</t>
  </si>
  <si>
    <t>吉林化纤</t>
  </si>
  <si>
    <t>驰宏锌锗</t>
  </si>
  <si>
    <t>阳光电源</t>
  </si>
  <si>
    <t>林洋能源</t>
  </si>
  <si>
    <t>木林森</t>
  </si>
  <si>
    <t>*ST 橡塑</t>
  </si>
  <si>
    <t>科远股份</t>
  </si>
  <si>
    <t>共进股份</t>
  </si>
  <si>
    <t>东方国信</t>
  </si>
  <si>
    <t>中科曙光</t>
  </si>
  <si>
    <t>万润科技</t>
  </si>
  <si>
    <t>云意电气</t>
  </si>
  <si>
    <t>浩丰科技</t>
  </si>
  <si>
    <t>露笑科技</t>
  </si>
  <si>
    <t>正业科技</t>
  </si>
  <si>
    <t>天银机电</t>
  </si>
  <si>
    <t>山鹰纸业</t>
  </si>
  <si>
    <t>联建光电</t>
  </si>
  <si>
    <t>中国铁建</t>
  </si>
  <si>
    <t>中国中铁</t>
  </si>
  <si>
    <t>水晶光电</t>
  </si>
  <si>
    <t>中航飞机</t>
  </si>
  <si>
    <t>银江股份</t>
  </si>
  <si>
    <t>山东钢铁</t>
  </si>
  <si>
    <t>科大讯飞</t>
  </si>
  <si>
    <t>鹏翎股份</t>
  </si>
  <si>
    <t>市北高新</t>
  </si>
  <si>
    <t>用友网络</t>
  </si>
  <si>
    <t>西安民生</t>
  </si>
  <si>
    <t>海特高新</t>
  </si>
  <si>
    <t>新华龙</t>
  </si>
  <si>
    <t>光大证券</t>
  </si>
  <si>
    <t>天润乳业</t>
  </si>
  <si>
    <t>天业股份</t>
  </si>
  <si>
    <t>江粉磁材</t>
  </si>
  <si>
    <t>美年健康</t>
  </si>
  <si>
    <t>烟台冰轮</t>
  </si>
  <si>
    <t>华银电力</t>
  </si>
  <si>
    <t>江苏吴中</t>
  </si>
  <si>
    <t>西藏天路</t>
  </si>
  <si>
    <t>东宝生物</t>
  </si>
  <si>
    <t>三泰控股</t>
  </si>
  <si>
    <t>星星科技</t>
  </si>
  <si>
    <t>乐金健康</t>
  </si>
  <si>
    <t>*ST建机</t>
  </si>
  <si>
    <t>中山公用</t>
  </si>
  <si>
    <t>海立股份</t>
  </si>
  <si>
    <t>尤夫股份</t>
  </si>
  <si>
    <t>宝信软件</t>
  </si>
  <si>
    <t>南山控股</t>
  </si>
  <si>
    <t>南京新百</t>
  </si>
  <si>
    <t>林州重机</t>
  </si>
  <si>
    <t>金瑞科技</t>
  </si>
  <si>
    <t>北矿磁材</t>
  </si>
  <si>
    <t>道明光学</t>
  </si>
  <si>
    <t>九鼎新材</t>
  </si>
  <si>
    <t>大冷股份</t>
  </si>
  <si>
    <t>鱼跃医疗</t>
  </si>
  <si>
    <t>珈伟股份</t>
  </si>
  <si>
    <t>华贸物流</t>
  </si>
  <si>
    <t>益丰药房</t>
  </si>
  <si>
    <t>扬杰科技</t>
  </si>
  <si>
    <t>富煌钢构</t>
  </si>
  <si>
    <t>海能达</t>
  </si>
  <si>
    <t>鸿路钢构</t>
  </si>
  <si>
    <t>中原环保</t>
  </si>
  <si>
    <t>长海股份</t>
  </si>
  <si>
    <t>海 利 得</t>
  </si>
  <si>
    <t>康力电梯</t>
  </si>
  <si>
    <t>赞宇科技</t>
  </si>
  <si>
    <t>西部材料</t>
  </si>
  <si>
    <t>博威合金</t>
  </si>
  <si>
    <t>总成本(元)</t>
  </si>
  <si>
    <t>定增成本(元)</t>
  </si>
  <si>
    <t>东土科技</t>
  </si>
  <si>
    <t>智慧能源</t>
  </si>
  <si>
    <t>雪人股份</t>
  </si>
  <si>
    <t>永贵电器</t>
  </si>
  <si>
    <t>航天机电</t>
  </si>
  <si>
    <t>蓝盾股份</t>
  </si>
  <si>
    <t>蒙草生态</t>
  </si>
  <si>
    <t>长江证券</t>
  </si>
  <si>
    <t>乐视网</t>
  </si>
  <si>
    <t>中泰化学</t>
  </si>
  <si>
    <t>中文在线</t>
  </si>
  <si>
    <t>胜利精密</t>
  </si>
  <si>
    <t>欧利股份</t>
  </si>
  <si>
    <t>英飞拓</t>
  </si>
  <si>
    <t>跨境通</t>
  </si>
  <si>
    <t>国机汽车</t>
  </si>
  <si>
    <t>火炬电子</t>
  </si>
  <si>
    <t>新疆天业</t>
  </si>
  <si>
    <t>利亚德</t>
  </si>
  <si>
    <t>杭电股份</t>
  </si>
  <si>
    <t>江海股份</t>
  </si>
  <si>
    <t>海翔药业</t>
  </si>
  <si>
    <t>清水源</t>
  </si>
  <si>
    <t>20156</t>
  </si>
  <si>
    <t>20157</t>
  </si>
  <si>
    <t>20158</t>
  </si>
  <si>
    <t>20159</t>
  </si>
  <si>
    <t>201510</t>
  </si>
  <si>
    <t>201511</t>
  </si>
  <si>
    <t>201512</t>
  </si>
  <si>
    <t>20162</t>
  </si>
  <si>
    <t>20163</t>
  </si>
  <si>
    <t>20164</t>
  </si>
  <si>
    <t>20165</t>
  </si>
  <si>
    <t>20166</t>
  </si>
  <si>
    <t>20167</t>
  </si>
  <si>
    <t>20168</t>
  </si>
  <si>
    <t>20169</t>
  </si>
  <si>
    <t>年月</t>
  </si>
  <si>
    <t>年月</t>
    <phoneticPr fontId="2" type="noConversion"/>
  </si>
  <si>
    <t>折价率</t>
  </si>
  <si>
    <t>折价率</t>
    <phoneticPr fontId="2" type="noConversion"/>
  </si>
  <si>
    <t>2015年6月</t>
  </si>
  <si>
    <t>2015年7月</t>
  </si>
  <si>
    <t>2015年8月</t>
  </si>
  <si>
    <t>2015年9月</t>
  </si>
  <si>
    <t>2015年10月</t>
  </si>
  <si>
    <t>2015年11月</t>
  </si>
  <si>
    <t>2015年12月</t>
  </si>
  <si>
    <t>2016年2月</t>
  </si>
  <si>
    <t>2016年3月</t>
  </si>
  <si>
    <t>2016年4月</t>
  </si>
  <si>
    <t>2016年5月</t>
  </si>
  <si>
    <t>2016年6月</t>
  </si>
  <si>
    <t>2016年7月</t>
  </si>
  <si>
    <t>2016年8月</t>
  </si>
  <si>
    <t>2016年9月</t>
  </si>
  <si>
    <t>数量</t>
    <phoneticPr fontId="2" type="noConversion"/>
  </si>
  <si>
    <t>博时睿远</t>
  </si>
  <si>
    <t>国投瑞盈</t>
  </si>
  <si>
    <t>招商增荣</t>
  </si>
  <si>
    <t>九泰锐智</t>
  </si>
  <si>
    <t>九泰锐富</t>
  </si>
  <si>
    <t>财通精选</t>
  </si>
  <si>
    <t>财通升级</t>
  </si>
  <si>
    <t>博时睿利</t>
  </si>
  <si>
    <t>国投瑞盛</t>
  </si>
  <si>
    <t>国泰融丰</t>
  </si>
  <si>
    <t>鼎利定增</t>
  </si>
  <si>
    <t>银华鑫锐</t>
  </si>
  <si>
    <t>代码</t>
    <phoneticPr fontId="2" type="noConversion"/>
  </si>
  <si>
    <t>名称</t>
    <phoneticPr fontId="2" type="noConversion"/>
  </si>
  <si>
    <t>日期</t>
    <phoneticPr fontId="2" type="noConversion"/>
  </si>
  <si>
    <t>首日市价</t>
    <phoneticPr fontId="2" type="noConversion"/>
  </si>
  <si>
    <t>定增基金持有定增股票折价率</t>
    <phoneticPr fontId="2" type="noConversion"/>
  </si>
  <si>
    <t>定增基金上市后首日跌幅</t>
    <phoneticPr fontId="2" type="noConversion"/>
  </si>
  <si>
    <t>涨幅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</si>
</sst>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F400]h:mm:ss\ AM/PM"/>
    <numFmt numFmtId="177" formatCode="0_ "/>
    <numFmt numFmtId="178" formatCode="0.00_);[Red]\(0.00\)"/>
    <numFmt numFmtId="179" formatCode="0.00_ "/>
    <numFmt numFmtId="180" formatCode="0.000_);[Red]\(0.000\)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7" fontId="0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0" fillId="0" borderId="1" xfId="0" applyNumberFormat="1" applyFill="1" applyBorder="1">
      <alignment vertical="center"/>
    </xf>
    <xf numFmtId="177" fontId="3" fillId="0" borderId="1" xfId="0" applyNumberFormat="1" applyFont="1" applyBorder="1">
      <alignment vertical="center"/>
    </xf>
    <xf numFmtId="0" fontId="0" fillId="0" borderId="2" xfId="0" applyNumberFormat="1" applyFill="1" applyBorder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6" fontId="3" fillId="0" borderId="0" xfId="0" applyNumberFormat="1" applyFont="1" applyBorder="1">
      <alignment vertical="center"/>
    </xf>
    <xf numFmtId="14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0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1" applyNumberFormat="1" applyFont="1" applyBorder="1">
      <alignment vertical="center"/>
    </xf>
    <xf numFmtId="180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Font="1" applyFill="1" applyBorder="1">
      <alignment vertical="center"/>
    </xf>
    <xf numFmtId="0" fontId="0" fillId="0" borderId="3" xfId="0" applyBorder="1" applyAlignment="1">
      <alignment horizontal="left" vertical="center"/>
    </xf>
    <xf numFmtId="180" fontId="0" fillId="0" borderId="3" xfId="0" applyNumberFormat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折价率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Sheet2!$A$2:$A$16</c:f>
              <c:strCache>
                <c:ptCount val="15"/>
                <c:pt idx="0">
                  <c:v>20156</c:v>
                </c:pt>
                <c:pt idx="1">
                  <c:v>20157</c:v>
                </c:pt>
                <c:pt idx="2">
                  <c:v>20158</c:v>
                </c:pt>
                <c:pt idx="3">
                  <c:v>20159</c:v>
                </c:pt>
                <c:pt idx="4">
                  <c:v>201510</c:v>
                </c:pt>
                <c:pt idx="5">
                  <c:v>201511</c:v>
                </c:pt>
                <c:pt idx="6">
                  <c:v>201512</c:v>
                </c:pt>
                <c:pt idx="7">
                  <c:v>20162</c:v>
                </c:pt>
                <c:pt idx="8">
                  <c:v>20163</c:v>
                </c:pt>
                <c:pt idx="9">
                  <c:v>20164</c:v>
                </c:pt>
                <c:pt idx="10">
                  <c:v>20165</c:v>
                </c:pt>
                <c:pt idx="11">
                  <c:v>20166</c:v>
                </c:pt>
                <c:pt idx="12">
                  <c:v>20167</c:v>
                </c:pt>
                <c:pt idx="13">
                  <c:v>20168</c:v>
                </c:pt>
                <c:pt idx="14">
                  <c:v>20169</c:v>
                </c:pt>
              </c:strCache>
            </c:strRef>
          </c:cat>
          <c:val>
            <c:numRef>
              <c:f>Sheet2!$B$2:$B$16</c:f>
              <c:numCache>
                <c:formatCode>0.00%</c:formatCode>
                <c:ptCount val="15"/>
                <c:pt idx="0">
                  <c:v>0.16351118760757311</c:v>
                </c:pt>
                <c:pt idx="1">
                  <c:v>0.13690002402683801</c:v>
                </c:pt>
                <c:pt idx="2">
                  <c:v>0.15739734621025264</c:v>
                </c:pt>
                <c:pt idx="3">
                  <c:v>4.1910746840068874E-2</c:v>
                </c:pt>
                <c:pt idx="4">
                  <c:v>0.35252197319116796</c:v>
                </c:pt>
                <c:pt idx="5">
                  <c:v>0.3623573451467858</c:v>
                </c:pt>
                <c:pt idx="6">
                  <c:v>0.17217630853994492</c:v>
                </c:pt>
                <c:pt idx="7">
                  <c:v>0.22814856185423071</c:v>
                </c:pt>
                <c:pt idx="8">
                  <c:v>0.14394788576946954</c:v>
                </c:pt>
                <c:pt idx="9">
                  <c:v>0.2057975018689242</c:v>
                </c:pt>
                <c:pt idx="10">
                  <c:v>8.8688695776055287E-2</c:v>
                </c:pt>
                <c:pt idx="11">
                  <c:v>8.8529234320668365E-2</c:v>
                </c:pt>
                <c:pt idx="12">
                  <c:v>0.13434532588671666</c:v>
                </c:pt>
                <c:pt idx="13">
                  <c:v>0.12396216115855827</c:v>
                </c:pt>
                <c:pt idx="14">
                  <c:v>0.12240981090295995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572496"/>
        <c:axId val="457573056"/>
      </c:lineChart>
      <c:catAx>
        <c:axId val="4575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7573056"/>
        <c:crosses val="autoZero"/>
        <c:auto val="1"/>
        <c:lblAlgn val="ctr"/>
        <c:lblOffset val="100"/>
        <c:noMultiLvlLbl val="0"/>
      </c:catAx>
      <c:valAx>
        <c:axId val="45757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757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定增基金持有股票折价率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Sheet3!$D$1</c:f>
              <c:strCache>
                <c:ptCount val="1"/>
                <c:pt idx="0">
                  <c:v>折价率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Sheet3!$C$2:$C$16</c:f>
              <c:strCache>
                <c:ptCount val="15"/>
                <c:pt idx="0">
                  <c:v>2015年6月</c:v>
                </c:pt>
                <c:pt idx="1">
                  <c:v>2015年7月</c:v>
                </c:pt>
                <c:pt idx="2">
                  <c:v>2015年8月</c:v>
                </c:pt>
                <c:pt idx="3">
                  <c:v>2015年9月</c:v>
                </c:pt>
                <c:pt idx="4">
                  <c:v>2015年10月</c:v>
                </c:pt>
                <c:pt idx="5">
                  <c:v>2015年11月</c:v>
                </c:pt>
                <c:pt idx="6">
                  <c:v>2015年12月</c:v>
                </c:pt>
                <c:pt idx="7">
                  <c:v>2016年2月</c:v>
                </c:pt>
                <c:pt idx="8">
                  <c:v>2016年3月</c:v>
                </c:pt>
                <c:pt idx="9">
                  <c:v>2016年4月</c:v>
                </c:pt>
                <c:pt idx="10">
                  <c:v>2016年5月</c:v>
                </c:pt>
                <c:pt idx="11">
                  <c:v>2016年6月</c:v>
                </c:pt>
                <c:pt idx="12">
                  <c:v>2016年7月</c:v>
                </c:pt>
                <c:pt idx="13">
                  <c:v>2016年8月</c:v>
                </c:pt>
                <c:pt idx="14">
                  <c:v>2016年9月</c:v>
                </c:pt>
              </c:strCache>
            </c:strRef>
          </c:cat>
          <c:val>
            <c:numRef>
              <c:f>Sheet3!$D$2:$D$16</c:f>
              <c:numCache>
                <c:formatCode>0.00%</c:formatCode>
                <c:ptCount val="15"/>
                <c:pt idx="0">
                  <c:v>0.16351118760757311</c:v>
                </c:pt>
                <c:pt idx="1">
                  <c:v>0.13690002402683801</c:v>
                </c:pt>
                <c:pt idx="2">
                  <c:v>0.15739734621025264</c:v>
                </c:pt>
                <c:pt idx="3">
                  <c:v>4.1910746840068874E-2</c:v>
                </c:pt>
                <c:pt idx="4">
                  <c:v>0.35252197319116796</c:v>
                </c:pt>
                <c:pt idx="5">
                  <c:v>0.3623573451467858</c:v>
                </c:pt>
                <c:pt idx="6">
                  <c:v>0.17217630853994492</c:v>
                </c:pt>
                <c:pt idx="7">
                  <c:v>0.22814856185423071</c:v>
                </c:pt>
                <c:pt idx="8">
                  <c:v>0.14394788576946954</c:v>
                </c:pt>
                <c:pt idx="9">
                  <c:v>0.2057975018689242</c:v>
                </c:pt>
                <c:pt idx="10">
                  <c:v>8.8688695776055287E-2</c:v>
                </c:pt>
                <c:pt idx="11">
                  <c:v>8.8529234320668365E-2</c:v>
                </c:pt>
                <c:pt idx="12">
                  <c:v>0.13434532588671666</c:v>
                </c:pt>
                <c:pt idx="13">
                  <c:v>0.12396216115855827</c:v>
                </c:pt>
                <c:pt idx="14">
                  <c:v>0.12240981090295995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575296"/>
        <c:axId val="457575856"/>
      </c:lineChart>
      <c:catAx>
        <c:axId val="45757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7575856"/>
        <c:crosses val="autoZero"/>
        <c:auto val="1"/>
        <c:lblAlgn val="ctr"/>
        <c:lblOffset val="100"/>
        <c:noMultiLvlLbl val="0"/>
      </c:catAx>
      <c:valAx>
        <c:axId val="45757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7575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19050</xdr:rowOff>
    </xdr:from>
    <xdr:to>
      <xdr:col>12</xdr:col>
      <xdr:colOff>457200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5</xdr:row>
      <xdr:rowOff>19050</xdr:rowOff>
    </xdr:from>
    <xdr:to>
      <xdr:col>12</xdr:col>
      <xdr:colOff>276225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777;&#21048;/&#32929;&#31080;&#25910;&#30424;&#20215;&#65288;160802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收盘"/>
      <sheetName val="Sheet1"/>
      <sheetName val="1"/>
      <sheetName val="2"/>
    </sheetNames>
    <sheetDataSet>
      <sheetData sheetId="0">
        <row r="1">
          <cell r="A1" t="str">
            <v>time</v>
          </cell>
          <cell r="B1" t="str">
            <v>名称</v>
          </cell>
          <cell r="C1">
            <v>40547</v>
          </cell>
          <cell r="D1">
            <v>40548</v>
          </cell>
          <cell r="E1">
            <v>40549</v>
          </cell>
          <cell r="F1">
            <v>40550</v>
          </cell>
          <cell r="G1">
            <v>40553</v>
          </cell>
          <cell r="H1">
            <v>40554</v>
          </cell>
          <cell r="I1">
            <v>40555</v>
          </cell>
          <cell r="J1">
            <v>40556</v>
          </cell>
          <cell r="K1">
            <v>40557</v>
          </cell>
          <cell r="L1">
            <v>40560</v>
          </cell>
          <cell r="M1">
            <v>40561</v>
          </cell>
          <cell r="N1">
            <v>40562</v>
          </cell>
          <cell r="O1">
            <v>40563</v>
          </cell>
          <cell r="P1">
            <v>40564</v>
          </cell>
          <cell r="Q1">
            <v>40567</v>
          </cell>
          <cell r="R1">
            <v>40568</v>
          </cell>
          <cell r="S1">
            <v>40569</v>
          </cell>
          <cell r="T1">
            <v>40570</v>
          </cell>
          <cell r="U1">
            <v>40571</v>
          </cell>
          <cell r="V1">
            <v>40574</v>
          </cell>
          <cell r="W1">
            <v>40575</v>
          </cell>
          <cell r="X1">
            <v>40583</v>
          </cell>
          <cell r="Y1">
            <v>40584</v>
          </cell>
          <cell r="Z1">
            <v>40585</v>
          </cell>
          <cell r="AA1">
            <v>40588</v>
          </cell>
          <cell r="AB1">
            <v>40589</v>
          </cell>
          <cell r="AC1">
            <v>40590</v>
          </cell>
          <cell r="AD1">
            <v>40591</v>
          </cell>
          <cell r="AE1">
            <v>40592</v>
          </cell>
          <cell r="AF1">
            <v>40595</v>
          </cell>
          <cell r="AG1">
            <v>40596</v>
          </cell>
          <cell r="AH1">
            <v>40597</v>
          </cell>
          <cell r="AI1">
            <v>40598</v>
          </cell>
          <cell r="AJ1">
            <v>40599</v>
          </cell>
          <cell r="AK1">
            <v>40602</v>
          </cell>
          <cell r="AL1">
            <v>40603</v>
          </cell>
          <cell r="AM1">
            <v>40604</v>
          </cell>
          <cell r="AN1">
            <v>40605</v>
          </cell>
          <cell r="AO1">
            <v>40606</v>
          </cell>
          <cell r="AP1">
            <v>40609</v>
          </cell>
          <cell r="AQ1">
            <v>40610</v>
          </cell>
          <cell r="AR1">
            <v>40611</v>
          </cell>
          <cell r="AS1">
            <v>40612</v>
          </cell>
          <cell r="AT1">
            <v>40613</v>
          </cell>
          <cell r="AU1">
            <v>40616</v>
          </cell>
          <cell r="AV1">
            <v>40617</v>
          </cell>
          <cell r="AW1">
            <v>40618</v>
          </cell>
          <cell r="AX1">
            <v>40619</v>
          </cell>
          <cell r="AY1">
            <v>40620</v>
          </cell>
          <cell r="AZ1">
            <v>40623</v>
          </cell>
          <cell r="BA1">
            <v>40624</v>
          </cell>
          <cell r="BB1">
            <v>40625</v>
          </cell>
          <cell r="BC1">
            <v>40626</v>
          </cell>
          <cell r="BD1">
            <v>40627</v>
          </cell>
          <cell r="BE1">
            <v>40630</v>
          </cell>
          <cell r="BF1">
            <v>40631</v>
          </cell>
          <cell r="BG1">
            <v>40632</v>
          </cell>
          <cell r="BH1">
            <v>40633</v>
          </cell>
          <cell r="BI1">
            <v>40634</v>
          </cell>
          <cell r="BJ1">
            <v>40639</v>
          </cell>
          <cell r="BK1">
            <v>40640</v>
          </cell>
          <cell r="BL1">
            <v>40641</v>
          </cell>
          <cell r="BM1">
            <v>40644</v>
          </cell>
          <cell r="BN1">
            <v>40645</v>
          </cell>
          <cell r="BO1">
            <v>40646</v>
          </cell>
          <cell r="BP1">
            <v>40647</v>
          </cell>
          <cell r="BQ1">
            <v>40648</v>
          </cell>
          <cell r="BR1">
            <v>40651</v>
          </cell>
          <cell r="BS1">
            <v>40652</v>
          </cell>
          <cell r="BT1">
            <v>40653</v>
          </cell>
          <cell r="BU1">
            <v>40654</v>
          </cell>
          <cell r="BV1">
            <v>40655</v>
          </cell>
          <cell r="BW1">
            <v>40658</v>
          </cell>
          <cell r="BX1">
            <v>40659</v>
          </cell>
          <cell r="BY1">
            <v>40660</v>
          </cell>
          <cell r="BZ1">
            <v>40661</v>
          </cell>
          <cell r="CA1">
            <v>40662</v>
          </cell>
          <cell r="CB1">
            <v>40666</v>
          </cell>
          <cell r="CC1">
            <v>40667</v>
          </cell>
          <cell r="CD1">
            <v>40668</v>
          </cell>
          <cell r="CE1">
            <v>40669</v>
          </cell>
          <cell r="CF1">
            <v>40672</v>
          </cell>
          <cell r="CG1">
            <v>40673</v>
          </cell>
          <cell r="CH1">
            <v>40674</v>
          </cell>
          <cell r="CI1">
            <v>40675</v>
          </cell>
          <cell r="CJ1">
            <v>40676</v>
          </cell>
          <cell r="CK1">
            <v>40679</v>
          </cell>
          <cell r="CL1">
            <v>40680</v>
          </cell>
          <cell r="CM1">
            <v>40681</v>
          </cell>
          <cell r="CN1">
            <v>40682</v>
          </cell>
          <cell r="CO1">
            <v>40683</v>
          </cell>
          <cell r="CP1">
            <v>40686</v>
          </cell>
          <cell r="CQ1">
            <v>40687</v>
          </cell>
          <cell r="CR1">
            <v>40688</v>
          </cell>
          <cell r="CS1">
            <v>40689</v>
          </cell>
          <cell r="CT1">
            <v>40690</v>
          </cell>
          <cell r="CU1">
            <v>40693</v>
          </cell>
          <cell r="CV1">
            <v>40694</v>
          </cell>
          <cell r="CW1">
            <v>40695</v>
          </cell>
          <cell r="CX1">
            <v>40696</v>
          </cell>
          <cell r="CY1">
            <v>40697</v>
          </cell>
          <cell r="CZ1">
            <v>40701</v>
          </cell>
          <cell r="DA1">
            <v>40702</v>
          </cell>
          <cell r="DB1">
            <v>40703</v>
          </cell>
          <cell r="DC1">
            <v>40704</v>
          </cell>
          <cell r="DD1">
            <v>40707</v>
          </cell>
          <cell r="DE1">
            <v>40708</v>
          </cell>
          <cell r="DF1">
            <v>40709</v>
          </cell>
          <cell r="DG1">
            <v>40710</v>
          </cell>
          <cell r="DH1">
            <v>40711</v>
          </cell>
          <cell r="DI1">
            <v>40714</v>
          </cell>
          <cell r="DJ1">
            <v>40715</v>
          </cell>
          <cell r="DK1">
            <v>40716</v>
          </cell>
          <cell r="DL1">
            <v>40717</v>
          </cell>
          <cell r="DM1">
            <v>40718</v>
          </cell>
          <cell r="DN1">
            <v>40721</v>
          </cell>
          <cell r="DO1">
            <v>40722</v>
          </cell>
          <cell r="DP1">
            <v>40723</v>
          </cell>
          <cell r="DQ1">
            <v>40724</v>
          </cell>
          <cell r="DR1">
            <v>40725</v>
          </cell>
          <cell r="DS1">
            <v>40728</v>
          </cell>
          <cell r="DT1">
            <v>40729</v>
          </cell>
          <cell r="DU1">
            <v>40730</v>
          </cell>
          <cell r="DV1">
            <v>40731</v>
          </cell>
          <cell r="DW1">
            <v>40732</v>
          </cell>
          <cell r="DX1">
            <v>40735</v>
          </cell>
          <cell r="DY1">
            <v>40736</v>
          </cell>
          <cell r="DZ1">
            <v>40737</v>
          </cell>
          <cell r="EA1">
            <v>40738</v>
          </cell>
          <cell r="EB1">
            <v>40739</v>
          </cell>
          <cell r="EC1">
            <v>40742</v>
          </cell>
          <cell r="ED1">
            <v>40743</v>
          </cell>
          <cell r="EE1">
            <v>40744</v>
          </cell>
          <cell r="EF1">
            <v>40745</v>
          </cell>
          <cell r="EG1">
            <v>40746</v>
          </cell>
          <cell r="EH1">
            <v>40749</v>
          </cell>
          <cell r="EI1">
            <v>40750</v>
          </cell>
          <cell r="EJ1">
            <v>40751</v>
          </cell>
          <cell r="EK1">
            <v>40752</v>
          </cell>
          <cell r="EL1">
            <v>40753</v>
          </cell>
          <cell r="EM1">
            <v>40756</v>
          </cell>
          <cell r="EN1">
            <v>40757</v>
          </cell>
          <cell r="EO1">
            <v>40758</v>
          </cell>
          <cell r="EP1">
            <v>40759</v>
          </cell>
          <cell r="EQ1">
            <v>40760</v>
          </cell>
          <cell r="ER1">
            <v>40763</v>
          </cell>
          <cell r="ES1">
            <v>40764</v>
          </cell>
          <cell r="ET1">
            <v>40765</v>
          </cell>
          <cell r="EU1">
            <v>40766</v>
          </cell>
          <cell r="EV1">
            <v>40767</v>
          </cell>
          <cell r="EW1">
            <v>40770</v>
          </cell>
          <cell r="EX1">
            <v>40771</v>
          </cell>
          <cell r="EY1">
            <v>40772</v>
          </cell>
          <cell r="EZ1">
            <v>40773</v>
          </cell>
          <cell r="FA1">
            <v>40774</v>
          </cell>
          <cell r="FB1">
            <v>40777</v>
          </cell>
          <cell r="FC1">
            <v>40778</v>
          </cell>
          <cell r="FD1">
            <v>40779</v>
          </cell>
          <cell r="FE1">
            <v>40780</v>
          </cell>
          <cell r="FF1">
            <v>40781</v>
          </cell>
          <cell r="FG1">
            <v>40784</v>
          </cell>
          <cell r="FH1">
            <v>40785</v>
          </cell>
          <cell r="FI1">
            <v>40786</v>
          </cell>
          <cell r="FJ1">
            <v>40787</v>
          </cell>
          <cell r="FK1">
            <v>40788</v>
          </cell>
          <cell r="FL1">
            <v>40791</v>
          </cell>
          <cell r="FM1">
            <v>40792</v>
          </cell>
          <cell r="FN1">
            <v>40793</v>
          </cell>
          <cell r="FO1">
            <v>40794</v>
          </cell>
          <cell r="FP1">
            <v>40795</v>
          </cell>
          <cell r="FQ1">
            <v>40799</v>
          </cell>
          <cell r="FR1">
            <v>40800</v>
          </cell>
          <cell r="FS1">
            <v>40801</v>
          </cell>
          <cell r="FT1">
            <v>40802</v>
          </cell>
          <cell r="FU1">
            <v>40805</v>
          </cell>
          <cell r="FV1">
            <v>40806</v>
          </cell>
          <cell r="FW1">
            <v>40807</v>
          </cell>
          <cell r="FX1">
            <v>40808</v>
          </cell>
          <cell r="FY1">
            <v>40809</v>
          </cell>
          <cell r="FZ1">
            <v>40812</v>
          </cell>
          <cell r="GA1">
            <v>40813</v>
          </cell>
          <cell r="GB1">
            <v>40814</v>
          </cell>
          <cell r="GC1">
            <v>40815</v>
          </cell>
          <cell r="GD1">
            <v>40816</v>
          </cell>
          <cell r="GE1">
            <v>40826</v>
          </cell>
          <cell r="GF1">
            <v>40827</v>
          </cell>
          <cell r="GG1">
            <v>40828</v>
          </cell>
          <cell r="GH1">
            <v>40829</v>
          </cell>
          <cell r="GI1">
            <v>40830</v>
          </cell>
          <cell r="GJ1">
            <v>40833</v>
          </cell>
          <cell r="GK1">
            <v>40834</v>
          </cell>
          <cell r="GL1">
            <v>40835</v>
          </cell>
          <cell r="GM1">
            <v>40836</v>
          </cell>
          <cell r="GN1">
            <v>40837</v>
          </cell>
          <cell r="GO1">
            <v>40840</v>
          </cell>
          <cell r="GP1">
            <v>40841</v>
          </cell>
          <cell r="GQ1">
            <v>40842</v>
          </cell>
          <cell r="GR1">
            <v>40843</v>
          </cell>
          <cell r="GS1">
            <v>40844</v>
          </cell>
          <cell r="GT1">
            <v>40847</v>
          </cell>
          <cell r="GU1">
            <v>40848</v>
          </cell>
          <cell r="GV1">
            <v>40849</v>
          </cell>
          <cell r="GW1">
            <v>40850</v>
          </cell>
          <cell r="GX1">
            <v>40851</v>
          </cell>
          <cell r="GY1">
            <v>40854</v>
          </cell>
          <cell r="GZ1">
            <v>40855</v>
          </cell>
          <cell r="HA1">
            <v>40856</v>
          </cell>
          <cell r="HB1">
            <v>40857</v>
          </cell>
          <cell r="HC1">
            <v>40858</v>
          </cell>
          <cell r="HD1">
            <v>40861</v>
          </cell>
          <cell r="HE1">
            <v>40862</v>
          </cell>
          <cell r="HF1">
            <v>40863</v>
          </cell>
          <cell r="HG1">
            <v>40864</v>
          </cell>
          <cell r="HH1">
            <v>40865</v>
          </cell>
          <cell r="HI1">
            <v>40868</v>
          </cell>
          <cell r="HJ1">
            <v>40869</v>
          </cell>
          <cell r="HK1">
            <v>40870</v>
          </cell>
          <cell r="HL1">
            <v>40871</v>
          </cell>
          <cell r="HM1">
            <v>40872</v>
          </cell>
          <cell r="HN1">
            <v>40875</v>
          </cell>
          <cell r="HO1">
            <v>40876</v>
          </cell>
          <cell r="HP1">
            <v>40877</v>
          </cell>
          <cell r="HQ1">
            <v>40878</v>
          </cell>
          <cell r="HR1">
            <v>40879</v>
          </cell>
          <cell r="HS1">
            <v>40882</v>
          </cell>
          <cell r="HT1">
            <v>40883</v>
          </cell>
          <cell r="HU1">
            <v>40884</v>
          </cell>
          <cell r="HV1">
            <v>40885</v>
          </cell>
          <cell r="HW1">
            <v>40886</v>
          </cell>
          <cell r="HX1">
            <v>40889</v>
          </cell>
          <cell r="HY1">
            <v>40890</v>
          </cell>
          <cell r="HZ1">
            <v>40891</v>
          </cell>
          <cell r="IA1">
            <v>40892</v>
          </cell>
          <cell r="IB1">
            <v>40893</v>
          </cell>
          <cell r="IC1">
            <v>40896</v>
          </cell>
          <cell r="ID1">
            <v>40897</v>
          </cell>
          <cell r="IE1">
            <v>40898</v>
          </cell>
          <cell r="IF1">
            <v>40899</v>
          </cell>
          <cell r="IG1">
            <v>40900</v>
          </cell>
          <cell r="IH1">
            <v>40903</v>
          </cell>
          <cell r="II1">
            <v>40904</v>
          </cell>
          <cell r="IJ1">
            <v>40905</v>
          </cell>
          <cell r="IK1">
            <v>40906</v>
          </cell>
          <cell r="IL1">
            <v>40907</v>
          </cell>
          <cell r="IM1">
            <v>40912</v>
          </cell>
          <cell r="IN1">
            <v>40913</v>
          </cell>
          <cell r="IO1">
            <v>40914</v>
          </cell>
          <cell r="IP1">
            <v>40917</v>
          </cell>
          <cell r="IQ1">
            <v>40918</v>
          </cell>
          <cell r="IR1">
            <v>40919</v>
          </cell>
          <cell r="IS1">
            <v>40920</v>
          </cell>
          <cell r="IT1">
            <v>40921</v>
          </cell>
          <cell r="IU1">
            <v>40924</v>
          </cell>
          <cell r="IV1">
            <v>40925</v>
          </cell>
          <cell r="IW1">
            <v>40926</v>
          </cell>
          <cell r="IX1">
            <v>40927</v>
          </cell>
          <cell r="IY1">
            <v>40928</v>
          </cell>
          <cell r="IZ1">
            <v>40938</v>
          </cell>
          <cell r="JA1">
            <v>40939</v>
          </cell>
          <cell r="JB1">
            <v>40940</v>
          </cell>
          <cell r="JC1">
            <v>40941</v>
          </cell>
          <cell r="JD1">
            <v>40942</v>
          </cell>
          <cell r="JE1">
            <v>40945</v>
          </cell>
          <cell r="JF1">
            <v>40946</v>
          </cell>
          <cell r="JG1">
            <v>40947</v>
          </cell>
          <cell r="JH1">
            <v>40948</v>
          </cell>
          <cell r="JI1">
            <v>40949</v>
          </cell>
          <cell r="JJ1">
            <v>40952</v>
          </cell>
          <cell r="JK1">
            <v>40953</v>
          </cell>
          <cell r="JL1">
            <v>40954</v>
          </cell>
          <cell r="JM1">
            <v>40955</v>
          </cell>
          <cell r="JN1">
            <v>40956</v>
          </cell>
          <cell r="JO1">
            <v>40959</v>
          </cell>
          <cell r="JP1">
            <v>40960</v>
          </cell>
          <cell r="JQ1">
            <v>40961</v>
          </cell>
          <cell r="JR1">
            <v>40962</v>
          </cell>
          <cell r="JS1">
            <v>40963</v>
          </cell>
          <cell r="JT1">
            <v>40966</v>
          </cell>
          <cell r="JU1">
            <v>40967</v>
          </cell>
          <cell r="JV1">
            <v>40968</v>
          </cell>
          <cell r="JW1">
            <v>40969</v>
          </cell>
          <cell r="JX1">
            <v>40970</v>
          </cell>
          <cell r="JY1">
            <v>40973</v>
          </cell>
          <cell r="JZ1">
            <v>40974</v>
          </cell>
          <cell r="KA1">
            <v>40975</v>
          </cell>
          <cell r="KB1">
            <v>40976</v>
          </cell>
          <cell r="KC1">
            <v>40977</v>
          </cell>
          <cell r="KD1">
            <v>40980</v>
          </cell>
          <cell r="KE1">
            <v>40981</v>
          </cell>
          <cell r="KF1">
            <v>40982</v>
          </cell>
          <cell r="KG1">
            <v>40983</v>
          </cell>
          <cell r="KH1">
            <v>40984</v>
          </cell>
          <cell r="KI1">
            <v>40987</v>
          </cell>
          <cell r="KJ1">
            <v>40988</v>
          </cell>
          <cell r="KK1">
            <v>40989</v>
          </cell>
          <cell r="KL1">
            <v>40990</v>
          </cell>
          <cell r="KM1">
            <v>40991</v>
          </cell>
          <cell r="KN1">
            <v>40994</v>
          </cell>
          <cell r="KO1">
            <v>40995</v>
          </cell>
          <cell r="KP1">
            <v>40996</v>
          </cell>
          <cell r="KQ1">
            <v>40997</v>
          </cell>
          <cell r="KR1">
            <v>40998</v>
          </cell>
          <cell r="KS1">
            <v>41004</v>
          </cell>
          <cell r="KT1">
            <v>41005</v>
          </cell>
          <cell r="KU1">
            <v>41008</v>
          </cell>
          <cell r="KV1">
            <v>41009</v>
          </cell>
          <cell r="KW1">
            <v>41010</v>
          </cell>
          <cell r="KX1">
            <v>41011</v>
          </cell>
          <cell r="KY1">
            <v>41012</v>
          </cell>
          <cell r="KZ1">
            <v>41015</v>
          </cell>
          <cell r="LA1">
            <v>41016</v>
          </cell>
          <cell r="LB1">
            <v>41017</v>
          </cell>
          <cell r="LC1">
            <v>41018</v>
          </cell>
          <cell r="LD1">
            <v>41019</v>
          </cell>
          <cell r="LE1">
            <v>41022</v>
          </cell>
          <cell r="LF1">
            <v>41023</v>
          </cell>
          <cell r="LG1">
            <v>41024</v>
          </cell>
          <cell r="LH1">
            <v>41025</v>
          </cell>
          <cell r="LI1">
            <v>41026</v>
          </cell>
          <cell r="LJ1">
            <v>41031</v>
          </cell>
          <cell r="LK1">
            <v>41032</v>
          </cell>
          <cell r="LL1">
            <v>41033</v>
          </cell>
          <cell r="LM1">
            <v>41036</v>
          </cell>
          <cell r="LN1">
            <v>41037</v>
          </cell>
          <cell r="LO1">
            <v>41038</v>
          </cell>
          <cell r="LP1">
            <v>41039</v>
          </cell>
          <cell r="LQ1">
            <v>41040</v>
          </cell>
          <cell r="LR1">
            <v>41043</v>
          </cell>
          <cell r="LS1">
            <v>41044</v>
          </cell>
          <cell r="LT1">
            <v>41045</v>
          </cell>
          <cell r="LU1">
            <v>41046</v>
          </cell>
          <cell r="LV1">
            <v>41047</v>
          </cell>
          <cell r="LW1">
            <v>41050</v>
          </cell>
          <cell r="LX1">
            <v>41051</v>
          </cell>
          <cell r="LY1">
            <v>41052</v>
          </cell>
          <cell r="LZ1">
            <v>41053</v>
          </cell>
          <cell r="MA1">
            <v>41054</v>
          </cell>
          <cell r="MB1">
            <v>41057</v>
          </cell>
          <cell r="MC1">
            <v>41058</v>
          </cell>
          <cell r="MD1">
            <v>41059</v>
          </cell>
          <cell r="ME1">
            <v>41060</v>
          </cell>
          <cell r="MF1">
            <v>41061</v>
          </cell>
          <cell r="MG1">
            <v>41064</v>
          </cell>
          <cell r="MH1">
            <v>41065</v>
          </cell>
          <cell r="MI1">
            <v>41066</v>
          </cell>
          <cell r="MJ1">
            <v>41067</v>
          </cell>
          <cell r="MK1">
            <v>41068</v>
          </cell>
          <cell r="ML1">
            <v>41071</v>
          </cell>
          <cell r="MM1">
            <v>41072</v>
          </cell>
          <cell r="MN1">
            <v>41073</v>
          </cell>
          <cell r="MO1">
            <v>41074</v>
          </cell>
          <cell r="MP1">
            <v>41075</v>
          </cell>
          <cell r="MQ1">
            <v>41078</v>
          </cell>
          <cell r="MR1">
            <v>41079</v>
          </cell>
          <cell r="MS1">
            <v>41080</v>
          </cell>
          <cell r="MT1">
            <v>41081</v>
          </cell>
          <cell r="MU1">
            <v>41085</v>
          </cell>
          <cell r="MV1">
            <v>41086</v>
          </cell>
          <cell r="MW1">
            <v>41087</v>
          </cell>
          <cell r="MX1">
            <v>41088</v>
          </cell>
          <cell r="MY1">
            <v>41089</v>
          </cell>
          <cell r="MZ1">
            <v>41092</v>
          </cell>
          <cell r="NA1">
            <v>41093</v>
          </cell>
          <cell r="NB1">
            <v>41094</v>
          </cell>
          <cell r="NC1">
            <v>41095</v>
          </cell>
          <cell r="ND1">
            <v>41096</v>
          </cell>
          <cell r="NE1">
            <v>41099</v>
          </cell>
          <cell r="NF1">
            <v>41100</v>
          </cell>
          <cell r="NG1">
            <v>41101</v>
          </cell>
          <cell r="NH1">
            <v>41102</v>
          </cell>
          <cell r="NI1">
            <v>41103</v>
          </cell>
          <cell r="NJ1">
            <v>41106</v>
          </cell>
          <cell r="NK1">
            <v>41107</v>
          </cell>
          <cell r="NL1">
            <v>41108</v>
          </cell>
          <cell r="NM1">
            <v>41109</v>
          </cell>
          <cell r="NN1">
            <v>41110</v>
          </cell>
          <cell r="NO1">
            <v>41113</v>
          </cell>
          <cell r="NP1">
            <v>41114</v>
          </cell>
          <cell r="NQ1">
            <v>41115</v>
          </cell>
          <cell r="NR1">
            <v>41116</v>
          </cell>
          <cell r="NS1">
            <v>41117</v>
          </cell>
          <cell r="NT1">
            <v>41120</v>
          </cell>
          <cell r="NU1">
            <v>41121</v>
          </cell>
          <cell r="NV1">
            <v>41122</v>
          </cell>
          <cell r="NW1">
            <v>41123</v>
          </cell>
          <cell r="NX1">
            <v>41124</v>
          </cell>
          <cell r="NY1">
            <v>41127</v>
          </cell>
          <cell r="NZ1">
            <v>41128</v>
          </cell>
          <cell r="OA1">
            <v>41129</v>
          </cell>
          <cell r="OB1">
            <v>41130</v>
          </cell>
          <cell r="OC1">
            <v>41131</v>
          </cell>
          <cell r="OD1">
            <v>41134</v>
          </cell>
          <cell r="OE1">
            <v>41135</v>
          </cell>
          <cell r="OF1">
            <v>41136</v>
          </cell>
          <cell r="OG1">
            <v>41137</v>
          </cell>
          <cell r="OH1">
            <v>41138</v>
          </cell>
          <cell r="OI1">
            <v>41141</v>
          </cell>
          <cell r="OJ1">
            <v>41142</v>
          </cell>
          <cell r="OK1">
            <v>41143</v>
          </cell>
          <cell r="OL1">
            <v>41144</v>
          </cell>
          <cell r="OM1">
            <v>41145</v>
          </cell>
          <cell r="ON1">
            <v>41148</v>
          </cell>
          <cell r="OO1">
            <v>41149</v>
          </cell>
          <cell r="OP1">
            <v>41150</v>
          </cell>
          <cell r="OQ1">
            <v>41151</v>
          </cell>
          <cell r="OR1">
            <v>41152</v>
          </cell>
          <cell r="OS1">
            <v>41155</v>
          </cell>
          <cell r="OT1">
            <v>41156</v>
          </cell>
          <cell r="OU1">
            <v>41157</v>
          </cell>
          <cell r="OV1">
            <v>41158</v>
          </cell>
          <cell r="OW1">
            <v>41159</v>
          </cell>
          <cell r="OX1">
            <v>41162</v>
          </cell>
          <cell r="OY1">
            <v>41163</v>
          </cell>
          <cell r="OZ1">
            <v>41164</v>
          </cell>
          <cell r="PA1">
            <v>41165</v>
          </cell>
          <cell r="PB1">
            <v>41166</v>
          </cell>
          <cell r="PC1">
            <v>41169</v>
          </cell>
          <cell r="PD1">
            <v>41170</v>
          </cell>
          <cell r="PE1">
            <v>41171</v>
          </cell>
          <cell r="PF1">
            <v>41172</v>
          </cell>
          <cell r="PG1">
            <v>41173</v>
          </cell>
          <cell r="PH1">
            <v>41176</v>
          </cell>
          <cell r="PI1">
            <v>41177</v>
          </cell>
          <cell r="PJ1">
            <v>41178</v>
          </cell>
          <cell r="PK1">
            <v>41179</v>
          </cell>
          <cell r="PL1">
            <v>41180</v>
          </cell>
          <cell r="PM1">
            <v>41190</v>
          </cell>
          <cell r="PN1">
            <v>41191</v>
          </cell>
          <cell r="PO1">
            <v>41192</v>
          </cell>
          <cell r="PP1">
            <v>41193</v>
          </cell>
          <cell r="PQ1">
            <v>41194</v>
          </cell>
          <cell r="PR1">
            <v>41197</v>
          </cell>
          <cell r="PS1">
            <v>41198</v>
          </cell>
          <cell r="PT1">
            <v>41199</v>
          </cell>
          <cell r="PU1">
            <v>41200</v>
          </cell>
          <cell r="PV1">
            <v>41201</v>
          </cell>
          <cell r="PW1">
            <v>41204</v>
          </cell>
          <cell r="PX1">
            <v>41205</v>
          </cell>
          <cell r="PY1">
            <v>41206</v>
          </cell>
          <cell r="PZ1">
            <v>41207</v>
          </cell>
          <cell r="QA1">
            <v>41208</v>
          </cell>
          <cell r="QB1">
            <v>41211</v>
          </cell>
          <cell r="QC1">
            <v>41212</v>
          </cell>
          <cell r="QD1">
            <v>41213</v>
          </cell>
          <cell r="QE1">
            <v>41214</v>
          </cell>
          <cell r="QF1">
            <v>41215</v>
          </cell>
          <cell r="QG1">
            <v>41218</v>
          </cell>
          <cell r="QH1">
            <v>41219</v>
          </cell>
          <cell r="QI1">
            <v>41220</v>
          </cell>
          <cell r="QJ1">
            <v>41221</v>
          </cell>
          <cell r="QK1">
            <v>41222</v>
          </cell>
          <cell r="QL1">
            <v>41225</v>
          </cell>
          <cell r="QM1">
            <v>41226</v>
          </cell>
          <cell r="QN1">
            <v>41227</v>
          </cell>
          <cell r="QO1">
            <v>41228</v>
          </cell>
          <cell r="QP1">
            <v>41229</v>
          </cell>
          <cell r="QQ1">
            <v>41232</v>
          </cell>
          <cell r="QR1">
            <v>41233</v>
          </cell>
          <cell r="QS1">
            <v>41234</v>
          </cell>
          <cell r="QT1">
            <v>41235</v>
          </cell>
          <cell r="QU1">
            <v>41236</v>
          </cell>
          <cell r="QV1">
            <v>41239</v>
          </cell>
          <cell r="QW1">
            <v>41240</v>
          </cell>
          <cell r="QX1">
            <v>41241</v>
          </cell>
          <cell r="QY1">
            <v>41242</v>
          </cell>
          <cell r="QZ1">
            <v>41243</v>
          </cell>
          <cell r="RA1">
            <v>41246</v>
          </cell>
          <cell r="RB1">
            <v>41247</v>
          </cell>
          <cell r="RC1">
            <v>41248</v>
          </cell>
          <cell r="RD1">
            <v>41249</v>
          </cell>
          <cell r="RE1">
            <v>41250</v>
          </cell>
          <cell r="RF1">
            <v>41253</v>
          </cell>
          <cell r="RG1">
            <v>41254</v>
          </cell>
          <cell r="RH1">
            <v>41255</v>
          </cell>
          <cell r="RI1">
            <v>41256</v>
          </cell>
          <cell r="RJ1">
            <v>41257</v>
          </cell>
          <cell r="RK1">
            <v>41260</v>
          </cell>
          <cell r="RL1">
            <v>41261</v>
          </cell>
          <cell r="RM1">
            <v>41262</v>
          </cell>
          <cell r="RN1">
            <v>41263</v>
          </cell>
          <cell r="RO1">
            <v>41264</v>
          </cell>
          <cell r="RP1">
            <v>41267</v>
          </cell>
          <cell r="RQ1">
            <v>41268</v>
          </cell>
          <cell r="RR1">
            <v>41269</v>
          </cell>
          <cell r="RS1">
            <v>41270</v>
          </cell>
          <cell r="RT1">
            <v>41271</v>
          </cell>
          <cell r="RU1">
            <v>41274</v>
          </cell>
          <cell r="RV1">
            <v>41278</v>
          </cell>
          <cell r="RW1">
            <v>41281</v>
          </cell>
          <cell r="RX1">
            <v>41282</v>
          </cell>
          <cell r="RY1">
            <v>41283</v>
          </cell>
          <cell r="RZ1">
            <v>41284</v>
          </cell>
          <cell r="SA1">
            <v>41285</v>
          </cell>
          <cell r="SB1">
            <v>41288</v>
          </cell>
          <cell r="SC1">
            <v>41289</v>
          </cell>
          <cell r="SD1">
            <v>41290</v>
          </cell>
          <cell r="SE1">
            <v>41291</v>
          </cell>
          <cell r="SF1">
            <v>41292</v>
          </cell>
          <cell r="SG1">
            <v>41295</v>
          </cell>
          <cell r="SH1">
            <v>41296</v>
          </cell>
          <cell r="SI1">
            <v>41297</v>
          </cell>
          <cell r="SJ1">
            <v>41298</v>
          </cell>
          <cell r="SK1">
            <v>41299</v>
          </cell>
          <cell r="SL1">
            <v>41302</v>
          </cell>
          <cell r="SM1">
            <v>41303</v>
          </cell>
          <cell r="SN1">
            <v>41304</v>
          </cell>
          <cell r="SO1">
            <v>41305</v>
          </cell>
          <cell r="SP1">
            <v>41306</v>
          </cell>
          <cell r="SQ1">
            <v>41309</v>
          </cell>
          <cell r="SR1">
            <v>41310</v>
          </cell>
          <cell r="SS1">
            <v>41311</v>
          </cell>
          <cell r="ST1">
            <v>41312</v>
          </cell>
          <cell r="SU1">
            <v>41313</v>
          </cell>
          <cell r="SV1">
            <v>41323</v>
          </cell>
          <cell r="SW1">
            <v>41324</v>
          </cell>
          <cell r="SX1">
            <v>41325</v>
          </cell>
          <cell r="SY1">
            <v>41326</v>
          </cell>
          <cell r="SZ1">
            <v>41327</v>
          </cell>
          <cell r="TA1">
            <v>41330</v>
          </cell>
          <cell r="TB1">
            <v>41331</v>
          </cell>
          <cell r="TC1">
            <v>41332</v>
          </cell>
          <cell r="TD1">
            <v>41333</v>
          </cell>
          <cell r="TE1">
            <v>41334</v>
          </cell>
          <cell r="TF1">
            <v>41337</v>
          </cell>
          <cell r="TG1">
            <v>41338</v>
          </cell>
          <cell r="TH1">
            <v>41339</v>
          </cell>
          <cell r="TI1">
            <v>41340</v>
          </cell>
          <cell r="TJ1">
            <v>41341</v>
          </cell>
          <cell r="TK1">
            <v>41344</v>
          </cell>
          <cell r="TL1">
            <v>41345</v>
          </cell>
          <cell r="TM1">
            <v>41346</v>
          </cell>
          <cell r="TN1">
            <v>41347</v>
          </cell>
          <cell r="TO1">
            <v>41348</v>
          </cell>
          <cell r="TP1">
            <v>41351</v>
          </cell>
          <cell r="TQ1">
            <v>41352</v>
          </cell>
          <cell r="TR1">
            <v>41353</v>
          </cell>
          <cell r="TS1">
            <v>41354</v>
          </cell>
          <cell r="TT1">
            <v>41355</v>
          </cell>
          <cell r="TU1">
            <v>41358</v>
          </cell>
          <cell r="TV1">
            <v>41359</v>
          </cell>
          <cell r="TW1">
            <v>41360</v>
          </cell>
          <cell r="TX1">
            <v>41361</v>
          </cell>
          <cell r="TY1">
            <v>41362</v>
          </cell>
          <cell r="TZ1">
            <v>41365</v>
          </cell>
          <cell r="UA1">
            <v>41366</v>
          </cell>
          <cell r="UB1">
            <v>41367</v>
          </cell>
          <cell r="UC1">
            <v>41372</v>
          </cell>
          <cell r="UD1">
            <v>41373</v>
          </cell>
          <cell r="UE1">
            <v>41374</v>
          </cell>
          <cell r="UF1">
            <v>41375</v>
          </cell>
          <cell r="UG1">
            <v>41376</v>
          </cell>
          <cell r="UH1">
            <v>41379</v>
          </cell>
          <cell r="UI1">
            <v>41380</v>
          </cell>
          <cell r="UJ1">
            <v>41381</v>
          </cell>
          <cell r="UK1">
            <v>41382</v>
          </cell>
          <cell r="UL1">
            <v>41383</v>
          </cell>
          <cell r="UM1">
            <v>41386</v>
          </cell>
          <cell r="UN1">
            <v>41387</v>
          </cell>
          <cell r="UO1">
            <v>41388</v>
          </cell>
          <cell r="UP1">
            <v>41389</v>
          </cell>
          <cell r="UQ1">
            <v>41390</v>
          </cell>
          <cell r="UR1">
            <v>41396</v>
          </cell>
          <cell r="US1">
            <v>41397</v>
          </cell>
          <cell r="UT1">
            <v>41400</v>
          </cell>
          <cell r="UU1">
            <v>41401</v>
          </cell>
          <cell r="UV1">
            <v>41402</v>
          </cell>
          <cell r="UW1">
            <v>41403</v>
          </cell>
          <cell r="UX1">
            <v>41404</v>
          </cell>
          <cell r="UY1">
            <v>41407</v>
          </cell>
          <cell r="UZ1">
            <v>41408</v>
          </cell>
          <cell r="VA1">
            <v>41409</v>
          </cell>
          <cell r="VB1">
            <v>41410</v>
          </cell>
          <cell r="VC1">
            <v>41411</v>
          </cell>
          <cell r="VD1">
            <v>41414</v>
          </cell>
          <cell r="VE1">
            <v>41415</v>
          </cell>
          <cell r="VF1">
            <v>41416</v>
          </cell>
          <cell r="VG1">
            <v>41417</v>
          </cell>
          <cell r="VH1">
            <v>41418</v>
          </cell>
          <cell r="VI1">
            <v>41421</v>
          </cell>
          <cell r="VJ1">
            <v>41422</v>
          </cell>
          <cell r="VK1">
            <v>41423</v>
          </cell>
          <cell r="VL1">
            <v>41424</v>
          </cell>
          <cell r="VM1">
            <v>41425</v>
          </cell>
          <cell r="VN1">
            <v>41428</v>
          </cell>
          <cell r="VO1">
            <v>41429</v>
          </cell>
          <cell r="VP1">
            <v>41430</v>
          </cell>
          <cell r="VQ1">
            <v>41431</v>
          </cell>
          <cell r="VR1">
            <v>41432</v>
          </cell>
          <cell r="VS1">
            <v>41438</v>
          </cell>
          <cell r="VT1">
            <v>41439</v>
          </cell>
          <cell r="VU1">
            <v>41442</v>
          </cell>
          <cell r="VV1">
            <v>41443</v>
          </cell>
          <cell r="VW1">
            <v>41444</v>
          </cell>
          <cell r="VX1">
            <v>41445</v>
          </cell>
          <cell r="VY1">
            <v>41446</v>
          </cell>
          <cell r="VZ1">
            <v>41449</v>
          </cell>
          <cell r="WA1">
            <v>41450</v>
          </cell>
          <cell r="WB1">
            <v>41451</v>
          </cell>
          <cell r="WC1">
            <v>41452</v>
          </cell>
          <cell r="WD1">
            <v>41453</v>
          </cell>
          <cell r="WE1">
            <v>41456</v>
          </cell>
          <cell r="WF1">
            <v>41457</v>
          </cell>
          <cell r="WG1">
            <v>41458</v>
          </cell>
          <cell r="WH1">
            <v>41459</v>
          </cell>
          <cell r="WI1">
            <v>41460</v>
          </cell>
          <cell r="WJ1">
            <v>41463</v>
          </cell>
          <cell r="WK1">
            <v>41464</v>
          </cell>
          <cell r="WL1">
            <v>41465</v>
          </cell>
          <cell r="WM1">
            <v>41466</v>
          </cell>
          <cell r="WN1">
            <v>41467</v>
          </cell>
          <cell r="WO1">
            <v>41470</v>
          </cell>
          <cell r="WP1">
            <v>41471</v>
          </cell>
          <cell r="WQ1">
            <v>41472</v>
          </cell>
          <cell r="WR1">
            <v>41473</v>
          </cell>
          <cell r="WS1">
            <v>41474</v>
          </cell>
          <cell r="WT1">
            <v>41477</v>
          </cell>
          <cell r="WU1">
            <v>41478</v>
          </cell>
          <cell r="WV1">
            <v>41479</v>
          </cell>
          <cell r="WW1">
            <v>41480</v>
          </cell>
          <cell r="WX1">
            <v>41481</v>
          </cell>
          <cell r="WY1">
            <v>41484</v>
          </cell>
          <cell r="WZ1">
            <v>41485</v>
          </cell>
          <cell r="XA1">
            <v>41486</v>
          </cell>
          <cell r="XB1">
            <v>41487</v>
          </cell>
          <cell r="XC1">
            <v>41488</v>
          </cell>
          <cell r="XD1">
            <v>41491</v>
          </cell>
          <cell r="XE1">
            <v>41492</v>
          </cell>
          <cell r="XF1">
            <v>41493</v>
          </cell>
          <cell r="XG1">
            <v>41494</v>
          </cell>
          <cell r="XH1">
            <v>41495</v>
          </cell>
          <cell r="XI1">
            <v>41498</v>
          </cell>
          <cell r="XJ1">
            <v>41499</v>
          </cell>
          <cell r="XK1">
            <v>41500</v>
          </cell>
          <cell r="XL1">
            <v>41501</v>
          </cell>
          <cell r="XM1">
            <v>41502</v>
          </cell>
          <cell r="XN1">
            <v>41505</v>
          </cell>
          <cell r="XO1">
            <v>41506</v>
          </cell>
          <cell r="XP1">
            <v>41507</v>
          </cell>
          <cell r="XQ1">
            <v>41508</v>
          </cell>
          <cell r="XR1">
            <v>41509</v>
          </cell>
          <cell r="XS1">
            <v>41512</v>
          </cell>
          <cell r="XT1">
            <v>41513</v>
          </cell>
          <cell r="XU1">
            <v>41514</v>
          </cell>
          <cell r="XV1">
            <v>41515</v>
          </cell>
          <cell r="XW1">
            <v>41516</v>
          </cell>
          <cell r="XX1">
            <v>41519</v>
          </cell>
          <cell r="XY1">
            <v>41520</v>
          </cell>
          <cell r="XZ1">
            <v>41521</v>
          </cell>
          <cell r="YA1">
            <v>41522</v>
          </cell>
          <cell r="YB1">
            <v>41523</v>
          </cell>
          <cell r="YC1">
            <v>41526</v>
          </cell>
          <cell r="YD1">
            <v>41527</v>
          </cell>
          <cell r="YE1">
            <v>41528</v>
          </cell>
          <cell r="YF1">
            <v>41529</v>
          </cell>
          <cell r="YG1">
            <v>41530</v>
          </cell>
          <cell r="YH1">
            <v>41533</v>
          </cell>
          <cell r="YI1">
            <v>41534</v>
          </cell>
          <cell r="YJ1">
            <v>41535</v>
          </cell>
          <cell r="YK1">
            <v>41540</v>
          </cell>
          <cell r="YL1">
            <v>41541</v>
          </cell>
          <cell r="YM1">
            <v>41542</v>
          </cell>
          <cell r="YN1">
            <v>41543</v>
          </cell>
          <cell r="YO1">
            <v>41544</v>
          </cell>
          <cell r="YP1">
            <v>41547</v>
          </cell>
          <cell r="YQ1">
            <v>41555</v>
          </cell>
          <cell r="YR1">
            <v>41556</v>
          </cell>
          <cell r="YS1">
            <v>41557</v>
          </cell>
          <cell r="YT1">
            <v>41558</v>
          </cell>
          <cell r="YU1">
            <v>41561</v>
          </cell>
          <cell r="YV1">
            <v>41562</v>
          </cell>
          <cell r="YW1">
            <v>41563</v>
          </cell>
          <cell r="YX1">
            <v>41564</v>
          </cell>
          <cell r="YY1">
            <v>41565</v>
          </cell>
          <cell r="YZ1">
            <v>41568</v>
          </cell>
          <cell r="ZA1">
            <v>41569</v>
          </cell>
          <cell r="ZB1">
            <v>41570</v>
          </cell>
          <cell r="ZC1">
            <v>41571</v>
          </cell>
          <cell r="ZD1">
            <v>41572</v>
          </cell>
          <cell r="ZE1">
            <v>41575</v>
          </cell>
          <cell r="ZF1">
            <v>41576</v>
          </cell>
          <cell r="ZG1">
            <v>41577</v>
          </cell>
          <cell r="ZH1">
            <v>41578</v>
          </cell>
          <cell r="ZI1">
            <v>41579</v>
          </cell>
          <cell r="ZJ1">
            <v>41582</v>
          </cell>
          <cell r="ZK1">
            <v>41583</v>
          </cell>
          <cell r="ZL1">
            <v>41584</v>
          </cell>
          <cell r="ZM1">
            <v>41585</v>
          </cell>
          <cell r="ZN1">
            <v>41586</v>
          </cell>
          <cell r="ZO1">
            <v>41589</v>
          </cell>
          <cell r="ZP1">
            <v>41590</v>
          </cell>
          <cell r="ZQ1">
            <v>41591</v>
          </cell>
          <cell r="ZR1">
            <v>41592</v>
          </cell>
          <cell r="ZS1">
            <v>41593</v>
          </cell>
          <cell r="ZT1">
            <v>41596</v>
          </cell>
          <cell r="ZU1">
            <v>41597</v>
          </cell>
          <cell r="ZV1">
            <v>41598</v>
          </cell>
          <cell r="ZW1">
            <v>41599</v>
          </cell>
          <cell r="ZX1">
            <v>41600</v>
          </cell>
          <cell r="ZY1">
            <v>41603</v>
          </cell>
          <cell r="ZZ1">
            <v>41604</v>
          </cell>
          <cell r="AAA1">
            <v>41605</v>
          </cell>
          <cell r="AAB1">
            <v>41606</v>
          </cell>
          <cell r="AAC1">
            <v>41607</v>
          </cell>
          <cell r="AAD1">
            <v>41610</v>
          </cell>
          <cell r="AAE1">
            <v>41611</v>
          </cell>
          <cell r="AAF1">
            <v>41612</v>
          </cell>
          <cell r="AAG1">
            <v>41613</v>
          </cell>
          <cell r="AAH1">
            <v>41614</v>
          </cell>
          <cell r="AAI1">
            <v>41617</v>
          </cell>
          <cell r="AAJ1">
            <v>41618</v>
          </cell>
          <cell r="AAK1">
            <v>41619</v>
          </cell>
          <cell r="AAL1">
            <v>41620</v>
          </cell>
          <cell r="AAM1">
            <v>41621</v>
          </cell>
          <cell r="AAN1">
            <v>41624</v>
          </cell>
          <cell r="AAO1">
            <v>41625</v>
          </cell>
          <cell r="AAP1">
            <v>41626</v>
          </cell>
          <cell r="AAQ1">
            <v>41627</v>
          </cell>
          <cell r="AAR1">
            <v>41628</v>
          </cell>
          <cell r="AAS1">
            <v>41631</v>
          </cell>
          <cell r="AAT1">
            <v>41632</v>
          </cell>
          <cell r="AAU1">
            <v>41633</v>
          </cell>
          <cell r="AAV1">
            <v>41634</v>
          </cell>
          <cell r="AAW1">
            <v>41635</v>
          </cell>
          <cell r="AAX1">
            <v>41638</v>
          </cell>
          <cell r="AAY1">
            <v>41639</v>
          </cell>
          <cell r="AAZ1">
            <v>41641</v>
          </cell>
          <cell r="ABA1">
            <v>41642</v>
          </cell>
          <cell r="ABB1">
            <v>41645</v>
          </cell>
          <cell r="ABC1">
            <v>41646</v>
          </cell>
          <cell r="ABD1">
            <v>41647</v>
          </cell>
          <cell r="ABE1">
            <v>41648</v>
          </cell>
          <cell r="ABF1">
            <v>41649</v>
          </cell>
          <cell r="ABG1">
            <v>41652</v>
          </cell>
          <cell r="ABH1">
            <v>41653</v>
          </cell>
          <cell r="ABI1">
            <v>41654</v>
          </cell>
          <cell r="ABJ1">
            <v>41655</v>
          </cell>
          <cell r="ABK1">
            <v>41656</v>
          </cell>
          <cell r="ABL1">
            <v>41659</v>
          </cell>
          <cell r="ABM1">
            <v>41660</v>
          </cell>
          <cell r="ABN1">
            <v>41661</v>
          </cell>
          <cell r="ABO1">
            <v>41662</v>
          </cell>
          <cell r="ABP1">
            <v>41663</v>
          </cell>
          <cell r="ABQ1">
            <v>41666</v>
          </cell>
          <cell r="ABR1">
            <v>41667</v>
          </cell>
          <cell r="ABS1">
            <v>41668</v>
          </cell>
          <cell r="ABT1">
            <v>41669</v>
          </cell>
          <cell r="ABU1">
            <v>41677</v>
          </cell>
          <cell r="ABV1">
            <v>41680</v>
          </cell>
          <cell r="ABW1">
            <v>41681</v>
          </cell>
          <cell r="ABX1">
            <v>41682</v>
          </cell>
          <cell r="ABY1">
            <v>41683</v>
          </cell>
          <cell r="ABZ1">
            <v>41684</v>
          </cell>
          <cell r="ACA1">
            <v>41687</v>
          </cell>
          <cell r="ACB1">
            <v>41688</v>
          </cell>
          <cell r="ACC1">
            <v>41689</v>
          </cell>
          <cell r="ACD1">
            <v>41690</v>
          </cell>
          <cell r="ACE1">
            <v>41691</v>
          </cell>
          <cell r="ACF1">
            <v>41694</v>
          </cell>
          <cell r="ACG1">
            <v>41695</v>
          </cell>
          <cell r="ACH1">
            <v>41696</v>
          </cell>
          <cell r="ACI1">
            <v>41697</v>
          </cell>
          <cell r="ACJ1">
            <v>41698</v>
          </cell>
          <cell r="ACK1">
            <v>41701</v>
          </cell>
          <cell r="ACL1">
            <v>41702</v>
          </cell>
          <cell r="ACM1">
            <v>41703</v>
          </cell>
          <cell r="ACN1">
            <v>41704</v>
          </cell>
          <cell r="ACO1">
            <v>41705</v>
          </cell>
          <cell r="ACP1">
            <v>41708</v>
          </cell>
          <cell r="ACQ1">
            <v>41709</v>
          </cell>
          <cell r="ACR1">
            <v>41710</v>
          </cell>
          <cell r="ACS1">
            <v>41711</v>
          </cell>
          <cell r="ACT1">
            <v>41712</v>
          </cell>
          <cell r="ACU1">
            <v>41715</v>
          </cell>
          <cell r="ACV1">
            <v>41716</v>
          </cell>
          <cell r="ACW1">
            <v>41717</v>
          </cell>
          <cell r="ACX1">
            <v>41718</v>
          </cell>
          <cell r="ACY1">
            <v>41719</v>
          </cell>
          <cell r="ACZ1">
            <v>41722</v>
          </cell>
          <cell r="ADA1">
            <v>41723</v>
          </cell>
          <cell r="ADB1">
            <v>41724</v>
          </cell>
          <cell r="ADC1">
            <v>41725</v>
          </cell>
          <cell r="ADD1">
            <v>41726</v>
          </cell>
          <cell r="ADE1">
            <v>41729</v>
          </cell>
          <cell r="ADF1">
            <v>41730</v>
          </cell>
          <cell r="ADG1">
            <v>41731</v>
          </cell>
          <cell r="ADH1">
            <v>41732</v>
          </cell>
          <cell r="ADI1">
            <v>41733</v>
          </cell>
          <cell r="ADJ1">
            <v>41737</v>
          </cell>
          <cell r="ADK1">
            <v>41738</v>
          </cell>
          <cell r="ADL1">
            <v>41739</v>
          </cell>
          <cell r="ADM1">
            <v>41740</v>
          </cell>
          <cell r="ADN1">
            <v>41743</v>
          </cell>
          <cell r="ADO1">
            <v>41744</v>
          </cell>
          <cell r="ADP1">
            <v>41745</v>
          </cell>
          <cell r="ADQ1">
            <v>41746</v>
          </cell>
          <cell r="ADR1">
            <v>41747</v>
          </cell>
          <cell r="ADS1">
            <v>41750</v>
          </cell>
          <cell r="ADT1">
            <v>41751</v>
          </cell>
          <cell r="ADU1">
            <v>41752</v>
          </cell>
          <cell r="ADV1">
            <v>41753</v>
          </cell>
          <cell r="ADW1">
            <v>41754</v>
          </cell>
          <cell r="ADX1">
            <v>41757</v>
          </cell>
          <cell r="ADY1">
            <v>41758</v>
          </cell>
          <cell r="ADZ1">
            <v>41759</v>
          </cell>
          <cell r="AEA1">
            <v>41764</v>
          </cell>
          <cell r="AEB1">
            <v>41765</v>
          </cell>
          <cell r="AEC1">
            <v>41766</v>
          </cell>
          <cell r="AED1">
            <v>41767</v>
          </cell>
          <cell r="AEE1">
            <v>41768</v>
          </cell>
          <cell r="AEF1">
            <v>41771</v>
          </cell>
          <cell r="AEG1">
            <v>41772</v>
          </cell>
          <cell r="AEH1">
            <v>41773</v>
          </cell>
          <cell r="AEI1">
            <v>41774</v>
          </cell>
          <cell r="AEJ1">
            <v>41775</v>
          </cell>
          <cell r="AEK1">
            <v>41778</v>
          </cell>
          <cell r="AEL1">
            <v>41779</v>
          </cell>
          <cell r="AEM1">
            <v>41780</v>
          </cell>
          <cell r="AEN1">
            <v>41781</v>
          </cell>
          <cell r="AEO1">
            <v>41782</v>
          </cell>
          <cell r="AEP1">
            <v>41785</v>
          </cell>
          <cell r="AEQ1">
            <v>41786</v>
          </cell>
          <cell r="AER1">
            <v>41787</v>
          </cell>
          <cell r="AES1">
            <v>41788</v>
          </cell>
          <cell r="AET1">
            <v>41789</v>
          </cell>
          <cell r="AEU1">
            <v>41793</v>
          </cell>
          <cell r="AEV1">
            <v>41794</v>
          </cell>
          <cell r="AEW1">
            <v>41795</v>
          </cell>
          <cell r="AEX1">
            <v>41796</v>
          </cell>
          <cell r="AEY1">
            <v>41799</v>
          </cell>
          <cell r="AEZ1">
            <v>41800</v>
          </cell>
          <cell r="AFA1">
            <v>41801</v>
          </cell>
          <cell r="AFB1">
            <v>41802</v>
          </cell>
          <cell r="AFC1">
            <v>41803</v>
          </cell>
          <cell r="AFD1">
            <v>41806</v>
          </cell>
          <cell r="AFE1">
            <v>41807</v>
          </cell>
          <cell r="AFF1">
            <v>41808</v>
          </cell>
          <cell r="AFG1">
            <v>41809</v>
          </cell>
          <cell r="AFH1">
            <v>41810</v>
          </cell>
          <cell r="AFI1">
            <v>41813</v>
          </cell>
          <cell r="AFJ1">
            <v>41814</v>
          </cell>
          <cell r="AFK1">
            <v>41815</v>
          </cell>
          <cell r="AFL1">
            <v>41816</v>
          </cell>
          <cell r="AFM1">
            <v>41817</v>
          </cell>
          <cell r="AFN1">
            <v>41820</v>
          </cell>
          <cell r="AFO1">
            <v>41821</v>
          </cell>
          <cell r="AFP1">
            <v>41822</v>
          </cell>
          <cell r="AFQ1">
            <v>41823</v>
          </cell>
          <cell r="AFR1">
            <v>41824</v>
          </cell>
          <cell r="AFS1">
            <v>41827</v>
          </cell>
          <cell r="AFT1">
            <v>41828</v>
          </cell>
          <cell r="AFU1">
            <v>41829</v>
          </cell>
          <cell r="AFV1">
            <v>41830</v>
          </cell>
          <cell r="AFW1">
            <v>41831</v>
          </cell>
          <cell r="AFX1">
            <v>41834</v>
          </cell>
          <cell r="AFY1">
            <v>41835</v>
          </cell>
          <cell r="AFZ1">
            <v>41836</v>
          </cell>
          <cell r="AGA1">
            <v>41837</v>
          </cell>
          <cell r="AGB1">
            <v>41838</v>
          </cell>
          <cell r="AGC1">
            <v>41841</v>
          </cell>
          <cell r="AGD1">
            <v>41842</v>
          </cell>
          <cell r="AGE1">
            <v>41843</v>
          </cell>
          <cell r="AGF1">
            <v>41844</v>
          </cell>
          <cell r="AGG1">
            <v>41845</v>
          </cell>
          <cell r="AGH1">
            <v>41848</v>
          </cell>
          <cell r="AGI1">
            <v>41849</v>
          </cell>
          <cell r="AGJ1">
            <v>41850</v>
          </cell>
          <cell r="AGK1">
            <v>41851</v>
          </cell>
          <cell r="AGL1">
            <v>41852</v>
          </cell>
          <cell r="AGM1">
            <v>41855</v>
          </cell>
          <cell r="AGN1">
            <v>41856</v>
          </cell>
          <cell r="AGO1">
            <v>41857</v>
          </cell>
          <cell r="AGP1">
            <v>41858</v>
          </cell>
          <cell r="AGQ1">
            <v>41859</v>
          </cell>
          <cell r="AGR1">
            <v>41862</v>
          </cell>
          <cell r="AGS1">
            <v>41863</v>
          </cell>
          <cell r="AGT1">
            <v>41864</v>
          </cell>
          <cell r="AGU1">
            <v>41865</v>
          </cell>
          <cell r="AGV1">
            <v>41866</v>
          </cell>
          <cell r="AGW1">
            <v>41869</v>
          </cell>
          <cell r="AGX1">
            <v>41870</v>
          </cell>
          <cell r="AGY1">
            <v>41871</v>
          </cell>
          <cell r="AGZ1">
            <v>41872</v>
          </cell>
          <cell r="AHA1">
            <v>41873</v>
          </cell>
          <cell r="AHB1">
            <v>41876</v>
          </cell>
          <cell r="AHC1">
            <v>41877</v>
          </cell>
          <cell r="AHD1">
            <v>41878</v>
          </cell>
          <cell r="AHE1">
            <v>41879</v>
          </cell>
          <cell r="AHF1">
            <v>41880</v>
          </cell>
          <cell r="AHG1">
            <v>41883</v>
          </cell>
          <cell r="AHH1">
            <v>41884</v>
          </cell>
          <cell r="AHI1">
            <v>41885</v>
          </cell>
          <cell r="AHJ1">
            <v>41886</v>
          </cell>
          <cell r="AHK1">
            <v>41887</v>
          </cell>
          <cell r="AHL1">
            <v>41891</v>
          </cell>
          <cell r="AHM1">
            <v>41892</v>
          </cell>
          <cell r="AHN1">
            <v>41893</v>
          </cell>
          <cell r="AHO1">
            <v>41894</v>
          </cell>
          <cell r="AHP1">
            <v>41897</v>
          </cell>
          <cell r="AHQ1">
            <v>41898</v>
          </cell>
          <cell r="AHR1">
            <v>41899</v>
          </cell>
          <cell r="AHS1">
            <v>41900</v>
          </cell>
          <cell r="AHT1">
            <v>41901</v>
          </cell>
          <cell r="AHU1">
            <v>41904</v>
          </cell>
          <cell r="AHV1">
            <v>41905</v>
          </cell>
          <cell r="AHW1">
            <v>41906</v>
          </cell>
          <cell r="AHX1">
            <v>41907</v>
          </cell>
          <cell r="AHY1">
            <v>41908</v>
          </cell>
          <cell r="AHZ1">
            <v>41911</v>
          </cell>
          <cell r="AIA1">
            <v>41912</v>
          </cell>
          <cell r="AIB1">
            <v>41920</v>
          </cell>
          <cell r="AIC1">
            <v>41921</v>
          </cell>
          <cell r="AID1">
            <v>41922</v>
          </cell>
          <cell r="AIE1">
            <v>41925</v>
          </cell>
          <cell r="AIF1">
            <v>41926</v>
          </cell>
          <cell r="AIG1">
            <v>41927</v>
          </cell>
          <cell r="AIH1">
            <v>41928</v>
          </cell>
          <cell r="AII1">
            <v>41929</v>
          </cell>
          <cell r="AIJ1">
            <v>41932</v>
          </cell>
          <cell r="AIK1">
            <v>41933</v>
          </cell>
          <cell r="AIL1">
            <v>41934</v>
          </cell>
          <cell r="AIM1">
            <v>41935</v>
          </cell>
          <cell r="AIN1">
            <v>41936</v>
          </cell>
          <cell r="AIO1">
            <v>41939</v>
          </cell>
          <cell r="AIP1">
            <v>41940</v>
          </cell>
          <cell r="AIQ1">
            <v>41941</v>
          </cell>
          <cell r="AIR1">
            <v>41942</v>
          </cell>
          <cell r="AIS1">
            <v>41943</v>
          </cell>
          <cell r="AIT1">
            <v>41946</v>
          </cell>
          <cell r="AIU1">
            <v>41947</v>
          </cell>
          <cell r="AIV1">
            <v>41948</v>
          </cell>
          <cell r="AIW1">
            <v>41949</v>
          </cell>
          <cell r="AIX1">
            <v>41950</v>
          </cell>
          <cell r="AIY1">
            <v>41953</v>
          </cell>
          <cell r="AIZ1">
            <v>41954</v>
          </cell>
          <cell r="AJA1">
            <v>41955</v>
          </cell>
          <cell r="AJB1">
            <v>41956</v>
          </cell>
          <cell r="AJC1">
            <v>41957</v>
          </cell>
          <cell r="AJD1">
            <v>41960</v>
          </cell>
          <cell r="AJE1">
            <v>41961</v>
          </cell>
          <cell r="AJF1">
            <v>41962</v>
          </cell>
          <cell r="AJG1">
            <v>41963</v>
          </cell>
          <cell r="AJH1">
            <v>41964</v>
          </cell>
          <cell r="AJI1">
            <v>41967</v>
          </cell>
          <cell r="AJJ1">
            <v>41968</v>
          </cell>
          <cell r="AJK1">
            <v>41969</v>
          </cell>
          <cell r="AJL1">
            <v>41970</v>
          </cell>
          <cell r="AJM1">
            <v>41971</v>
          </cell>
          <cell r="AJN1">
            <v>41974</v>
          </cell>
          <cell r="AJO1">
            <v>41975</v>
          </cell>
          <cell r="AJP1">
            <v>41976</v>
          </cell>
          <cell r="AJQ1">
            <v>41977</v>
          </cell>
          <cell r="AJR1">
            <v>41978</v>
          </cell>
          <cell r="AJS1">
            <v>41981</v>
          </cell>
          <cell r="AJT1">
            <v>41982</v>
          </cell>
          <cell r="AJU1">
            <v>41983</v>
          </cell>
          <cell r="AJV1">
            <v>41984</v>
          </cell>
          <cell r="AJW1">
            <v>41985</v>
          </cell>
          <cell r="AJX1">
            <v>41988</v>
          </cell>
          <cell r="AJY1">
            <v>41989</v>
          </cell>
          <cell r="AJZ1">
            <v>41990</v>
          </cell>
          <cell r="AKA1">
            <v>41991</v>
          </cell>
          <cell r="AKB1">
            <v>41992</v>
          </cell>
          <cell r="AKC1">
            <v>41995</v>
          </cell>
          <cell r="AKD1">
            <v>41996</v>
          </cell>
          <cell r="AKE1">
            <v>41997</v>
          </cell>
          <cell r="AKF1">
            <v>41998</v>
          </cell>
          <cell r="AKG1">
            <v>41999</v>
          </cell>
          <cell r="AKH1">
            <v>42002</v>
          </cell>
          <cell r="AKI1">
            <v>42003</v>
          </cell>
          <cell r="AKJ1">
            <v>42004</v>
          </cell>
          <cell r="AKK1">
            <v>42009</v>
          </cell>
          <cell r="AKL1">
            <v>42010</v>
          </cell>
          <cell r="AKM1">
            <v>42011</v>
          </cell>
          <cell r="AKN1">
            <v>42012</v>
          </cell>
          <cell r="AKO1">
            <v>42013</v>
          </cell>
          <cell r="AKP1">
            <v>42016</v>
          </cell>
          <cell r="AKQ1">
            <v>42017</v>
          </cell>
          <cell r="AKR1">
            <v>42018</v>
          </cell>
          <cell r="AKS1">
            <v>42019</v>
          </cell>
          <cell r="AKT1">
            <v>42020</v>
          </cell>
          <cell r="AKU1">
            <v>42023</v>
          </cell>
          <cell r="AKV1">
            <v>42024</v>
          </cell>
          <cell r="AKW1">
            <v>42025</v>
          </cell>
          <cell r="AKX1">
            <v>42026</v>
          </cell>
          <cell r="AKY1">
            <v>42027</v>
          </cell>
          <cell r="AKZ1">
            <v>42030</v>
          </cell>
          <cell r="ALA1">
            <v>42031</v>
          </cell>
          <cell r="ALB1">
            <v>42032</v>
          </cell>
          <cell r="ALC1">
            <v>42033</v>
          </cell>
          <cell r="ALD1">
            <v>42034</v>
          </cell>
          <cell r="ALE1">
            <v>42037</v>
          </cell>
          <cell r="ALF1">
            <v>42038</v>
          </cell>
          <cell r="ALG1">
            <v>42039</v>
          </cell>
          <cell r="ALH1">
            <v>42040</v>
          </cell>
          <cell r="ALI1">
            <v>42041</v>
          </cell>
          <cell r="ALJ1">
            <v>42044</v>
          </cell>
          <cell r="ALK1">
            <v>42045</v>
          </cell>
          <cell r="ALL1">
            <v>42046</v>
          </cell>
          <cell r="ALM1">
            <v>42047</v>
          </cell>
          <cell r="ALN1">
            <v>42048</v>
          </cell>
          <cell r="ALO1">
            <v>42051</v>
          </cell>
          <cell r="ALP1">
            <v>42052</v>
          </cell>
          <cell r="ALQ1">
            <v>42060</v>
          </cell>
          <cell r="ALR1">
            <v>42061</v>
          </cell>
          <cell r="ALS1">
            <v>42062</v>
          </cell>
          <cell r="ALT1">
            <v>42065</v>
          </cell>
          <cell r="ALU1">
            <v>42066</v>
          </cell>
          <cell r="ALV1">
            <v>42067</v>
          </cell>
          <cell r="ALW1">
            <v>42068</v>
          </cell>
          <cell r="ALX1">
            <v>42069</v>
          </cell>
          <cell r="ALY1">
            <v>42072</v>
          </cell>
          <cell r="ALZ1">
            <v>42073</v>
          </cell>
          <cell r="AMA1">
            <v>42074</v>
          </cell>
          <cell r="AMB1">
            <v>42075</v>
          </cell>
          <cell r="AMC1">
            <v>42076</v>
          </cell>
          <cell r="AMD1">
            <v>42079</v>
          </cell>
          <cell r="AME1">
            <v>42080</v>
          </cell>
          <cell r="AMF1">
            <v>42081</v>
          </cell>
          <cell r="AMG1">
            <v>42082</v>
          </cell>
          <cell r="AMH1">
            <v>42083</v>
          </cell>
          <cell r="AMI1">
            <v>42086</v>
          </cell>
          <cell r="AMJ1">
            <v>42087</v>
          </cell>
          <cell r="AMK1">
            <v>42088</v>
          </cell>
          <cell r="AML1">
            <v>42089</v>
          </cell>
          <cell r="AMM1">
            <v>42090</v>
          </cell>
          <cell r="AMN1">
            <v>42093</v>
          </cell>
          <cell r="AMO1">
            <v>42094</v>
          </cell>
          <cell r="AMP1">
            <v>42095</v>
          </cell>
          <cell r="AMQ1">
            <v>42096</v>
          </cell>
          <cell r="AMR1">
            <v>42097</v>
          </cell>
          <cell r="AMS1">
            <v>42101</v>
          </cell>
          <cell r="AMT1">
            <v>42102</v>
          </cell>
          <cell r="AMU1">
            <v>42103</v>
          </cell>
          <cell r="AMV1">
            <v>42104</v>
          </cell>
          <cell r="AMW1">
            <v>42107</v>
          </cell>
          <cell r="AMX1">
            <v>42108</v>
          </cell>
          <cell r="AMY1">
            <v>42109</v>
          </cell>
          <cell r="AMZ1">
            <v>42110</v>
          </cell>
          <cell r="ANA1">
            <v>42111</v>
          </cell>
          <cell r="ANB1">
            <v>42114</v>
          </cell>
          <cell r="ANC1">
            <v>42115</v>
          </cell>
          <cell r="AND1">
            <v>42116</v>
          </cell>
          <cell r="ANE1">
            <v>42117</v>
          </cell>
          <cell r="ANF1">
            <v>42118</v>
          </cell>
          <cell r="ANG1">
            <v>42121</v>
          </cell>
          <cell r="ANH1">
            <v>42122</v>
          </cell>
          <cell r="ANI1">
            <v>42123</v>
          </cell>
          <cell r="ANJ1">
            <v>42124</v>
          </cell>
          <cell r="ANK1">
            <v>42128</v>
          </cell>
          <cell r="ANL1">
            <v>42129</v>
          </cell>
          <cell r="ANM1">
            <v>42130</v>
          </cell>
          <cell r="ANN1">
            <v>42131</v>
          </cell>
          <cell r="ANO1">
            <v>42132</v>
          </cell>
          <cell r="ANP1">
            <v>42135</v>
          </cell>
          <cell r="ANQ1">
            <v>42136</v>
          </cell>
          <cell r="ANR1">
            <v>42137</v>
          </cell>
          <cell r="ANS1">
            <v>42138</v>
          </cell>
          <cell r="ANT1">
            <v>42139</v>
          </cell>
          <cell r="ANU1">
            <v>42142</v>
          </cell>
          <cell r="ANV1">
            <v>42143</v>
          </cell>
          <cell r="ANW1">
            <v>42144</v>
          </cell>
          <cell r="ANX1">
            <v>42145</v>
          </cell>
          <cell r="ANY1">
            <v>42146</v>
          </cell>
          <cell r="ANZ1">
            <v>42149</v>
          </cell>
          <cell r="AOA1">
            <v>42150</v>
          </cell>
          <cell r="AOB1">
            <v>42151</v>
          </cell>
          <cell r="AOC1">
            <v>42152</v>
          </cell>
          <cell r="AOD1">
            <v>42153</v>
          </cell>
          <cell r="AOE1">
            <v>42156</v>
          </cell>
          <cell r="AOF1">
            <v>42157</v>
          </cell>
          <cell r="AOG1">
            <v>42158</v>
          </cell>
          <cell r="AOH1">
            <v>42159</v>
          </cell>
          <cell r="AOI1">
            <v>42160</v>
          </cell>
          <cell r="AOJ1">
            <v>42163</v>
          </cell>
          <cell r="AOK1">
            <v>42164</v>
          </cell>
          <cell r="AOL1">
            <v>42165</v>
          </cell>
          <cell r="AOM1">
            <v>42166</v>
          </cell>
          <cell r="AON1">
            <v>42167</v>
          </cell>
          <cell r="AOO1">
            <v>42170</v>
          </cell>
          <cell r="AOP1">
            <v>42171</v>
          </cell>
          <cell r="AOQ1">
            <v>42172</v>
          </cell>
          <cell r="AOR1">
            <v>42173</v>
          </cell>
          <cell r="AOS1">
            <v>42174</v>
          </cell>
          <cell r="AOT1">
            <v>42178</v>
          </cell>
          <cell r="AOU1">
            <v>42179</v>
          </cell>
          <cell r="AOV1">
            <v>42180</v>
          </cell>
          <cell r="AOW1">
            <v>42181</v>
          </cell>
          <cell r="AOX1">
            <v>42184</v>
          </cell>
          <cell r="AOY1">
            <v>42185</v>
          </cell>
          <cell r="AOZ1">
            <v>42186</v>
          </cell>
          <cell r="APA1">
            <v>42187</v>
          </cell>
          <cell r="APB1">
            <v>42188</v>
          </cell>
          <cell r="APC1">
            <v>42191</v>
          </cell>
          <cell r="APD1">
            <v>42192</v>
          </cell>
          <cell r="APE1">
            <v>42193</v>
          </cell>
          <cell r="APF1">
            <v>42194</v>
          </cell>
          <cell r="APG1">
            <v>42195</v>
          </cell>
          <cell r="APH1">
            <v>42198</v>
          </cell>
          <cell r="API1">
            <v>42199</v>
          </cell>
          <cell r="APJ1">
            <v>42200</v>
          </cell>
          <cell r="APK1">
            <v>42201</v>
          </cell>
          <cell r="APL1">
            <v>42202</v>
          </cell>
          <cell r="APM1">
            <v>42205</v>
          </cell>
          <cell r="APN1">
            <v>42206</v>
          </cell>
          <cell r="APO1">
            <v>42207</v>
          </cell>
          <cell r="APP1">
            <v>42208</v>
          </cell>
          <cell r="APQ1">
            <v>42209</v>
          </cell>
          <cell r="APR1">
            <v>42212</v>
          </cell>
          <cell r="APS1">
            <v>42213</v>
          </cell>
          <cell r="APT1">
            <v>42214</v>
          </cell>
          <cell r="APU1">
            <v>42215</v>
          </cell>
          <cell r="APV1">
            <v>42216</v>
          </cell>
          <cell r="APW1">
            <v>42219</v>
          </cell>
          <cell r="APX1">
            <v>42220</v>
          </cell>
          <cell r="APY1">
            <v>42221</v>
          </cell>
          <cell r="APZ1">
            <v>42222</v>
          </cell>
          <cell r="AQA1">
            <v>42223</v>
          </cell>
          <cell r="AQB1">
            <v>42226</v>
          </cell>
          <cell r="AQC1">
            <v>42227</v>
          </cell>
          <cell r="AQD1">
            <v>42228</v>
          </cell>
          <cell r="AQE1">
            <v>42229</v>
          </cell>
          <cell r="AQF1">
            <v>42230</v>
          </cell>
          <cell r="AQG1">
            <v>42233</v>
          </cell>
          <cell r="AQH1">
            <v>42234</v>
          </cell>
          <cell r="AQI1">
            <v>42235</v>
          </cell>
          <cell r="AQJ1">
            <v>42236</v>
          </cell>
          <cell r="AQK1">
            <v>42237</v>
          </cell>
          <cell r="AQL1">
            <v>42240</v>
          </cell>
          <cell r="AQM1">
            <v>42241</v>
          </cell>
          <cell r="AQN1">
            <v>42242</v>
          </cell>
          <cell r="AQO1">
            <v>42243</v>
          </cell>
          <cell r="AQP1">
            <v>42244</v>
          </cell>
          <cell r="AQQ1">
            <v>42247</v>
          </cell>
          <cell r="AQR1">
            <v>42248</v>
          </cell>
          <cell r="AQS1">
            <v>42249</v>
          </cell>
          <cell r="AQT1">
            <v>42254</v>
          </cell>
          <cell r="AQU1">
            <v>42255</v>
          </cell>
          <cell r="AQV1">
            <v>42256</v>
          </cell>
          <cell r="AQW1">
            <v>42257</v>
          </cell>
          <cell r="AQX1">
            <v>42258</v>
          </cell>
          <cell r="AQY1">
            <v>42261</v>
          </cell>
          <cell r="AQZ1">
            <v>42262</v>
          </cell>
          <cell r="ARA1">
            <v>42263</v>
          </cell>
          <cell r="ARB1">
            <v>42264</v>
          </cell>
          <cell r="ARC1">
            <v>42265</v>
          </cell>
          <cell r="ARD1">
            <v>42268</v>
          </cell>
          <cell r="ARE1">
            <v>42269</v>
          </cell>
          <cell r="ARF1">
            <v>42270</v>
          </cell>
          <cell r="ARG1">
            <v>42271</v>
          </cell>
          <cell r="ARH1">
            <v>42272</v>
          </cell>
          <cell r="ARI1">
            <v>42275</v>
          </cell>
          <cell r="ARJ1">
            <v>42276</v>
          </cell>
          <cell r="ARK1">
            <v>42277</v>
          </cell>
          <cell r="ARL1">
            <v>42285</v>
          </cell>
          <cell r="ARM1">
            <v>42286</v>
          </cell>
          <cell r="ARN1">
            <v>42289</v>
          </cell>
          <cell r="ARO1">
            <v>42290</v>
          </cell>
          <cell r="ARP1">
            <v>42291</v>
          </cell>
          <cell r="ARQ1">
            <v>42292</v>
          </cell>
          <cell r="ARR1">
            <v>42293</v>
          </cell>
          <cell r="ARS1">
            <v>42296</v>
          </cell>
          <cell r="ART1">
            <v>42297</v>
          </cell>
          <cell r="ARU1">
            <v>42298</v>
          </cell>
          <cell r="ARV1">
            <v>42299</v>
          </cell>
          <cell r="ARW1">
            <v>42300</v>
          </cell>
          <cell r="ARX1">
            <v>42303</v>
          </cell>
          <cell r="ARY1">
            <v>42304</v>
          </cell>
          <cell r="ARZ1">
            <v>42305</v>
          </cell>
          <cell r="ASA1">
            <v>42306</v>
          </cell>
          <cell r="ASB1">
            <v>42307</v>
          </cell>
          <cell r="ASC1">
            <v>42310</v>
          </cell>
          <cell r="ASD1">
            <v>42311</v>
          </cell>
          <cell r="ASE1">
            <v>42312</v>
          </cell>
          <cell r="ASF1">
            <v>42313</v>
          </cell>
          <cell r="ASG1">
            <v>42314</v>
          </cell>
          <cell r="ASH1">
            <v>42317</v>
          </cell>
          <cell r="ASI1">
            <v>42318</v>
          </cell>
          <cell r="ASJ1">
            <v>42319</v>
          </cell>
          <cell r="ASK1">
            <v>42320</v>
          </cell>
          <cell r="ASL1">
            <v>42321</v>
          </cell>
          <cell r="ASM1">
            <v>42324</v>
          </cell>
          <cell r="ASN1">
            <v>42325</v>
          </cell>
          <cell r="ASO1">
            <v>42326</v>
          </cell>
          <cell r="ASP1">
            <v>42327</v>
          </cell>
          <cell r="ASQ1">
            <v>42328</v>
          </cell>
          <cell r="ASR1">
            <v>42331</v>
          </cell>
          <cell r="ASS1">
            <v>42332</v>
          </cell>
          <cell r="AST1">
            <v>42333</v>
          </cell>
          <cell r="ASU1">
            <v>42334</v>
          </cell>
          <cell r="ASV1">
            <v>42335</v>
          </cell>
          <cell r="ASW1">
            <v>42338</v>
          </cell>
          <cell r="ASX1">
            <v>42339</v>
          </cell>
          <cell r="ASY1">
            <v>42340</v>
          </cell>
          <cell r="ASZ1">
            <v>42341</v>
          </cell>
          <cell r="ATA1">
            <v>42342</v>
          </cell>
          <cell r="ATB1">
            <v>42345</v>
          </cell>
          <cell r="ATC1">
            <v>42346</v>
          </cell>
          <cell r="ATD1">
            <v>42347</v>
          </cell>
          <cell r="ATE1">
            <v>42348</v>
          </cell>
          <cell r="ATF1">
            <v>42349</v>
          </cell>
          <cell r="ATG1">
            <v>42352</v>
          </cell>
          <cell r="ATH1">
            <v>42353</v>
          </cell>
          <cell r="ATI1">
            <v>42354</v>
          </cell>
          <cell r="ATJ1">
            <v>42355</v>
          </cell>
          <cell r="ATK1">
            <v>42356</v>
          </cell>
          <cell r="ATL1">
            <v>42359</v>
          </cell>
          <cell r="ATM1">
            <v>42360</v>
          </cell>
          <cell r="ATN1">
            <v>42361</v>
          </cell>
          <cell r="ATO1">
            <v>42362</v>
          </cell>
          <cell r="ATP1">
            <v>42363</v>
          </cell>
          <cell r="ATQ1">
            <v>42366</v>
          </cell>
          <cell r="ATR1">
            <v>42367</v>
          </cell>
          <cell r="ATS1">
            <v>42368</v>
          </cell>
          <cell r="ATT1">
            <v>42369</v>
          </cell>
          <cell r="ATU1">
            <v>42373</v>
          </cell>
          <cell r="ATV1">
            <v>42374</v>
          </cell>
          <cell r="ATW1">
            <v>42375</v>
          </cell>
          <cell r="ATX1">
            <v>42376</v>
          </cell>
          <cell r="ATY1">
            <v>42377</v>
          </cell>
          <cell r="ATZ1">
            <v>42380</v>
          </cell>
          <cell r="AUA1">
            <v>42381</v>
          </cell>
          <cell r="AUB1">
            <v>42382</v>
          </cell>
          <cell r="AUC1">
            <v>42383</v>
          </cell>
          <cell r="AUD1">
            <v>42384</v>
          </cell>
          <cell r="AUE1">
            <v>42387</v>
          </cell>
          <cell r="AUF1">
            <v>42388</v>
          </cell>
          <cell r="AUG1">
            <v>42389</v>
          </cell>
          <cell r="AUH1">
            <v>42390</v>
          </cell>
          <cell r="AUI1">
            <v>42391</v>
          </cell>
          <cell r="AUJ1">
            <v>42394</v>
          </cell>
          <cell r="AUK1">
            <v>42395</v>
          </cell>
          <cell r="AUL1">
            <v>42396</v>
          </cell>
          <cell r="AUM1">
            <v>42397</v>
          </cell>
          <cell r="AUN1">
            <v>42398</v>
          </cell>
          <cell r="AUO1">
            <v>42401</v>
          </cell>
          <cell r="AUP1">
            <v>42402</v>
          </cell>
          <cell r="AUQ1">
            <v>42403</v>
          </cell>
          <cell r="AUR1">
            <v>42404</v>
          </cell>
          <cell r="AUS1">
            <v>42405</v>
          </cell>
          <cell r="AUT1">
            <v>42415</v>
          </cell>
          <cell r="AUU1">
            <v>42416</v>
          </cell>
          <cell r="AUV1">
            <v>42417</v>
          </cell>
          <cell r="AUW1">
            <v>42418</v>
          </cell>
          <cell r="AUX1">
            <v>42419</v>
          </cell>
          <cell r="AUY1">
            <v>42422</v>
          </cell>
          <cell r="AUZ1">
            <v>42423</v>
          </cell>
          <cell r="AVA1">
            <v>42424</v>
          </cell>
          <cell r="AVB1">
            <v>42425</v>
          </cell>
          <cell r="AVC1">
            <v>42426</v>
          </cell>
          <cell r="AVD1">
            <v>42429</v>
          </cell>
          <cell r="AVE1">
            <v>42430</v>
          </cell>
          <cell r="AVF1">
            <v>42431</v>
          </cell>
          <cell r="AVG1">
            <v>42432</v>
          </cell>
          <cell r="AVH1">
            <v>42433</v>
          </cell>
          <cell r="AVI1">
            <v>42436</v>
          </cell>
          <cell r="AVJ1">
            <v>42437</v>
          </cell>
          <cell r="AVK1">
            <v>42438</v>
          </cell>
          <cell r="AVL1">
            <v>42439</v>
          </cell>
          <cell r="AVM1">
            <v>42440</v>
          </cell>
          <cell r="AVN1">
            <v>42443</v>
          </cell>
          <cell r="AVO1">
            <v>42444</v>
          </cell>
          <cell r="AVP1">
            <v>42445</v>
          </cell>
          <cell r="AVQ1">
            <v>42446</v>
          </cell>
          <cell r="AVR1">
            <v>42447</v>
          </cell>
          <cell r="AVS1">
            <v>42450</v>
          </cell>
          <cell r="AVT1">
            <v>42451</v>
          </cell>
          <cell r="AVU1">
            <v>42452</v>
          </cell>
          <cell r="AVV1">
            <v>42453</v>
          </cell>
          <cell r="AVW1">
            <v>42454</v>
          </cell>
          <cell r="AVX1">
            <v>42457</v>
          </cell>
          <cell r="AVY1">
            <v>42458</v>
          </cell>
          <cell r="AVZ1">
            <v>42459</v>
          </cell>
          <cell r="AWA1">
            <v>42460</v>
          </cell>
          <cell r="AWB1">
            <v>42461</v>
          </cell>
          <cell r="AWC1">
            <v>42465</v>
          </cell>
          <cell r="AWD1">
            <v>42466</v>
          </cell>
          <cell r="AWE1">
            <v>42467</v>
          </cell>
          <cell r="AWF1">
            <v>42468</v>
          </cell>
          <cell r="AWG1">
            <v>42471</v>
          </cell>
          <cell r="AWH1">
            <v>42472</v>
          </cell>
          <cell r="AWI1">
            <v>42473</v>
          </cell>
          <cell r="AWJ1">
            <v>42474</v>
          </cell>
          <cell r="AWK1">
            <v>42475</v>
          </cell>
          <cell r="AWL1">
            <v>42478</v>
          </cell>
          <cell r="AWM1">
            <v>42479</v>
          </cell>
          <cell r="AWN1">
            <v>42480</v>
          </cell>
          <cell r="AWO1">
            <v>42481</v>
          </cell>
          <cell r="AWP1">
            <v>42482</v>
          </cell>
          <cell r="AWQ1">
            <v>42485</v>
          </cell>
          <cell r="AWR1">
            <v>42486</v>
          </cell>
          <cell r="AWS1">
            <v>42487</v>
          </cell>
          <cell r="AWT1">
            <v>42488</v>
          </cell>
          <cell r="AWU1">
            <v>42489</v>
          </cell>
          <cell r="AWV1">
            <v>42493</v>
          </cell>
          <cell r="AWW1">
            <v>42494</v>
          </cell>
          <cell r="AWX1">
            <v>42495</v>
          </cell>
          <cell r="AWY1">
            <v>42496</v>
          </cell>
          <cell r="AWZ1">
            <v>42499</v>
          </cell>
          <cell r="AXA1">
            <v>42500</v>
          </cell>
          <cell r="AXB1">
            <v>42501</v>
          </cell>
          <cell r="AXC1">
            <v>42502</v>
          </cell>
          <cell r="AXD1">
            <v>42503</v>
          </cell>
          <cell r="AXE1">
            <v>42506</v>
          </cell>
          <cell r="AXF1">
            <v>42507</v>
          </cell>
          <cell r="AXG1">
            <v>42508</v>
          </cell>
          <cell r="AXH1">
            <v>42509</v>
          </cell>
          <cell r="AXI1">
            <v>42510</v>
          </cell>
          <cell r="AXJ1">
            <v>42513</v>
          </cell>
          <cell r="AXK1">
            <v>42514</v>
          </cell>
          <cell r="AXL1">
            <v>42515</v>
          </cell>
          <cell r="AXM1">
            <v>42516</v>
          </cell>
          <cell r="AXN1">
            <v>42517</v>
          </cell>
          <cell r="AXO1">
            <v>42520</v>
          </cell>
          <cell r="AXP1">
            <v>42521</v>
          </cell>
          <cell r="AXQ1">
            <v>42522</v>
          </cell>
          <cell r="AXR1">
            <v>42523</v>
          </cell>
          <cell r="AXS1">
            <v>42524</v>
          </cell>
          <cell r="AXT1">
            <v>42527</v>
          </cell>
          <cell r="AXU1">
            <v>42528</v>
          </cell>
          <cell r="AXV1">
            <v>42529</v>
          </cell>
          <cell r="AXW1">
            <v>42534</v>
          </cell>
          <cell r="AXX1">
            <v>42535</v>
          </cell>
          <cell r="AXY1">
            <v>42536</v>
          </cell>
          <cell r="AXZ1">
            <v>42537</v>
          </cell>
          <cell r="AYA1">
            <v>42538</v>
          </cell>
          <cell r="AYB1">
            <v>42541</v>
          </cell>
          <cell r="AYC1">
            <v>42542</v>
          </cell>
          <cell r="AYD1">
            <v>42543</v>
          </cell>
          <cell r="AYE1">
            <v>42544</v>
          </cell>
          <cell r="AYF1">
            <v>42545</v>
          </cell>
          <cell r="AYG1">
            <v>42548</v>
          </cell>
          <cell r="AYH1">
            <v>42549</v>
          </cell>
          <cell r="AYI1">
            <v>42550</v>
          </cell>
          <cell r="AYJ1">
            <v>42551</v>
          </cell>
          <cell r="AYK1">
            <v>42552</v>
          </cell>
          <cell r="AYL1">
            <v>42555</v>
          </cell>
          <cell r="AYM1">
            <v>42556</v>
          </cell>
          <cell r="AYN1">
            <v>42557</v>
          </cell>
          <cell r="AYO1">
            <v>42558</v>
          </cell>
          <cell r="AYP1">
            <v>42559</v>
          </cell>
          <cell r="AYQ1">
            <v>42562</v>
          </cell>
          <cell r="AYR1">
            <v>42563</v>
          </cell>
          <cell r="AYS1">
            <v>42564</v>
          </cell>
          <cell r="AYT1">
            <v>42565</v>
          </cell>
          <cell r="AYU1">
            <v>42566</v>
          </cell>
          <cell r="AYV1">
            <v>42569</v>
          </cell>
          <cell r="AYW1">
            <v>42570</v>
          </cell>
          <cell r="AYX1">
            <v>42571</v>
          </cell>
          <cell r="AYY1">
            <v>42572</v>
          </cell>
          <cell r="AYZ1">
            <v>42573</v>
          </cell>
          <cell r="AZA1">
            <v>42576</v>
          </cell>
          <cell r="AZB1">
            <v>42577</v>
          </cell>
          <cell r="AZC1">
            <v>42578</v>
          </cell>
          <cell r="AZD1">
            <v>42579</v>
          </cell>
          <cell r="AZE1">
            <v>42580</v>
          </cell>
          <cell r="AZF1">
            <v>42583</v>
          </cell>
          <cell r="AZG1">
            <v>42584</v>
          </cell>
          <cell r="AZH1">
            <v>42585</v>
          </cell>
          <cell r="AZI1">
            <v>42586</v>
          </cell>
          <cell r="AZJ1">
            <v>42587</v>
          </cell>
          <cell r="AZK1">
            <v>42590</v>
          </cell>
          <cell r="AZL1">
            <v>42591</v>
          </cell>
          <cell r="AZM1">
            <v>42592</v>
          </cell>
          <cell r="AZN1">
            <v>42593</v>
          </cell>
          <cell r="AZO1">
            <v>42594</v>
          </cell>
          <cell r="AZP1">
            <v>42597</v>
          </cell>
          <cell r="AZQ1">
            <v>42598</v>
          </cell>
          <cell r="AZR1">
            <v>42599</v>
          </cell>
          <cell r="AZS1">
            <v>42600</v>
          </cell>
          <cell r="AZT1">
            <v>42601</v>
          </cell>
          <cell r="AZU1">
            <v>42604</v>
          </cell>
          <cell r="AZV1">
            <v>42605</v>
          </cell>
          <cell r="AZW1">
            <v>42606</v>
          </cell>
          <cell r="AZX1">
            <v>42607</v>
          </cell>
          <cell r="AZY1">
            <v>42608</v>
          </cell>
          <cell r="AZZ1">
            <v>42611</v>
          </cell>
          <cell r="BAA1">
            <v>42612</v>
          </cell>
          <cell r="BAB1">
            <v>42613</v>
          </cell>
          <cell r="BAC1">
            <v>42614</v>
          </cell>
          <cell r="BAD1">
            <v>42615</v>
          </cell>
          <cell r="BAE1">
            <v>42618</v>
          </cell>
          <cell r="BAF1">
            <v>42619</v>
          </cell>
          <cell r="BAG1">
            <v>42620</v>
          </cell>
          <cell r="BAH1">
            <v>42621</v>
          </cell>
          <cell r="BAI1">
            <v>42622</v>
          </cell>
          <cell r="BAJ1">
            <v>42625</v>
          </cell>
          <cell r="BAK1">
            <v>42626</v>
          </cell>
          <cell r="BAL1">
            <v>42627</v>
          </cell>
          <cell r="BAM1">
            <v>42632</v>
          </cell>
          <cell r="BAN1">
            <v>42633</v>
          </cell>
          <cell r="BAO1">
            <v>42634</v>
          </cell>
          <cell r="BAP1">
            <v>42635</v>
          </cell>
          <cell r="BAQ1">
            <v>42636</v>
          </cell>
          <cell r="BAR1">
            <v>42639</v>
          </cell>
          <cell r="BAS1">
            <v>42640</v>
          </cell>
          <cell r="BAT1">
            <v>42641</v>
          </cell>
          <cell r="BAU1">
            <v>42642</v>
          </cell>
          <cell r="BAV1">
            <v>42643</v>
          </cell>
          <cell r="BAW1">
            <v>42653</v>
          </cell>
          <cell r="BAX1">
            <v>42654</v>
          </cell>
          <cell r="BAY1">
            <v>42655</v>
          </cell>
          <cell r="BAZ1">
            <v>42656</v>
          </cell>
          <cell r="BBA1">
            <v>42657</v>
          </cell>
          <cell r="BBB1">
            <v>42660</v>
          </cell>
          <cell r="BBC1">
            <v>42661</v>
          </cell>
          <cell r="BBD1">
            <v>42662</v>
          </cell>
          <cell r="BBE1">
            <v>42663</v>
          </cell>
          <cell r="BBF1">
            <v>42664</v>
          </cell>
          <cell r="BBG1">
            <v>42667</v>
          </cell>
          <cell r="BBH1">
            <v>42668</v>
          </cell>
          <cell r="BBI1">
            <v>42669</v>
          </cell>
          <cell r="BBJ1">
            <v>42670</v>
          </cell>
          <cell r="BBK1">
            <v>42671</v>
          </cell>
          <cell r="BBL1">
            <v>42674</v>
          </cell>
          <cell r="BBM1">
            <v>42675</v>
          </cell>
          <cell r="BBN1">
            <v>42676</v>
          </cell>
          <cell r="BBO1">
            <v>42677</v>
          </cell>
          <cell r="BBP1">
            <v>42678</v>
          </cell>
          <cell r="BBQ1">
            <v>42681</v>
          </cell>
          <cell r="BBR1">
            <v>42682</v>
          </cell>
          <cell r="BBS1">
            <v>42683</v>
          </cell>
          <cell r="BBT1">
            <v>42684</v>
          </cell>
          <cell r="BBU1">
            <v>42685</v>
          </cell>
          <cell r="BBV1">
            <v>42688</v>
          </cell>
          <cell r="BBW1">
            <v>42689</v>
          </cell>
          <cell r="BBX1">
            <v>42690</v>
          </cell>
          <cell r="BBY1">
            <v>42691</v>
          </cell>
          <cell r="BBZ1">
            <v>42692</v>
          </cell>
          <cell r="BCA1">
            <v>42695</v>
          </cell>
          <cell r="BCB1">
            <v>42696</v>
          </cell>
          <cell r="BCC1">
            <v>42697</v>
          </cell>
          <cell r="BCD1">
            <v>42698</v>
          </cell>
          <cell r="BCE1">
            <v>42699</v>
          </cell>
          <cell r="BCF1">
            <v>42702</v>
          </cell>
          <cell r="BCG1">
            <v>42703</v>
          </cell>
          <cell r="BCH1">
            <v>42704</v>
          </cell>
          <cell r="BCI1">
            <v>42705</v>
          </cell>
          <cell r="BCJ1">
            <v>42706</v>
          </cell>
          <cell r="BCK1">
            <v>42709</v>
          </cell>
          <cell r="BCL1">
            <v>42710</v>
          </cell>
          <cell r="BCM1">
            <v>42711</v>
          </cell>
          <cell r="BCN1">
            <v>42712</v>
          </cell>
          <cell r="BCO1">
            <v>42713</v>
          </cell>
          <cell r="BCP1">
            <v>42716</v>
          </cell>
          <cell r="BCQ1">
            <v>42717</v>
          </cell>
          <cell r="BCR1">
            <v>42718</v>
          </cell>
          <cell r="BCS1">
            <v>42719</v>
          </cell>
          <cell r="BCT1">
            <v>42720</v>
          </cell>
          <cell r="BCU1">
            <v>42723</v>
          </cell>
          <cell r="BCV1">
            <v>42724</v>
          </cell>
          <cell r="BCW1">
            <v>42725</v>
          </cell>
          <cell r="BCX1">
            <v>42726</v>
          </cell>
          <cell r="BCY1">
            <v>42727</v>
          </cell>
          <cell r="BCZ1">
            <v>42730</v>
          </cell>
          <cell r="BDA1">
            <v>42731</v>
          </cell>
          <cell r="BDB1">
            <v>42732</v>
          </cell>
          <cell r="BDC1">
            <v>42733</v>
          </cell>
          <cell r="BDD1">
            <v>42734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opLeftCell="A16" workbookViewId="0">
      <selection activeCell="D37" sqref="D37"/>
    </sheetView>
  </sheetViews>
  <sheetFormatPr defaultRowHeight="13.5" x14ac:dyDescent="0.15"/>
  <cols>
    <col min="1" max="1" width="12.875" style="17" bestFit="1" customWidth="1"/>
    <col min="2" max="2" width="10.375" style="18"/>
    <col min="3" max="3" width="11.75" style="13" bestFit="1" customWidth="1"/>
    <col min="4" max="4" width="12.75" style="14" bestFit="1" customWidth="1"/>
    <col min="5" max="5" width="14" style="15" customWidth="1"/>
    <col min="6" max="6" width="12.75" style="16" customWidth="1"/>
  </cols>
  <sheetData>
    <row r="1" spans="1:11" x14ac:dyDescent="0.15">
      <c r="A1" s="1" t="s">
        <v>0</v>
      </c>
      <c r="B1" s="2" t="s">
        <v>1</v>
      </c>
      <c r="C1" s="3" t="s">
        <v>2</v>
      </c>
      <c r="D1" s="4" t="s">
        <v>3</v>
      </c>
      <c r="E1" s="5" t="s">
        <v>97</v>
      </c>
      <c r="F1" s="6" t="s">
        <v>98</v>
      </c>
    </row>
    <row r="2" spans="1:11" x14ac:dyDescent="0.15">
      <c r="A2" s="1">
        <v>2632</v>
      </c>
      <c r="B2" s="2" t="s">
        <v>79</v>
      </c>
      <c r="C2" s="3">
        <v>42179</v>
      </c>
      <c r="D2" s="4">
        <v>823045</v>
      </c>
      <c r="E2" s="5">
        <v>19999993.5</v>
      </c>
      <c r="F2" s="6">
        <v>24.3</v>
      </c>
      <c r="G2">
        <f>MATCH(C2,[1]收盘!$1:$1)</f>
        <v>1087</v>
      </c>
      <c r="H2" t="str">
        <f t="shared" ref="H2:H33" si="0">REPT("0",6-LEN(A2))&amp;A2</f>
        <v>002632</v>
      </c>
      <c r="I2">
        <v>29.05</v>
      </c>
      <c r="J2" s="19">
        <f t="shared" ref="J2:J33" si="1">F2/I2-1</f>
        <v>-0.16351118760757311</v>
      </c>
      <c r="K2" s="13" t="str">
        <f>YEAR(C2)&amp;MONTH(C2)</f>
        <v>20156</v>
      </c>
    </row>
    <row r="3" spans="1:11" x14ac:dyDescent="0.15">
      <c r="A3" s="1">
        <v>2427</v>
      </c>
      <c r="B3" s="2" t="s">
        <v>72</v>
      </c>
      <c r="C3" s="3">
        <v>42198</v>
      </c>
      <c r="D3" s="4">
        <v>3328895</v>
      </c>
      <c r="E3" s="5">
        <v>50000002.899999999</v>
      </c>
      <c r="F3" s="6">
        <v>15.02</v>
      </c>
      <c r="G3">
        <f>MATCH(C3,[1]收盘!$1:$1)</f>
        <v>1100</v>
      </c>
      <c r="H3" t="str">
        <f t="shared" si="0"/>
        <v>002427</v>
      </c>
      <c r="I3">
        <v>20.93</v>
      </c>
      <c r="J3" s="19">
        <f t="shared" si="1"/>
        <v>-0.28236980410893453</v>
      </c>
      <c r="K3" s="13" t="str">
        <f t="shared" ref="K3:K66" si="2">YEAR(C3)&amp;MONTH(C3)</f>
        <v>20157</v>
      </c>
    </row>
    <row r="4" spans="1:11" x14ac:dyDescent="0.15">
      <c r="A4" s="1">
        <v>600390</v>
      </c>
      <c r="B4" s="2" t="s">
        <v>77</v>
      </c>
      <c r="C4" s="3">
        <v>42199</v>
      </c>
      <c r="D4" s="4">
        <v>3176043</v>
      </c>
      <c r="E4" s="5">
        <v>34999993.859999999</v>
      </c>
      <c r="F4" s="6">
        <v>11.02</v>
      </c>
      <c r="G4">
        <f>MATCH(C4,[1]收盘!$1:$1)</f>
        <v>1101</v>
      </c>
      <c r="H4" t="str">
        <f t="shared" si="0"/>
        <v>600390</v>
      </c>
      <c r="I4">
        <v>12.27</v>
      </c>
      <c r="J4" s="19">
        <f t="shared" si="1"/>
        <v>-0.10187449062754683</v>
      </c>
      <c r="K4" s="13" t="str">
        <f t="shared" si="2"/>
        <v>20157</v>
      </c>
    </row>
    <row r="5" spans="1:11" x14ac:dyDescent="0.15">
      <c r="A5" s="1">
        <v>2535</v>
      </c>
      <c r="B5" s="2" t="s">
        <v>76</v>
      </c>
      <c r="C5" s="3">
        <v>42201</v>
      </c>
      <c r="D5" s="4">
        <v>4444444</v>
      </c>
      <c r="E5" s="5">
        <v>59999994</v>
      </c>
      <c r="F5" s="6">
        <v>13.5</v>
      </c>
      <c r="G5">
        <f>MATCH(C5,[1]收盘!$1:$1)</f>
        <v>1103</v>
      </c>
      <c r="H5" t="str">
        <f t="shared" si="0"/>
        <v>002535</v>
      </c>
      <c r="I5">
        <v>9.99</v>
      </c>
      <c r="J5" s="19">
        <f t="shared" si="1"/>
        <v>0.35135135135135132</v>
      </c>
      <c r="K5" s="13" t="str">
        <f t="shared" si="2"/>
        <v>20157</v>
      </c>
    </row>
    <row r="6" spans="1:11" x14ac:dyDescent="0.15">
      <c r="A6" s="1">
        <v>2201</v>
      </c>
      <c r="B6" s="2" t="s">
        <v>80</v>
      </c>
      <c r="C6" s="3">
        <v>42206</v>
      </c>
      <c r="D6" s="4">
        <v>248335</v>
      </c>
      <c r="E6" s="5">
        <v>4100010.85</v>
      </c>
      <c r="F6" s="6">
        <v>16.510000000000002</v>
      </c>
      <c r="G6">
        <f>MATCH(C6,[1]收盘!$1:$1)</f>
        <v>1106</v>
      </c>
      <c r="H6" t="str">
        <f t="shared" si="0"/>
        <v>002201</v>
      </c>
      <c r="I6">
        <v>16.36</v>
      </c>
      <c r="J6" s="19">
        <f t="shared" si="1"/>
        <v>9.1687041564794125E-3</v>
      </c>
      <c r="K6" s="13" t="str">
        <f t="shared" si="2"/>
        <v>20157</v>
      </c>
    </row>
    <row r="7" spans="1:11" x14ac:dyDescent="0.15">
      <c r="A7" s="1">
        <v>601186</v>
      </c>
      <c r="B7" s="2" t="s">
        <v>43</v>
      </c>
      <c r="C7" s="3">
        <v>42213</v>
      </c>
      <c r="D7" s="4">
        <v>18750000</v>
      </c>
      <c r="E7" s="5">
        <v>150000000</v>
      </c>
      <c r="F7" s="6">
        <v>8</v>
      </c>
      <c r="G7">
        <f>MATCH(C7,[1]收盘!$1:$1)</f>
        <v>1111</v>
      </c>
      <c r="H7" t="str">
        <f t="shared" si="0"/>
        <v>601186</v>
      </c>
      <c r="I7">
        <v>15.72</v>
      </c>
      <c r="J7" s="19">
        <f t="shared" si="1"/>
        <v>-0.4910941475826972</v>
      </c>
      <c r="K7" s="13" t="str">
        <f t="shared" si="2"/>
        <v>20157</v>
      </c>
    </row>
    <row r="8" spans="1:11" x14ac:dyDescent="0.15">
      <c r="A8" s="1">
        <v>601390</v>
      </c>
      <c r="B8" s="2" t="s">
        <v>44</v>
      </c>
      <c r="C8" s="3">
        <v>42213</v>
      </c>
      <c r="D8" s="4">
        <v>16731016</v>
      </c>
      <c r="E8" s="5">
        <v>129999994.31999999</v>
      </c>
      <c r="F8" s="6">
        <v>7.77</v>
      </c>
      <c r="G8">
        <f>MATCH(C8,[1]收盘!$1:$1)</f>
        <v>1111</v>
      </c>
      <c r="H8" t="str">
        <f t="shared" si="0"/>
        <v>601390</v>
      </c>
      <c r="I8">
        <v>12.35</v>
      </c>
      <c r="J8" s="19">
        <f t="shared" si="1"/>
        <v>-0.37085020242914979</v>
      </c>
      <c r="K8" s="13" t="str">
        <f t="shared" si="2"/>
        <v>20157</v>
      </c>
    </row>
    <row r="9" spans="1:11" x14ac:dyDescent="0.15">
      <c r="A9" s="1">
        <v>2314</v>
      </c>
      <c r="B9" s="2" t="s">
        <v>74</v>
      </c>
      <c r="C9" s="3">
        <v>42215</v>
      </c>
      <c r="D9" s="4">
        <v>7718501</v>
      </c>
      <c r="E9" s="5">
        <v>67999993.810000002</v>
      </c>
      <c r="F9" s="6">
        <v>8.81</v>
      </c>
      <c r="G9">
        <f>MATCH(C9,[1]收盘!$1:$1)</f>
        <v>1113</v>
      </c>
      <c r="H9" t="str">
        <f t="shared" si="0"/>
        <v>002314</v>
      </c>
      <c r="I9">
        <v>9.5</v>
      </c>
      <c r="J9" s="19">
        <f t="shared" si="1"/>
        <v>-7.263157894736838E-2</v>
      </c>
      <c r="K9" s="13" t="str">
        <f t="shared" si="2"/>
        <v>20157</v>
      </c>
    </row>
    <row r="10" spans="1:11" x14ac:dyDescent="0.15">
      <c r="A10" s="1">
        <v>2273</v>
      </c>
      <c r="B10" s="2" t="s">
        <v>45</v>
      </c>
      <c r="C10" s="3">
        <v>42220</v>
      </c>
      <c r="D10" s="4">
        <v>1176470</v>
      </c>
      <c r="E10" s="5">
        <v>25999987</v>
      </c>
      <c r="F10" s="6">
        <v>22.1</v>
      </c>
      <c r="G10">
        <f>MATCH(C10,[1]收盘!$1:$1)</f>
        <v>1116</v>
      </c>
      <c r="H10" t="str">
        <f t="shared" si="0"/>
        <v>002273</v>
      </c>
      <c r="I10">
        <v>23.43</v>
      </c>
      <c r="J10" s="19">
        <f t="shared" si="1"/>
        <v>-5.6764831412718708E-2</v>
      </c>
      <c r="K10" s="13" t="str">
        <f t="shared" si="2"/>
        <v>20158</v>
      </c>
    </row>
    <row r="11" spans="1:11" x14ac:dyDescent="0.15">
      <c r="A11" s="1">
        <v>768</v>
      </c>
      <c r="B11" s="2" t="s">
        <v>46</v>
      </c>
      <c r="C11" s="3">
        <v>42222</v>
      </c>
      <c r="D11" s="4">
        <v>5740528</v>
      </c>
      <c r="E11" s="5">
        <v>149999996.63999999</v>
      </c>
      <c r="F11" s="6">
        <v>26.13</v>
      </c>
      <c r="G11">
        <f>MATCH(C11,[1]收盘!$1:$1)</f>
        <v>1118</v>
      </c>
      <c r="H11" t="str">
        <f t="shared" si="0"/>
        <v>000768</v>
      </c>
      <c r="I11">
        <v>34.840000000000003</v>
      </c>
      <c r="J11" s="19">
        <f t="shared" si="1"/>
        <v>-0.25000000000000011</v>
      </c>
      <c r="K11" s="13" t="str">
        <f t="shared" si="2"/>
        <v>20158</v>
      </c>
    </row>
    <row r="12" spans="1:11" x14ac:dyDescent="0.15">
      <c r="A12" s="1">
        <v>300020</v>
      </c>
      <c r="B12" s="2" t="s">
        <v>47</v>
      </c>
      <c r="C12" s="3">
        <v>42228</v>
      </c>
      <c r="D12" s="4">
        <v>6521738</v>
      </c>
      <c r="E12" s="5">
        <v>149999974</v>
      </c>
      <c r="F12" s="6">
        <v>23</v>
      </c>
      <c r="G12">
        <f>MATCH(C12,[1]收盘!$1:$1)</f>
        <v>1122</v>
      </c>
      <c r="H12" t="str">
        <f t="shared" si="0"/>
        <v>300020</v>
      </c>
      <c r="I12">
        <v>24.11</v>
      </c>
      <c r="J12" s="19">
        <f t="shared" si="1"/>
        <v>-4.6038987971795953E-2</v>
      </c>
      <c r="K12" s="13" t="str">
        <f t="shared" si="2"/>
        <v>20158</v>
      </c>
    </row>
    <row r="13" spans="1:11" x14ac:dyDescent="0.15">
      <c r="A13" s="1">
        <v>600022</v>
      </c>
      <c r="B13" s="2" t="s">
        <v>48</v>
      </c>
      <c r="C13" s="3">
        <v>42230</v>
      </c>
      <c r="D13" s="4">
        <v>31746032</v>
      </c>
      <c r="E13" s="5">
        <v>80000000.640000001</v>
      </c>
      <c r="F13" s="6">
        <v>2.52</v>
      </c>
      <c r="G13">
        <f>MATCH(C13,[1]收盘!$1:$1)</f>
        <v>1124</v>
      </c>
      <c r="H13" t="str">
        <f t="shared" si="0"/>
        <v>600022</v>
      </c>
      <c r="I13">
        <v>4.37</v>
      </c>
      <c r="J13" s="19">
        <f t="shared" si="1"/>
        <v>-0.42334096109839814</v>
      </c>
      <c r="K13" s="13" t="str">
        <f t="shared" si="2"/>
        <v>20158</v>
      </c>
    </row>
    <row r="14" spans="1:11" x14ac:dyDescent="0.15">
      <c r="A14" s="1">
        <v>2230</v>
      </c>
      <c r="B14" s="2" t="s">
        <v>49</v>
      </c>
      <c r="C14" s="3">
        <v>42235</v>
      </c>
      <c r="D14" s="4">
        <v>5721551</v>
      </c>
      <c r="E14" s="5">
        <v>179999994.46000001</v>
      </c>
      <c r="F14" s="6">
        <v>31.46</v>
      </c>
      <c r="G14">
        <f>MATCH(C14,[1]收盘!$1:$1)</f>
        <v>1127</v>
      </c>
      <c r="H14" t="str">
        <f t="shared" si="0"/>
        <v>002230</v>
      </c>
      <c r="I14">
        <v>36.979999999999997</v>
      </c>
      <c r="J14" s="19">
        <f t="shared" si="1"/>
        <v>-0.14926987560843685</v>
      </c>
      <c r="K14" s="13" t="str">
        <f t="shared" si="2"/>
        <v>20158</v>
      </c>
    </row>
    <row r="15" spans="1:11" x14ac:dyDescent="0.15">
      <c r="A15" s="1">
        <v>2230</v>
      </c>
      <c r="B15" s="2" t="s">
        <v>49</v>
      </c>
      <c r="C15" s="3">
        <v>42235</v>
      </c>
      <c r="D15" s="4">
        <v>1271455</v>
      </c>
      <c r="E15" s="5">
        <v>39999974.299999997</v>
      </c>
      <c r="F15" s="6">
        <v>31.46</v>
      </c>
      <c r="G15">
        <f>MATCH(C15,[1]收盘!$1:$1)</f>
        <v>1127</v>
      </c>
      <c r="H15" t="str">
        <f t="shared" si="0"/>
        <v>002230</v>
      </c>
      <c r="I15">
        <v>36.979999999999997</v>
      </c>
      <c r="J15" s="19">
        <f t="shared" si="1"/>
        <v>-0.14926987560843685</v>
      </c>
      <c r="K15" s="13" t="str">
        <f t="shared" si="2"/>
        <v>20158</v>
      </c>
    </row>
    <row r="16" spans="1:11" x14ac:dyDescent="0.15">
      <c r="A16" s="1">
        <v>300375</v>
      </c>
      <c r="B16" s="2" t="s">
        <v>50</v>
      </c>
      <c r="C16" s="3">
        <v>42236</v>
      </c>
      <c r="D16" s="4">
        <v>559140</v>
      </c>
      <c r="E16" s="5">
        <v>13000005</v>
      </c>
      <c r="F16" s="6">
        <v>23.25</v>
      </c>
      <c r="G16">
        <f>MATCH(C16,[1]收盘!$1:$1)</f>
        <v>1128</v>
      </c>
      <c r="H16" t="str">
        <f t="shared" si="0"/>
        <v>300375</v>
      </c>
      <c r="I16">
        <v>23.16</v>
      </c>
      <c r="J16" s="19">
        <f t="shared" si="1"/>
        <v>3.8860103626943143E-3</v>
      </c>
      <c r="K16" s="13" t="str">
        <f t="shared" si="2"/>
        <v>20158</v>
      </c>
    </row>
    <row r="17" spans="1:11" x14ac:dyDescent="0.15">
      <c r="A17" s="1">
        <v>600604</v>
      </c>
      <c r="B17" s="2" t="s">
        <v>51</v>
      </c>
      <c r="C17" s="3">
        <v>42240</v>
      </c>
      <c r="D17" s="4">
        <v>8072654</v>
      </c>
      <c r="E17" s="5">
        <v>80000001.140000001</v>
      </c>
      <c r="F17" s="6">
        <v>9.91</v>
      </c>
      <c r="G17">
        <f>MATCH(C17,[1]收盘!$1:$1)</f>
        <v>1130</v>
      </c>
      <c r="H17" t="str">
        <f t="shared" si="0"/>
        <v>600604</v>
      </c>
      <c r="I17">
        <v>11.98</v>
      </c>
      <c r="J17" s="19">
        <f t="shared" si="1"/>
        <v>-0.17278797996661099</v>
      </c>
      <c r="K17" s="13" t="str">
        <f t="shared" si="2"/>
        <v>20158</v>
      </c>
    </row>
    <row r="18" spans="1:11" x14ac:dyDescent="0.15">
      <c r="A18" s="1">
        <v>600604</v>
      </c>
      <c r="B18" s="2" t="s">
        <v>51</v>
      </c>
      <c r="C18" s="3">
        <v>42240</v>
      </c>
      <c r="D18" s="4">
        <v>5045408</v>
      </c>
      <c r="E18" s="5">
        <v>49999993.280000001</v>
      </c>
      <c r="F18" s="6">
        <v>9.91</v>
      </c>
      <c r="G18">
        <f>MATCH(C18,[1]收盘!$1:$1)</f>
        <v>1130</v>
      </c>
      <c r="H18" t="str">
        <f t="shared" si="0"/>
        <v>600604</v>
      </c>
      <c r="I18">
        <v>11.98</v>
      </c>
      <c r="J18" s="19">
        <f t="shared" si="1"/>
        <v>-0.17278797996661099</v>
      </c>
      <c r="K18" s="13" t="str">
        <f t="shared" si="2"/>
        <v>20158</v>
      </c>
    </row>
    <row r="19" spans="1:11" x14ac:dyDescent="0.15">
      <c r="A19" s="1">
        <v>600588</v>
      </c>
      <c r="B19" s="2" t="s">
        <v>52</v>
      </c>
      <c r="C19" s="3">
        <v>42241</v>
      </c>
      <c r="D19" s="4">
        <v>7455429</v>
      </c>
      <c r="E19" s="5">
        <v>229999984.65000001</v>
      </c>
      <c r="F19" s="6">
        <v>30.85</v>
      </c>
      <c r="G19">
        <f>MATCH(C19,[1]收盘!$1:$1)</f>
        <v>1131</v>
      </c>
      <c r="H19" t="str">
        <f t="shared" si="0"/>
        <v>600588</v>
      </c>
      <c r="I19">
        <v>27.59</v>
      </c>
      <c r="J19" s="19">
        <f t="shared" si="1"/>
        <v>0.11815875317143898</v>
      </c>
      <c r="K19" s="13" t="str">
        <f t="shared" si="2"/>
        <v>20158</v>
      </c>
    </row>
    <row r="20" spans="1:11" x14ac:dyDescent="0.15">
      <c r="A20" s="1">
        <v>564</v>
      </c>
      <c r="B20" s="2" t="s">
        <v>53</v>
      </c>
      <c r="C20" s="3">
        <v>42241</v>
      </c>
      <c r="D20" s="4">
        <v>4905660</v>
      </c>
      <c r="E20" s="5">
        <v>25999998</v>
      </c>
      <c r="F20" s="6">
        <v>5.3</v>
      </c>
      <c r="G20">
        <f>MATCH(C20,[1]收盘!$1:$1)</f>
        <v>1131</v>
      </c>
      <c r="H20" t="str">
        <f t="shared" si="0"/>
        <v>000564</v>
      </c>
      <c r="I20">
        <v>9.35</v>
      </c>
      <c r="J20" s="19">
        <f t="shared" si="1"/>
        <v>-0.4331550802139037</v>
      </c>
      <c r="K20" s="13" t="str">
        <f t="shared" si="2"/>
        <v>20158</v>
      </c>
    </row>
    <row r="21" spans="1:11" x14ac:dyDescent="0.15">
      <c r="A21" s="1">
        <v>2023</v>
      </c>
      <c r="B21" s="2" t="s">
        <v>54</v>
      </c>
      <c r="C21" s="3">
        <v>42248</v>
      </c>
      <c r="D21" s="4">
        <v>11500460</v>
      </c>
      <c r="E21" s="5">
        <v>230009200</v>
      </c>
      <c r="F21" s="6">
        <v>20</v>
      </c>
      <c r="G21">
        <f>MATCH(C21,[1]收盘!$1:$1)</f>
        <v>1136</v>
      </c>
      <c r="H21" t="str">
        <f t="shared" si="0"/>
        <v>002023</v>
      </c>
      <c r="I21">
        <v>15.36</v>
      </c>
      <c r="J21" s="19">
        <f t="shared" si="1"/>
        <v>0.30208333333333348</v>
      </c>
      <c r="K21" s="13" t="str">
        <f t="shared" si="2"/>
        <v>20159</v>
      </c>
    </row>
    <row r="22" spans="1:11" x14ac:dyDescent="0.15">
      <c r="A22" s="1">
        <v>603399</v>
      </c>
      <c r="B22" s="2" t="s">
        <v>55</v>
      </c>
      <c r="C22" s="3">
        <v>42248</v>
      </c>
      <c r="D22" s="4">
        <v>2607908</v>
      </c>
      <c r="E22" s="5">
        <v>19846179.879999999</v>
      </c>
      <c r="F22" s="6">
        <v>7.61</v>
      </c>
      <c r="G22">
        <f>MATCH(C22,[1]收盘!$1:$1)</f>
        <v>1136</v>
      </c>
      <c r="H22" t="str">
        <f t="shared" si="0"/>
        <v>603399</v>
      </c>
      <c r="I22">
        <v>7.91</v>
      </c>
      <c r="J22" s="19">
        <f t="shared" si="1"/>
        <v>-3.792667509481662E-2</v>
      </c>
      <c r="K22" s="13" t="str">
        <f t="shared" si="2"/>
        <v>20159</v>
      </c>
    </row>
    <row r="23" spans="1:11" x14ac:dyDescent="0.15">
      <c r="A23" s="1">
        <v>601788</v>
      </c>
      <c r="B23" s="2" t="s">
        <v>56</v>
      </c>
      <c r="C23" s="3">
        <v>42254</v>
      </c>
      <c r="D23" s="4">
        <v>4886988</v>
      </c>
      <c r="E23" s="5">
        <v>79999993.560000002</v>
      </c>
      <c r="F23" s="6">
        <v>16.37</v>
      </c>
      <c r="G23">
        <f>MATCH(C23,[1]收盘!$1:$1)</f>
        <v>1138</v>
      </c>
      <c r="H23" t="str">
        <f t="shared" si="0"/>
        <v>601788</v>
      </c>
      <c r="I23">
        <v>16.559999999999999</v>
      </c>
      <c r="J23" s="19">
        <f t="shared" si="1"/>
        <v>-1.147342995169065E-2</v>
      </c>
      <c r="K23" s="13" t="str">
        <f t="shared" si="2"/>
        <v>20159</v>
      </c>
    </row>
    <row r="24" spans="1:11" x14ac:dyDescent="0.15">
      <c r="A24" s="1">
        <v>600419</v>
      </c>
      <c r="B24" s="2" t="s">
        <v>57</v>
      </c>
      <c r="C24" s="3">
        <v>42254</v>
      </c>
      <c r="D24" s="4">
        <v>820000</v>
      </c>
      <c r="E24" s="5">
        <v>23206000</v>
      </c>
      <c r="F24" s="6">
        <v>28.3</v>
      </c>
      <c r="G24">
        <f>MATCH(C24,[1]收盘!$1:$1)</f>
        <v>1138</v>
      </c>
      <c r="H24" t="str">
        <f t="shared" si="0"/>
        <v>600419</v>
      </c>
      <c r="I24">
        <v>25.2</v>
      </c>
      <c r="J24" s="19">
        <f t="shared" si="1"/>
        <v>0.12301587301587302</v>
      </c>
      <c r="K24" s="13" t="str">
        <f t="shared" si="2"/>
        <v>20159</v>
      </c>
    </row>
    <row r="25" spans="1:11" x14ac:dyDescent="0.15">
      <c r="A25" s="1">
        <v>2426</v>
      </c>
      <c r="B25" s="2" t="s">
        <v>110</v>
      </c>
      <c r="C25" s="3">
        <v>42256</v>
      </c>
      <c r="D25" s="4">
        <v>9213759</v>
      </c>
      <c r="E25" s="5">
        <v>149999996.52000001</v>
      </c>
      <c r="F25" s="6">
        <v>16.28</v>
      </c>
      <c r="G25">
        <f>MATCH(C25,[1]收盘!$1:$1)</f>
        <v>1140</v>
      </c>
      <c r="H25" t="str">
        <f t="shared" si="0"/>
        <v>002426</v>
      </c>
      <c r="I25">
        <v>17.22</v>
      </c>
      <c r="J25" s="19">
        <f t="shared" si="1"/>
        <v>-5.4587688734030082E-2</v>
      </c>
      <c r="K25" s="13" t="str">
        <f t="shared" si="2"/>
        <v>20159</v>
      </c>
    </row>
    <row r="26" spans="1:11" x14ac:dyDescent="0.15">
      <c r="A26" s="1">
        <v>600807</v>
      </c>
      <c r="B26" s="2" t="s">
        <v>58</v>
      </c>
      <c r="C26" s="3">
        <v>42261</v>
      </c>
      <c r="D26" s="4">
        <v>7428571</v>
      </c>
      <c r="E26" s="5">
        <v>51999997</v>
      </c>
      <c r="F26" s="6">
        <v>7</v>
      </c>
      <c r="G26">
        <f>MATCH(C26,[1]收盘!$1:$1)</f>
        <v>1143</v>
      </c>
      <c r="H26" t="str">
        <f t="shared" si="0"/>
        <v>600807</v>
      </c>
      <c r="I26">
        <v>10.119999999999999</v>
      </c>
      <c r="J26" s="19">
        <f t="shared" si="1"/>
        <v>-0.30830039525691699</v>
      </c>
      <c r="K26" s="13" t="str">
        <f t="shared" si="2"/>
        <v>20159</v>
      </c>
    </row>
    <row r="27" spans="1:11" x14ac:dyDescent="0.15">
      <c r="A27" s="1">
        <v>2600</v>
      </c>
      <c r="B27" s="2" t="s">
        <v>59</v>
      </c>
      <c r="C27" s="3">
        <v>42261</v>
      </c>
      <c r="D27" s="4">
        <v>2260869</v>
      </c>
      <c r="E27" s="5">
        <v>12999996.75</v>
      </c>
      <c r="F27" s="6">
        <v>5.75</v>
      </c>
      <c r="G27">
        <f>MATCH(C27,[1]收盘!$1:$1)</f>
        <v>1143</v>
      </c>
      <c r="H27" t="str">
        <f t="shared" si="0"/>
        <v>002600</v>
      </c>
      <c r="I27">
        <v>6.72</v>
      </c>
      <c r="J27" s="19">
        <f t="shared" si="1"/>
        <v>-0.14434523809523803</v>
      </c>
      <c r="K27" s="13" t="str">
        <f t="shared" si="2"/>
        <v>20159</v>
      </c>
    </row>
    <row r="28" spans="1:11" x14ac:dyDescent="0.15">
      <c r="A28" s="1">
        <v>2600</v>
      </c>
      <c r="B28" s="2" t="s">
        <v>59</v>
      </c>
      <c r="C28" s="3">
        <v>42261</v>
      </c>
      <c r="D28" s="4">
        <v>6956521</v>
      </c>
      <c r="E28" s="5">
        <v>39999995.75</v>
      </c>
      <c r="F28" s="6">
        <v>5.75</v>
      </c>
      <c r="G28">
        <f>MATCH(C28,[1]收盘!$1:$1)</f>
        <v>1143</v>
      </c>
      <c r="H28" t="str">
        <f t="shared" si="0"/>
        <v>002600</v>
      </c>
      <c r="I28">
        <v>6.72</v>
      </c>
      <c r="J28" s="19">
        <f t="shared" si="1"/>
        <v>-0.14434523809523803</v>
      </c>
      <c r="K28" s="13" t="str">
        <f t="shared" si="2"/>
        <v>20159</v>
      </c>
    </row>
    <row r="29" spans="1:11" x14ac:dyDescent="0.15">
      <c r="A29" s="1">
        <v>2044</v>
      </c>
      <c r="B29" s="2" t="s">
        <v>60</v>
      </c>
      <c r="C29" s="3">
        <v>42268</v>
      </c>
      <c r="D29" s="4">
        <v>1999333</v>
      </c>
      <c r="E29" s="5">
        <v>59999983.329999998</v>
      </c>
      <c r="F29" s="6">
        <v>30.01</v>
      </c>
      <c r="G29">
        <f>MATCH(C29,[1]收盘!$1:$1)</f>
        <v>1148</v>
      </c>
      <c r="H29" t="str">
        <f t="shared" si="0"/>
        <v>002044</v>
      </c>
      <c r="I29">
        <v>30.87</v>
      </c>
      <c r="J29" s="19">
        <f t="shared" si="1"/>
        <v>-2.7858762552640082E-2</v>
      </c>
      <c r="K29" s="13" t="str">
        <f t="shared" si="2"/>
        <v>20159</v>
      </c>
    </row>
    <row r="30" spans="1:11" x14ac:dyDescent="0.15">
      <c r="A30" s="1">
        <v>811</v>
      </c>
      <c r="B30" s="2" t="s">
        <v>61</v>
      </c>
      <c r="C30" s="3">
        <v>42271</v>
      </c>
      <c r="D30" s="4">
        <v>2422145</v>
      </c>
      <c r="E30" s="5">
        <v>27999996.199999999</v>
      </c>
      <c r="F30" s="6">
        <v>11.56</v>
      </c>
      <c r="G30">
        <f>MATCH(C30,[1]收盘!$1:$1)</f>
        <v>1151</v>
      </c>
      <c r="H30" t="str">
        <f t="shared" si="0"/>
        <v>000811</v>
      </c>
      <c r="I30">
        <v>11.33</v>
      </c>
      <c r="J30" s="19">
        <f t="shared" si="1"/>
        <v>2.0300088261253402E-2</v>
      </c>
      <c r="K30" s="13" t="str">
        <f t="shared" si="2"/>
        <v>20159</v>
      </c>
    </row>
    <row r="31" spans="1:11" x14ac:dyDescent="0.15">
      <c r="A31" s="1">
        <v>2460</v>
      </c>
      <c r="B31" s="2" t="s">
        <v>5</v>
      </c>
      <c r="C31" s="3">
        <v>42276</v>
      </c>
      <c r="D31" s="4">
        <v>1241721</v>
      </c>
      <c r="E31" s="5">
        <v>29999979.359999999</v>
      </c>
      <c r="F31" s="6">
        <v>24.16</v>
      </c>
      <c r="G31">
        <f>MATCH(C31,[1]收盘!$1:$1)</f>
        <v>1154</v>
      </c>
      <c r="H31" t="str">
        <f t="shared" si="0"/>
        <v>002460</v>
      </c>
      <c r="I31">
        <v>25.98</v>
      </c>
      <c r="J31" s="19">
        <f t="shared" si="1"/>
        <v>-7.0053887605850629E-2</v>
      </c>
      <c r="K31" s="13" t="str">
        <f t="shared" si="2"/>
        <v>20159</v>
      </c>
    </row>
    <row r="32" spans="1:11" x14ac:dyDescent="0.15">
      <c r="A32" s="1">
        <v>2460</v>
      </c>
      <c r="B32" s="2" t="s">
        <v>5</v>
      </c>
      <c r="C32" s="3">
        <v>42276</v>
      </c>
      <c r="D32" s="4">
        <v>2069072</v>
      </c>
      <c r="E32" s="5">
        <v>49988779.520000003</v>
      </c>
      <c r="F32" s="6">
        <v>24.16</v>
      </c>
      <c r="G32">
        <f>MATCH(C32,[1]收盘!$1:$1)</f>
        <v>1154</v>
      </c>
      <c r="H32" t="str">
        <f t="shared" si="0"/>
        <v>002460</v>
      </c>
      <c r="I32">
        <v>25.98</v>
      </c>
      <c r="J32" s="19">
        <f t="shared" si="1"/>
        <v>-7.0053887605850629E-2</v>
      </c>
      <c r="K32" s="13" t="str">
        <f t="shared" si="2"/>
        <v>20159</v>
      </c>
    </row>
    <row r="33" spans="1:11" x14ac:dyDescent="0.15">
      <c r="A33" s="1">
        <v>600744</v>
      </c>
      <c r="B33" s="2" t="s">
        <v>62</v>
      </c>
      <c r="C33" s="3">
        <v>42277</v>
      </c>
      <c r="D33" s="4">
        <v>2874099</v>
      </c>
      <c r="E33" s="5">
        <v>18739125.48</v>
      </c>
      <c r="F33" s="6">
        <v>6.52</v>
      </c>
      <c r="G33">
        <f>MATCH(C33,[1]收盘!$1:$1)</f>
        <v>1155</v>
      </c>
      <c r="H33" t="str">
        <f t="shared" si="0"/>
        <v>600744</v>
      </c>
      <c r="I33">
        <v>7.42</v>
      </c>
      <c r="J33" s="19">
        <f t="shared" si="1"/>
        <v>-0.12129380053908356</v>
      </c>
      <c r="K33" s="13" t="str">
        <f t="shared" si="2"/>
        <v>20159</v>
      </c>
    </row>
    <row r="34" spans="1:11" x14ac:dyDescent="0.15">
      <c r="A34" s="1">
        <v>600200</v>
      </c>
      <c r="B34" s="2" t="s">
        <v>63</v>
      </c>
      <c r="C34" s="3">
        <v>42292</v>
      </c>
      <c r="D34" s="4">
        <v>2986222</v>
      </c>
      <c r="E34" s="5">
        <v>37387499.439999998</v>
      </c>
      <c r="F34" s="6">
        <v>12.52</v>
      </c>
      <c r="G34">
        <f>MATCH(C34,[1]收盘!$1:$1)</f>
        <v>1161</v>
      </c>
      <c r="H34" t="str">
        <f t="shared" ref="H34:H65" si="3">REPT("0",6-LEN(A34))&amp;A34</f>
        <v>600200</v>
      </c>
      <c r="I34">
        <v>19.48</v>
      </c>
      <c r="J34" s="19">
        <f t="shared" ref="J34:J65" si="4">F34/I34-1</f>
        <v>-0.3572895277207393</v>
      </c>
      <c r="K34" s="13" t="str">
        <f t="shared" si="2"/>
        <v>201510</v>
      </c>
    </row>
    <row r="35" spans="1:11" x14ac:dyDescent="0.15">
      <c r="A35" s="1">
        <v>600200</v>
      </c>
      <c r="B35" s="2" t="s">
        <v>63</v>
      </c>
      <c r="C35" s="3">
        <v>42293</v>
      </c>
      <c r="D35" s="4">
        <v>4153354</v>
      </c>
      <c r="E35" s="5">
        <v>51999992.079999998</v>
      </c>
      <c r="F35" s="6">
        <v>12.52</v>
      </c>
      <c r="G35">
        <f>MATCH(C35,[1]收盘!$1:$1)</f>
        <v>1162</v>
      </c>
      <c r="H35" t="str">
        <f t="shared" si="3"/>
        <v>600200</v>
      </c>
      <c r="I35">
        <v>20.58</v>
      </c>
      <c r="J35" s="19">
        <f t="shared" si="4"/>
        <v>-0.39164237123420798</v>
      </c>
      <c r="K35" s="13" t="str">
        <f t="shared" si="2"/>
        <v>201510</v>
      </c>
    </row>
    <row r="36" spans="1:11" x14ac:dyDescent="0.15">
      <c r="A36" s="1">
        <v>600845</v>
      </c>
      <c r="B36" s="2" t="s">
        <v>73</v>
      </c>
      <c r="C36" s="3">
        <v>42300</v>
      </c>
      <c r="D36" s="4">
        <v>1359506</v>
      </c>
      <c r="E36" s="5">
        <v>58349997.520000003</v>
      </c>
      <c r="F36" s="6">
        <v>42.92</v>
      </c>
      <c r="G36">
        <f>MATCH(C36,[1]收盘!$1:$1)</f>
        <v>1167</v>
      </c>
      <c r="H36" t="str">
        <f t="shared" si="3"/>
        <v>600845</v>
      </c>
      <c r="I36">
        <v>62.08</v>
      </c>
      <c r="J36" s="19">
        <f t="shared" si="4"/>
        <v>-0.3086340206185566</v>
      </c>
      <c r="K36" s="13" t="str">
        <f t="shared" si="2"/>
        <v>201510</v>
      </c>
    </row>
    <row r="37" spans="1:11" x14ac:dyDescent="0.15">
      <c r="A37" s="1">
        <v>300370</v>
      </c>
      <c r="B37" s="2" t="s">
        <v>9</v>
      </c>
      <c r="C37" s="3">
        <v>42313</v>
      </c>
      <c r="D37" s="4">
        <v>1626016</v>
      </c>
      <c r="E37" s="5">
        <v>19999996.800000001</v>
      </c>
      <c r="F37" s="6">
        <v>12.3</v>
      </c>
      <c r="G37">
        <f>MATCH(C37,[1]收盘!$1:$1)</f>
        <v>1176</v>
      </c>
      <c r="H37" t="str">
        <f t="shared" si="3"/>
        <v>300370</v>
      </c>
      <c r="I37">
        <v>17.39</v>
      </c>
      <c r="J37" s="19">
        <f t="shared" si="4"/>
        <v>-0.29269695227142034</v>
      </c>
      <c r="K37" s="13" t="str">
        <f t="shared" si="2"/>
        <v>201511</v>
      </c>
    </row>
    <row r="38" spans="1:11" x14ac:dyDescent="0.15">
      <c r="A38" s="1">
        <v>600619</v>
      </c>
      <c r="B38" s="2" t="s">
        <v>71</v>
      </c>
      <c r="C38" s="3">
        <v>42314</v>
      </c>
      <c r="D38" s="4">
        <v>6329113</v>
      </c>
      <c r="E38" s="5">
        <v>49999992.700000003</v>
      </c>
      <c r="F38" s="6">
        <v>7.9</v>
      </c>
      <c r="G38">
        <f>MATCH(C38,[1]收盘!$1:$1)</f>
        <v>1177</v>
      </c>
      <c r="H38" t="str">
        <f t="shared" si="3"/>
        <v>600619</v>
      </c>
      <c r="I38">
        <v>13.39</v>
      </c>
      <c r="J38" s="19">
        <f t="shared" si="4"/>
        <v>-0.41000746825989542</v>
      </c>
      <c r="K38" s="13" t="str">
        <f t="shared" si="2"/>
        <v>201511</v>
      </c>
    </row>
    <row r="39" spans="1:11" x14ac:dyDescent="0.15">
      <c r="A39" s="1">
        <v>600980</v>
      </c>
      <c r="B39" s="2" t="s">
        <v>78</v>
      </c>
      <c r="C39" s="3">
        <v>42314</v>
      </c>
      <c r="D39" s="4">
        <v>1081844</v>
      </c>
      <c r="E39" s="5">
        <v>19484010.440000001</v>
      </c>
      <c r="F39" s="6">
        <v>18.010000000000002</v>
      </c>
      <c r="G39">
        <f>MATCH(C39,[1]收盘!$1:$1)</f>
        <v>1177</v>
      </c>
      <c r="H39" t="str">
        <f t="shared" si="3"/>
        <v>600980</v>
      </c>
      <c r="I39">
        <v>24.22</v>
      </c>
      <c r="J39" s="19">
        <f t="shared" si="4"/>
        <v>-0.25639966969446726</v>
      </c>
      <c r="K39" s="13" t="str">
        <f t="shared" si="2"/>
        <v>201511</v>
      </c>
    </row>
    <row r="40" spans="1:11" x14ac:dyDescent="0.15">
      <c r="A40" s="1">
        <v>600326</v>
      </c>
      <c r="B40" s="2" t="s">
        <v>64</v>
      </c>
      <c r="C40" s="3">
        <v>42317</v>
      </c>
      <c r="D40" s="4">
        <v>655591</v>
      </c>
      <c r="E40" s="5">
        <v>5349622.5599999996</v>
      </c>
      <c r="F40" s="6">
        <v>8.16</v>
      </c>
      <c r="G40">
        <f>MATCH(C40,[1]收盘!$1:$1)</f>
        <v>1178</v>
      </c>
      <c r="H40" t="str">
        <f t="shared" si="3"/>
        <v>600326</v>
      </c>
      <c r="I40">
        <v>11.54</v>
      </c>
      <c r="J40" s="19">
        <f t="shared" si="4"/>
        <v>-0.29289428076256496</v>
      </c>
      <c r="K40" s="13" t="str">
        <f t="shared" si="2"/>
        <v>201511</v>
      </c>
    </row>
    <row r="41" spans="1:11" x14ac:dyDescent="0.15">
      <c r="A41" s="1">
        <v>300256</v>
      </c>
      <c r="B41" s="2" t="s">
        <v>67</v>
      </c>
      <c r="C41" s="3">
        <v>42317</v>
      </c>
      <c r="D41" s="4">
        <v>5333333</v>
      </c>
      <c r="E41" s="5">
        <v>79999995</v>
      </c>
      <c r="F41" s="6">
        <v>15</v>
      </c>
      <c r="G41">
        <f>MATCH(C41,[1]收盘!$1:$1)</f>
        <v>1178</v>
      </c>
      <c r="H41" t="str">
        <f t="shared" si="3"/>
        <v>300256</v>
      </c>
      <c r="I41">
        <v>23.65</v>
      </c>
      <c r="J41" s="19">
        <f t="shared" si="4"/>
        <v>-0.36575052854122614</v>
      </c>
      <c r="K41" s="13" t="str">
        <f t="shared" si="2"/>
        <v>201511</v>
      </c>
    </row>
    <row r="42" spans="1:11" x14ac:dyDescent="0.15">
      <c r="A42" s="1">
        <v>300247</v>
      </c>
      <c r="B42" s="2" t="s">
        <v>68</v>
      </c>
      <c r="C42" s="3">
        <v>42318</v>
      </c>
      <c r="D42" s="4">
        <v>5676855</v>
      </c>
      <c r="E42" s="5">
        <v>64999989.75</v>
      </c>
      <c r="F42" s="6">
        <v>11.45</v>
      </c>
      <c r="G42">
        <f>MATCH(C42,[1]收盘!$1:$1)</f>
        <v>1179</v>
      </c>
      <c r="H42" t="str">
        <f t="shared" si="3"/>
        <v>300247</v>
      </c>
      <c r="I42">
        <v>20.75</v>
      </c>
      <c r="J42" s="19">
        <f t="shared" si="4"/>
        <v>-0.44819277108433742</v>
      </c>
      <c r="K42" s="13" t="str">
        <f t="shared" si="2"/>
        <v>201511</v>
      </c>
    </row>
    <row r="43" spans="1:11" x14ac:dyDescent="0.15">
      <c r="A43" s="1">
        <v>2709</v>
      </c>
      <c r="B43" s="2" t="s">
        <v>4</v>
      </c>
      <c r="C43" s="3">
        <v>42319</v>
      </c>
      <c r="D43" s="4">
        <v>800000</v>
      </c>
      <c r="E43" s="5">
        <v>28000000</v>
      </c>
      <c r="F43" s="6">
        <v>35</v>
      </c>
      <c r="G43">
        <f>MATCH(C43,[1]收盘!$1:$1)</f>
        <v>1180</v>
      </c>
      <c r="H43" t="str">
        <f t="shared" si="3"/>
        <v>002709</v>
      </c>
      <c r="I43">
        <v>65.510000000000005</v>
      </c>
      <c r="J43" s="19">
        <f t="shared" si="4"/>
        <v>-0.46573042283620825</v>
      </c>
      <c r="K43" s="13" t="str">
        <f t="shared" si="2"/>
        <v>201511</v>
      </c>
    </row>
    <row r="44" spans="1:11" x14ac:dyDescent="0.15">
      <c r="A44" s="1">
        <v>300239</v>
      </c>
      <c r="B44" s="2" t="s">
        <v>65</v>
      </c>
      <c r="C44" s="3">
        <v>42319</v>
      </c>
      <c r="D44" s="4">
        <v>1576182</v>
      </c>
      <c r="E44" s="5">
        <v>17999998.440000001</v>
      </c>
      <c r="F44" s="6">
        <v>11.42</v>
      </c>
      <c r="G44">
        <f>MATCH(C44,[1]收盘!$1:$1)</f>
        <v>1180</v>
      </c>
      <c r="H44" t="str">
        <f t="shared" si="3"/>
        <v>300239</v>
      </c>
      <c r="I44">
        <v>15.35</v>
      </c>
      <c r="J44" s="19">
        <f t="shared" si="4"/>
        <v>-0.25602605863192185</v>
      </c>
      <c r="K44" s="13" t="str">
        <f t="shared" si="2"/>
        <v>201511</v>
      </c>
    </row>
    <row r="45" spans="1:11" x14ac:dyDescent="0.15">
      <c r="A45" s="1">
        <v>2312</v>
      </c>
      <c r="B45" s="2" t="s">
        <v>66</v>
      </c>
      <c r="C45" s="3">
        <v>42324</v>
      </c>
      <c r="D45" s="4">
        <v>4519391</v>
      </c>
      <c r="E45" s="5">
        <v>91201310.379999995</v>
      </c>
      <c r="F45" s="6">
        <v>20.18</v>
      </c>
      <c r="G45">
        <f>MATCH(C45,[1]收盘!$1:$1)</f>
        <v>1183</v>
      </c>
      <c r="H45" t="str">
        <f t="shared" si="3"/>
        <v>002312</v>
      </c>
      <c r="I45">
        <v>33.56</v>
      </c>
      <c r="J45" s="19">
        <f t="shared" si="4"/>
        <v>-0.39868891537544704</v>
      </c>
      <c r="K45" s="13" t="str">
        <f t="shared" si="2"/>
        <v>201511</v>
      </c>
    </row>
    <row r="46" spans="1:11" x14ac:dyDescent="0.15">
      <c r="A46" s="1">
        <v>600984</v>
      </c>
      <c r="B46" s="2" t="s">
        <v>69</v>
      </c>
      <c r="C46" s="3">
        <v>42328</v>
      </c>
      <c r="D46" s="4">
        <v>8800000</v>
      </c>
      <c r="E46" s="5">
        <v>63536000</v>
      </c>
      <c r="F46" s="6">
        <v>7.22</v>
      </c>
      <c r="G46">
        <f>MATCH(C46,[1]收盘!$1:$1)</f>
        <v>1187</v>
      </c>
      <c r="H46" t="str">
        <f t="shared" si="3"/>
        <v>600984</v>
      </c>
      <c r="I46">
        <v>10.82</v>
      </c>
      <c r="J46" s="19">
        <f t="shared" si="4"/>
        <v>-0.33271719038817005</v>
      </c>
      <c r="K46" s="13" t="str">
        <f t="shared" si="2"/>
        <v>201511</v>
      </c>
    </row>
    <row r="47" spans="1:11" x14ac:dyDescent="0.15">
      <c r="A47" s="1">
        <v>600682</v>
      </c>
      <c r="B47" s="2" t="s">
        <v>75</v>
      </c>
      <c r="C47" s="3">
        <v>42335</v>
      </c>
      <c r="D47" s="4">
        <v>1990049</v>
      </c>
      <c r="E47" s="5">
        <v>39999984.899999999</v>
      </c>
      <c r="F47" s="6">
        <v>20.010000000000002</v>
      </c>
      <c r="G47">
        <f>MATCH(C47,[1]收盘!$1:$1)</f>
        <v>1192</v>
      </c>
      <c r="H47" t="str">
        <f t="shared" si="3"/>
        <v>600682</v>
      </c>
      <c r="I47">
        <v>37.53</v>
      </c>
      <c r="J47" s="19">
        <f t="shared" si="4"/>
        <v>-0.46682653876898483</v>
      </c>
      <c r="K47" s="13" t="str">
        <f t="shared" si="2"/>
        <v>201511</v>
      </c>
    </row>
    <row r="48" spans="1:11" x14ac:dyDescent="0.15">
      <c r="A48" s="1">
        <v>685</v>
      </c>
      <c r="B48" s="2" t="s">
        <v>70</v>
      </c>
      <c r="C48" s="3">
        <v>42342</v>
      </c>
      <c r="D48" s="4">
        <v>6738768</v>
      </c>
      <c r="E48" s="5">
        <v>80999991.359999999</v>
      </c>
      <c r="F48" s="6">
        <v>12.02</v>
      </c>
      <c r="G48">
        <f>MATCH(C48,[1]收盘!$1:$1)</f>
        <v>1197</v>
      </c>
      <c r="H48" t="str">
        <f t="shared" si="3"/>
        <v>000685</v>
      </c>
      <c r="I48">
        <v>14.52</v>
      </c>
      <c r="J48" s="19">
        <f t="shared" si="4"/>
        <v>-0.17217630853994492</v>
      </c>
      <c r="K48" s="13" t="str">
        <f t="shared" si="2"/>
        <v>201512</v>
      </c>
    </row>
    <row r="49" spans="1:11" x14ac:dyDescent="0.15">
      <c r="A49" s="1">
        <v>603368</v>
      </c>
      <c r="B49" s="2" t="s">
        <v>7</v>
      </c>
      <c r="C49" s="3">
        <v>42419</v>
      </c>
      <c r="D49" s="4">
        <v>542692</v>
      </c>
      <c r="E49" s="5">
        <v>30000013.760000002</v>
      </c>
      <c r="F49" s="6">
        <v>55.28</v>
      </c>
      <c r="G49">
        <f>MATCH(C49,[1]收盘!$1:$1)</f>
        <v>1246</v>
      </c>
      <c r="H49" t="str">
        <f t="shared" si="3"/>
        <v>603368</v>
      </c>
      <c r="I49">
        <v>71.62</v>
      </c>
      <c r="J49" s="19">
        <f t="shared" si="4"/>
        <v>-0.22814856185423071</v>
      </c>
      <c r="K49" s="13" t="str">
        <f t="shared" si="2"/>
        <v>20162</v>
      </c>
    </row>
    <row r="50" spans="1:11" x14ac:dyDescent="0.15">
      <c r="A50" s="1">
        <v>300017</v>
      </c>
      <c r="B50" s="2" t="s">
        <v>8</v>
      </c>
      <c r="C50" s="3">
        <v>42443</v>
      </c>
      <c r="D50" s="4">
        <v>682594</v>
      </c>
      <c r="E50" s="5">
        <v>30000006.300000001</v>
      </c>
      <c r="F50" s="6">
        <v>43.95</v>
      </c>
      <c r="G50">
        <f>MATCH(C50,[1]收盘!$1:$1)</f>
        <v>1262</v>
      </c>
      <c r="H50" t="str">
        <f t="shared" si="3"/>
        <v>300017</v>
      </c>
      <c r="I50">
        <v>53.2</v>
      </c>
      <c r="J50" s="19">
        <f t="shared" si="4"/>
        <v>-0.17387218045112784</v>
      </c>
      <c r="K50" s="13" t="str">
        <f t="shared" si="2"/>
        <v>20163</v>
      </c>
    </row>
    <row r="51" spans="1:11" x14ac:dyDescent="0.15">
      <c r="A51" s="1">
        <v>2244</v>
      </c>
      <c r="B51" s="2" t="s">
        <v>23</v>
      </c>
      <c r="C51" s="3">
        <v>42459</v>
      </c>
      <c r="D51" s="4">
        <v>14790000</v>
      </c>
      <c r="E51" s="5">
        <v>99980400</v>
      </c>
      <c r="F51" s="6">
        <v>6.76</v>
      </c>
      <c r="G51">
        <f>MATCH(C51,[1]收盘!$1:$1)</f>
        <v>1274</v>
      </c>
      <c r="H51" t="str">
        <f t="shared" si="3"/>
        <v>002244</v>
      </c>
      <c r="I51">
        <v>7.63</v>
      </c>
      <c r="J51" s="19">
        <f t="shared" si="4"/>
        <v>-0.11402359108781124</v>
      </c>
      <c r="K51" s="13" t="str">
        <f t="shared" si="2"/>
        <v>20163</v>
      </c>
    </row>
    <row r="52" spans="1:11" x14ac:dyDescent="0.15">
      <c r="A52" s="1">
        <v>2706</v>
      </c>
      <c r="B52" s="2" t="s">
        <v>10</v>
      </c>
      <c r="C52" s="3">
        <v>42466</v>
      </c>
      <c r="D52" s="4">
        <v>708924</v>
      </c>
      <c r="E52" s="5">
        <v>25499996.280000001</v>
      </c>
      <c r="F52" s="6">
        <v>36.01</v>
      </c>
      <c r="G52">
        <f>MATCH(C52,[1]收盘!$1:$1)</f>
        <v>1278</v>
      </c>
      <c r="H52" t="str">
        <f t="shared" si="3"/>
        <v>002706</v>
      </c>
      <c r="I52">
        <v>52.21</v>
      </c>
      <c r="J52" s="19">
        <f t="shared" si="4"/>
        <v>-0.31028538594139055</v>
      </c>
      <c r="K52" s="13" t="str">
        <f t="shared" si="2"/>
        <v>20164</v>
      </c>
    </row>
    <row r="53" spans="1:11" x14ac:dyDescent="0.15">
      <c r="A53" s="1">
        <v>2706</v>
      </c>
      <c r="B53" s="2" t="s">
        <v>10</v>
      </c>
      <c r="C53" s="3">
        <v>42466</v>
      </c>
      <c r="D53" s="4">
        <v>1209341</v>
      </c>
      <c r="E53" s="5">
        <v>43499995.770000003</v>
      </c>
      <c r="F53" s="6">
        <v>35.97</v>
      </c>
      <c r="G53">
        <f>MATCH(C53,[1]收盘!$1:$1)</f>
        <v>1278</v>
      </c>
      <c r="H53" t="str">
        <f t="shared" si="3"/>
        <v>002706</v>
      </c>
      <c r="I53">
        <v>52.21</v>
      </c>
      <c r="J53" s="19">
        <f t="shared" si="4"/>
        <v>-0.31105152269680136</v>
      </c>
      <c r="K53" s="13" t="str">
        <f t="shared" si="2"/>
        <v>20164</v>
      </c>
    </row>
    <row r="54" spans="1:11" x14ac:dyDescent="0.15">
      <c r="A54" s="1">
        <v>735</v>
      </c>
      <c r="B54" s="2" t="s">
        <v>20</v>
      </c>
      <c r="C54" s="3">
        <v>42472</v>
      </c>
      <c r="D54" s="4">
        <v>16447368</v>
      </c>
      <c r="E54" s="5">
        <v>99999997.439999998</v>
      </c>
      <c r="F54" s="6">
        <v>6.08</v>
      </c>
      <c r="G54">
        <f>MATCH(C54,[1]收盘!$1:$1)</f>
        <v>1282</v>
      </c>
      <c r="H54" t="str">
        <f t="shared" si="3"/>
        <v>000735</v>
      </c>
      <c r="I54">
        <v>7.18</v>
      </c>
      <c r="J54" s="19">
        <f t="shared" si="4"/>
        <v>-0.15320334261838431</v>
      </c>
      <c r="K54" s="13" t="str">
        <f t="shared" si="2"/>
        <v>20164</v>
      </c>
    </row>
    <row r="55" spans="1:11" x14ac:dyDescent="0.15">
      <c r="A55" s="1">
        <v>2027</v>
      </c>
      <c r="B55" s="2" t="s">
        <v>12</v>
      </c>
      <c r="C55" s="3">
        <v>42474</v>
      </c>
      <c r="D55" s="4">
        <v>7575758</v>
      </c>
      <c r="E55" s="5">
        <v>150000008.40000001</v>
      </c>
      <c r="F55" s="6">
        <v>19.8</v>
      </c>
      <c r="G55">
        <f>MATCH(C55,[1]收盘!$1:$1)</f>
        <v>1284</v>
      </c>
      <c r="H55" t="str">
        <f t="shared" si="3"/>
        <v>002027</v>
      </c>
      <c r="I55">
        <v>34.32</v>
      </c>
      <c r="J55" s="19">
        <f t="shared" si="4"/>
        <v>-0.42307692307692302</v>
      </c>
      <c r="K55" s="13" t="str">
        <f t="shared" si="2"/>
        <v>20164</v>
      </c>
    </row>
    <row r="56" spans="1:11" x14ac:dyDescent="0.15">
      <c r="A56" s="1">
        <v>2617</v>
      </c>
      <c r="B56" s="2" t="s">
        <v>38</v>
      </c>
      <c r="C56" s="3">
        <v>42475</v>
      </c>
      <c r="D56" s="4">
        <v>1547945</v>
      </c>
      <c r="E56" s="5">
        <v>28249996.25</v>
      </c>
      <c r="F56" s="6">
        <v>18.25</v>
      </c>
      <c r="G56">
        <f>MATCH(C56,[1]收盘!$1:$1)</f>
        <v>1285</v>
      </c>
      <c r="H56" t="str">
        <f t="shared" si="3"/>
        <v>002617</v>
      </c>
      <c r="I56">
        <v>23.89</v>
      </c>
      <c r="J56" s="19">
        <f t="shared" si="4"/>
        <v>-0.23608204269568855</v>
      </c>
      <c r="K56" s="13" t="str">
        <f t="shared" si="2"/>
        <v>20164</v>
      </c>
    </row>
    <row r="57" spans="1:11" x14ac:dyDescent="0.15">
      <c r="A57" s="1">
        <v>300310</v>
      </c>
      <c r="B57" s="2" t="s">
        <v>13</v>
      </c>
      <c r="C57" s="3">
        <v>42478</v>
      </c>
      <c r="D57" s="4">
        <v>3957382</v>
      </c>
      <c r="E57" s="5">
        <v>129999998.7</v>
      </c>
      <c r="F57" s="6">
        <v>32.85</v>
      </c>
      <c r="G57">
        <f>MATCH(C57,[1]收盘!$1:$1)</f>
        <v>1286</v>
      </c>
      <c r="H57" t="str">
        <f t="shared" si="3"/>
        <v>300310</v>
      </c>
      <c r="I57">
        <v>39.43</v>
      </c>
      <c r="J57" s="19">
        <f t="shared" si="4"/>
        <v>-0.16687801166624394</v>
      </c>
      <c r="K57" s="13" t="str">
        <f t="shared" si="2"/>
        <v>20164</v>
      </c>
    </row>
    <row r="58" spans="1:11" x14ac:dyDescent="0.15">
      <c r="A58" s="1">
        <v>2380</v>
      </c>
      <c r="B58" s="2" t="s">
        <v>31</v>
      </c>
      <c r="C58" s="3">
        <v>42478</v>
      </c>
      <c r="D58" s="4">
        <v>2191465</v>
      </c>
      <c r="E58" s="5">
        <v>57000004.649999999</v>
      </c>
      <c r="F58" s="6">
        <v>26.01</v>
      </c>
      <c r="G58">
        <f>MATCH(C58,[1]收盘!$1:$1)</f>
        <v>1286</v>
      </c>
      <c r="H58" t="str">
        <f t="shared" si="3"/>
        <v>002380</v>
      </c>
      <c r="I58">
        <v>37.1</v>
      </c>
      <c r="J58" s="19">
        <f t="shared" si="4"/>
        <v>-0.29892183288409702</v>
      </c>
      <c r="K58" s="13" t="str">
        <f t="shared" si="2"/>
        <v>20164</v>
      </c>
    </row>
    <row r="59" spans="1:11" x14ac:dyDescent="0.15">
      <c r="A59" s="1">
        <v>300433</v>
      </c>
      <c r="B59" s="2" t="s">
        <v>17</v>
      </c>
      <c r="C59" s="3">
        <v>42480</v>
      </c>
      <c r="D59" s="4">
        <v>1699524</v>
      </c>
      <c r="E59" s="5">
        <v>99999992.159999996</v>
      </c>
      <c r="F59" s="6">
        <v>58.84</v>
      </c>
      <c r="G59">
        <f>MATCH(C59,[1]收盘!$1:$1)</f>
        <v>1288</v>
      </c>
      <c r="H59" t="str">
        <f t="shared" si="3"/>
        <v>300433</v>
      </c>
      <c r="I59">
        <v>65.05</v>
      </c>
      <c r="J59" s="19">
        <f t="shared" si="4"/>
        <v>-9.5465026902382677E-2</v>
      </c>
      <c r="K59" s="13" t="str">
        <f t="shared" si="2"/>
        <v>20164</v>
      </c>
    </row>
    <row r="60" spans="1:11" x14ac:dyDescent="0.15">
      <c r="A60" s="1">
        <v>2546</v>
      </c>
      <c r="B60" s="2" t="s">
        <v>16</v>
      </c>
      <c r="C60" s="3">
        <v>42481</v>
      </c>
      <c r="D60" s="4">
        <v>9990485</v>
      </c>
      <c r="E60" s="5">
        <v>104999997.34999999</v>
      </c>
      <c r="F60" s="6">
        <v>10.51</v>
      </c>
      <c r="G60">
        <f>MATCH(C60,[1]收盘!$1:$1)</f>
        <v>1289</v>
      </c>
      <c r="H60" t="str">
        <f t="shared" si="3"/>
        <v>002546</v>
      </c>
      <c r="I60">
        <v>11.44</v>
      </c>
      <c r="J60" s="19">
        <f t="shared" si="4"/>
        <v>-8.1293706293706247E-2</v>
      </c>
      <c r="K60" s="13" t="str">
        <f t="shared" si="2"/>
        <v>20164</v>
      </c>
    </row>
    <row r="61" spans="1:11" x14ac:dyDescent="0.15">
      <c r="A61" s="1">
        <v>300304</v>
      </c>
      <c r="B61" s="2" t="s">
        <v>36</v>
      </c>
      <c r="C61" s="3">
        <v>42481</v>
      </c>
      <c r="D61" s="4">
        <v>1816049</v>
      </c>
      <c r="E61" s="5">
        <v>37229004.5</v>
      </c>
      <c r="F61" s="6">
        <v>20.5</v>
      </c>
      <c r="G61">
        <f>MATCH(C61,[1]收盘!$1:$1)</f>
        <v>1289</v>
      </c>
      <c r="H61" t="str">
        <f t="shared" si="3"/>
        <v>300304</v>
      </c>
      <c r="I61">
        <v>25.4</v>
      </c>
      <c r="J61" s="19">
        <f t="shared" si="4"/>
        <v>-0.19291338582677164</v>
      </c>
      <c r="K61" s="13" t="str">
        <f t="shared" si="2"/>
        <v>20164</v>
      </c>
    </row>
    <row r="62" spans="1:11" x14ac:dyDescent="0.15">
      <c r="A62" s="1">
        <v>690</v>
      </c>
      <c r="B62" s="2" t="s">
        <v>24</v>
      </c>
      <c r="C62" s="3">
        <v>42485</v>
      </c>
      <c r="D62" s="4">
        <v>14492753</v>
      </c>
      <c r="E62" s="5">
        <v>99999995.700000003</v>
      </c>
      <c r="F62" s="6">
        <v>6.9</v>
      </c>
      <c r="G62">
        <f>MATCH(C62,[1]收盘!$1:$1)</f>
        <v>1291</v>
      </c>
      <c r="H62" t="str">
        <f t="shared" si="3"/>
        <v>000690</v>
      </c>
      <c r="I62">
        <v>7.26</v>
      </c>
      <c r="J62" s="19">
        <f t="shared" si="4"/>
        <v>-4.9586776859504078E-2</v>
      </c>
      <c r="K62" s="13" t="str">
        <f t="shared" si="2"/>
        <v>20164</v>
      </c>
    </row>
    <row r="63" spans="1:11" x14ac:dyDescent="0.15">
      <c r="A63" s="1">
        <v>300287</v>
      </c>
      <c r="B63" s="2" t="s">
        <v>15</v>
      </c>
      <c r="C63" s="3">
        <v>42486</v>
      </c>
      <c r="D63" s="4">
        <v>10081952</v>
      </c>
      <c r="E63" s="5">
        <v>110699832.95999999</v>
      </c>
      <c r="F63" s="6">
        <v>10.98</v>
      </c>
      <c r="G63">
        <f>MATCH(C63,[1]收盘!$1:$1)</f>
        <v>1292</v>
      </c>
      <c r="H63" t="str">
        <f t="shared" si="3"/>
        <v>300287</v>
      </c>
      <c r="I63">
        <v>12.93</v>
      </c>
      <c r="J63" s="19">
        <f t="shared" si="4"/>
        <v>-0.15081206496519717</v>
      </c>
      <c r="K63" s="13" t="str">
        <f t="shared" si="2"/>
        <v>20164</v>
      </c>
    </row>
    <row r="64" spans="1:11" x14ac:dyDescent="0.15">
      <c r="A64" s="1">
        <v>2607</v>
      </c>
      <c r="B64" s="2" t="s">
        <v>19</v>
      </c>
      <c r="C64" s="3">
        <v>42494</v>
      </c>
      <c r="D64" s="4">
        <v>9881419</v>
      </c>
      <c r="E64" s="5">
        <v>99999960.280000001</v>
      </c>
      <c r="F64" s="6">
        <v>10.119999999999999</v>
      </c>
      <c r="G64">
        <f>MATCH(C64,[1]收盘!$1:$1)</f>
        <v>1297</v>
      </c>
      <c r="H64" t="str">
        <f t="shared" si="3"/>
        <v>002607</v>
      </c>
      <c r="I64">
        <v>12.48</v>
      </c>
      <c r="J64" s="19">
        <f t="shared" si="4"/>
        <v>-0.18910256410256421</v>
      </c>
      <c r="K64" s="13" t="str">
        <f t="shared" si="2"/>
        <v>20165</v>
      </c>
    </row>
    <row r="65" spans="1:11" x14ac:dyDescent="0.15">
      <c r="A65" s="1">
        <v>2654</v>
      </c>
      <c r="B65" s="2" t="s">
        <v>35</v>
      </c>
      <c r="C65" s="3">
        <v>42495</v>
      </c>
      <c r="D65" s="4">
        <v>3453269</v>
      </c>
      <c r="E65" s="5">
        <v>42060816.420000002</v>
      </c>
      <c r="F65" s="6">
        <v>12.18</v>
      </c>
      <c r="G65">
        <f>MATCH(C65,[1]收盘!$1:$1)</f>
        <v>1298</v>
      </c>
      <c r="H65" t="str">
        <f t="shared" si="3"/>
        <v>002654</v>
      </c>
      <c r="I65">
        <v>14.47</v>
      </c>
      <c r="J65" s="19">
        <f t="shared" si="4"/>
        <v>-0.15825846579129244</v>
      </c>
      <c r="K65" s="13" t="str">
        <f t="shared" si="2"/>
        <v>20165</v>
      </c>
    </row>
    <row r="66" spans="1:11" x14ac:dyDescent="0.15">
      <c r="A66" s="1">
        <v>2425</v>
      </c>
      <c r="B66" s="2" t="s">
        <v>11</v>
      </c>
      <c r="C66" s="3">
        <v>42496</v>
      </c>
      <c r="D66" s="4">
        <v>1010663</v>
      </c>
      <c r="E66" s="5">
        <v>21800000.91</v>
      </c>
      <c r="F66" s="6">
        <v>21.57</v>
      </c>
      <c r="G66">
        <f>MATCH(C66,[1]收盘!$1:$1)</f>
        <v>1299</v>
      </c>
      <c r="H66" t="str">
        <f t="shared" ref="H66:H97" si="5">REPT("0",6-LEN(A66))&amp;A66</f>
        <v>002425</v>
      </c>
      <c r="I66">
        <v>22.68</v>
      </c>
      <c r="J66" s="19">
        <f t="shared" ref="J66:J97" si="6">F66/I66-1</f>
        <v>-4.8941798941798953E-2</v>
      </c>
      <c r="K66" s="13" t="str">
        <f t="shared" si="2"/>
        <v>20165</v>
      </c>
    </row>
    <row r="67" spans="1:11" x14ac:dyDescent="0.15">
      <c r="A67" s="1">
        <v>600497</v>
      </c>
      <c r="B67" s="2" t="s">
        <v>26</v>
      </c>
      <c r="C67" s="3">
        <v>42496</v>
      </c>
      <c r="D67" s="4">
        <v>9787460</v>
      </c>
      <c r="E67" s="5">
        <v>92099998.599999994</v>
      </c>
      <c r="F67" s="6">
        <v>9.41</v>
      </c>
      <c r="G67">
        <f>MATCH(C67,[1]收盘!$1:$1)</f>
        <v>1299</v>
      </c>
      <c r="H67" t="str">
        <f t="shared" si="5"/>
        <v>600497</v>
      </c>
      <c r="I67">
        <v>10.27</v>
      </c>
      <c r="J67" s="19">
        <f t="shared" si="6"/>
        <v>-8.3739045764362197E-2</v>
      </c>
      <c r="K67" s="13" t="str">
        <f t="shared" ref="K67:K130" si="7">YEAR(C67)&amp;MONTH(C67)</f>
        <v>20165</v>
      </c>
    </row>
    <row r="68" spans="1:11" x14ac:dyDescent="0.15">
      <c r="A68" s="1">
        <v>300342</v>
      </c>
      <c r="B68" s="2" t="s">
        <v>40</v>
      </c>
      <c r="C68" s="3">
        <v>42496</v>
      </c>
      <c r="D68" s="4">
        <v>351141</v>
      </c>
      <c r="E68" s="5">
        <v>11886122.85</v>
      </c>
      <c r="F68" s="6">
        <v>33.85</v>
      </c>
      <c r="G68">
        <f>MATCH(C68,[1]收盘!$1:$1)</f>
        <v>1299</v>
      </c>
      <c r="H68" t="str">
        <f t="shared" si="5"/>
        <v>300342</v>
      </c>
      <c r="I68">
        <v>39.99</v>
      </c>
      <c r="J68" s="19">
        <f t="shared" si="6"/>
        <v>-0.15353838459614899</v>
      </c>
      <c r="K68" s="13" t="str">
        <f t="shared" si="7"/>
        <v>20165</v>
      </c>
    </row>
    <row r="69" spans="1:11" x14ac:dyDescent="0.15">
      <c r="A69" s="1">
        <v>2425</v>
      </c>
      <c r="B69" s="2" t="s">
        <v>11</v>
      </c>
      <c r="C69" s="3">
        <v>42496</v>
      </c>
      <c r="D69" s="4">
        <v>1770978</v>
      </c>
      <c r="E69" s="5">
        <v>38199995.460000001</v>
      </c>
      <c r="F69" s="6">
        <v>21.57</v>
      </c>
      <c r="G69">
        <f>MATCH(C69,[1]收盘!$1:$1)</f>
        <v>1299</v>
      </c>
      <c r="H69" t="str">
        <f t="shared" si="5"/>
        <v>002425</v>
      </c>
      <c r="I69">
        <v>22.68</v>
      </c>
      <c r="J69" s="19">
        <f t="shared" si="6"/>
        <v>-4.8941798941798953E-2</v>
      </c>
      <c r="K69" s="13" t="str">
        <f t="shared" si="7"/>
        <v>20165</v>
      </c>
    </row>
    <row r="70" spans="1:11" x14ac:dyDescent="0.15">
      <c r="A70" s="1">
        <v>603885</v>
      </c>
      <c r="B70" s="2" t="s">
        <v>18</v>
      </c>
      <c r="C70" s="3">
        <v>42502</v>
      </c>
      <c r="D70" s="4">
        <v>4382121</v>
      </c>
      <c r="E70" s="5">
        <v>100000001.22</v>
      </c>
      <c r="F70" s="6">
        <v>22.82</v>
      </c>
      <c r="G70">
        <f>MATCH(C70,[1]收盘!$1:$1)</f>
        <v>1303</v>
      </c>
      <c r="H70" t="str">
        <f t="shared" si="5"/>
        <v>603885</v>
      </c>
      <c r="I70">
        <v>31.5</v>
      </c>
      <c r="J70" s="19">
        <f t="shared" si="6"/>
        <v>-0.27555555555555555</v>
      </c>
      <c r="K70" s="13" t="str">
        <f t="shared" si="7"/>
        <v>20165</v>
      </c>
    </row>
    <row r="71" spans="1:11" x14ac:dyDescent="0.15">
      <c r="A71" s="1">
        <v>601222</v>
      </c>
      <c r="B71" s="2" t="s">
        <v>28</v>
      </c>
      <c r="C71" s="3">
        <v>42502</v>
      </c>
      <c r="D71" s="4">
        <v>2623859</v>
      </c>
      <c r="E71" s="5">
        <v>80499994.120000005</v>
      </c>
      <c r="F71" s="6">
        <v>30.68</v>
      </c>
      <c r="G71">
        <f>MATCH(C71,[1]收盘!$1:$1)</f>
        <v>1303</v>
      </c>
      <c r="H71" t="str">
        <f t="shared" si="5"/>
        <v>601222</v>
      </c>
      <c r="I71">
        <v>31.17</v>
      </c>
      <c r="J71" s="19">
        <f t="shared" si="6"/>
        <v>-1.5720243824190017E-2</v>
      </c>
      <c r="K71" s="13" t="str">
        <f t="shared" si="7"/>
        <v>20165</v>
      </c>
    </row>
    <row r="72" spans="1:11" x14ac:dyDescent="0.15">
      <c r="A72" s="1">
        <v>603601</v>
      </c>
      <c r="B72" s="2" t="s">
        <v>6</v>
      </c>
      <c r="C72" s="3">
        <v>42502</v>
      </c>
      <c r="D72" s="4">
        <v>1000000</v>
      </c>
      <c r="E72" s="5">
        <v>30000000</v>
      </c>
      <c r="F72" s="6">
        <v>30</v>
      </c>
      <c r="G72">
        <f>MATCH(C72,[1]收盘!$1:$1)</f>
        <v>1303</v>
      </c>
      <c r="H72" t="str">
        <f t="shared" si="5"/>
        <v>603601</v>
      </c>
      <c r="I72">
        <v>34.729999999999997</v>
      </c>
      <c r="J72" s="19">
        <f t="shared" si="6"/>
        <v>-0.13619349265764458</v>
      </c>
      <c r="K72" s="13" t="str">
        <f t="shared" si="7"/>
        <v>20165</v>
      </c>
    </row>
    <row r="73" spans="1:11" x14ac:dyDescent="0.15">
      <c r="A73" s="1">
        <v>420</v>
      </c>
      <c r="B73" s="2" t="s">
        <v>25</v>
      </c>
      <c r="C73" s="3">
        <v>42503</v>
      </c>
      <c r="D73" s="4">
        <v>14984375</v>
      </c>
      <c r="E73" s="5">
        <v>95900000</v>
      </c>
      <c r="F73" s="6">
        <v>6.4</v>
      </c>
      <c r="G73">
        <f>MATCH(C73,[1]收盘!$1:$1)</f>
        <v>1304</v>
      </c>
      <c r="H73" t="str">
        <f t="shared" si="5"/>
        <v>000420</v>
      </c>
      <c r="I73">
        <v>6.49</v>
      </c>
      <c r="J73" s="19">
        <f t="shared" si="6"/>
        <v>-1.3867488443759624E-2</v>
      </c>
      <c r="K73" s="13" t="str">
        <f t="shared" si="7"/>
        <v>20165</v>
      </c>
    </row>
    <row r="74" spans="1:11" x14ac:dyDescent="0.15">
      <c r="A74" s="1">
        <v>603601</v>
      </c>
      <c r="B74" s="2" t="s">
        <v>6</v>
      </c>
      <c r="C74" s="3">
        <v>42506</v>
      </c>
      <c r="D74" s="4">
        <v>1000000</v>
      </c>
      <c r="E74" s="5">
        <v>30000000</v>
      </c>
      <c r="F74" s="6">
        <v>30</v>
      </c>
      <c r="G74">
        <f>MATCH(C74,[1]收盘!$1:$1)</f>
        <v>1305</v>
      </c>
      <c r="H74" t="str">
        <f t="shared" si="5"/>
        <v>603601</v>
      </c>
      <c r="I74">
        <v>34.32</v>
      </c>
      <c r="J74" s="19">
        <f t="shared" si="6"/>
        <v>-0.12587412587412583</v>
      </c>
      <c r="K74" s="13" t="str">
        <f t="shared" si="7"/>
        <v>20165</v>
      </c>
    </row>
    <row r="75" spans="1:11" x14ac:dyDescent="0.15">
      <c r="A75" s="1">
        <v>600346</v>
      </c>
      <c r="B75" s="2" t="s">
        <v>30</v>
      </c>
      <c r="C75" s="3">
        <v>42506</v>
      </c>
      <c r="D75" s="4">
        <v>10137301</v>
      </c>
      <c r="E75" s="5">
        <v>64473234.359999999</v>
      </c>
      <c r="F75" s="6">
        <v>6.36</v>
      </c>
      <c r="G75">
        <f>MATCH(C75,[1]收盘!$1:$1)</f>
        <v>1305</v>
      </c>
      <c r="H75" t="str">
        <f t="shared" si="5"/>
        <v>600346</v>
      </c>
      <c r="I75">
        <v>6.11</v>
      </c>
      <c r="J75" s="19">
        <f t="shared" si="6"/>
        <v>4.0916530278232388E-2</v>
      </c>
      <c r="K75" s="13" t="str">
        <f t="shared" si="7"/>
        <v>20165</v>
      </c>
    </row>
    <row r="76" spans="1:11" x14ac:dyDescent="0.15">
      <c r="A76" s="1">
        <v>300166</v>
      </c>
      <c r="B76" s="2" t="s">
        <v>33</v>
      </c>
      <c r="C76" s="3">
        <v>42506</v>
      </c>
      <c r="D76" s="4">
        <v>2277098</v>
      </c>
      <c r="E76" s="5">
        <v>52100002.240000002</v>
      </c>
      <c r="F76" s="6">
        <v>22.88</v>
      </c>
      <c r="G76">
        <f>MATCH(C76,[1]收盘!$1:$1)</f>
        <v>1305</v>
      </c>
      <c r="H76" t="str">
        <f t="shared" si="5"/>
        <v>300166</v>
      </c>
      <c r="I76">
        <v>22.61</v>
      </c>
      <c r="J76" s="19">
        <f t="shared" si="6"/>
        <v>1.1941618752764338E-2</v>
      </c>
      <c r="K76" s="13" t="str">
        <f t="shared" si="7"/>
        <v>20165</v>
      </c>
    </row>
    <row r="77" spans="1:11" x14ac:dyDescent="0.15">
      <c r="A77" s="1">
        <v>603601</v>
      </c>
      <c r="B77" s="2" t="s">
        <v>6</v>
      </c>
      <c r="C77" s="3">
        <v>42506</v>
      </c>
      <c r="D77" s="4">
        <v>1666600</v>
      </c>
      <c r="E77" s="5">
        <v>49998000</v>
      </c>
      <c r="F77" s="6">
        <v>30</v>
      </c>
      <c r="G77">
        <f>MATCH(C77,[1]收盘!$1:$1)</f>
        <v>1305</v>
      </c>
      <c r="H77" t="str">
        <f t="shared" si="5"/>
        <v>603601</v>
      </c>
      <c r="I77">
        <v>34.32</v>
      </c>
      <c r="J77" s="19">
        <f t="shared" si="6"/>
        <v>-0.12587412587412583</v>
      </c>
      <c r="K77" s="13" t="str">
        <f t="shared" si="7"/>
        <v>20165</v>
      </c>
    </row>
    <row r="78" spans="1:11" x14ac:dyDescent="0.15">
      <c r="A78" s="1">
        <v>300166</v>
      </c>
      <c r="B78" s="2" t="s">
        <v>33</v>
      </c>
      <c r="C78" s="3">
        <v>42507</v>
      </c>
      <c r="D78" s="4">
        <v>6476747</v>
      </c>
      <c r="E78" s="5">
        <v>148187971.36000001</v>
      </c>
      <c r="F78" s="6">
        <v>22.88</v>
      </c>
      <c r="G78">
        <f>MATCH(C78,[1]收盘!$1:$1)</f>
        <v>1306</v>
      </c>
      <c r="H78" t="str">
        <f t="shared" si="5"/>
        <v>300166</v>
      </c>
      <c r="I78">
        <v>23.07</v>
      </c>
      <c r="J78" s="19">
        <f t="shared" si="6"/>
        <v>-8.2358040745557082E-3</v>
      </c>
      <c r="K78" s="13" t="str">
        <f t="shared" si="7"/>
        <v>20165</v>
      </c>
    </row>
    <row r="79" spans="1:11" x14ac:dyDescent="0.15">
      <c r="A79" s="1">
        <v>300410</v>
      </c>
      <c r="B79" s="2" t="s">
        <v>39</v>
      </c>
      <c r="C79" s="3">
        <v>42509</v>
      </c>
      <c r="D79" s="4">
        <v>696517</v>
      </c>
      <c r="E79" s="5">
        <v>23333319.5</v>
      </c>
      <c r="F79" s="6">
        <v>33.5</v>
      </c>
      <c r="G79">
        <f>MATCH(C79,[1]收盘!$1:$1)</f>
        <v>1308</v>
      </c>
      <c r="H79" t="str">
        <f t="shared" si="5"/>
        <v>300410</v>
      </c>
      <c r="I79">
        <v>37.020000000000003</v>
      </c>
      <c r="J79" s="19">
        <f t="shared" si="6"/>
        <v>-9.5083738519719185E-2</v>
      </c>
      <c r="K79" s="13" t="str">
        <f t="shared" si="7"/>
        <v>20165</v>
      </c>
    </row>
    <row r="80" spans="1:11" x14ac:dyDescent="0.15">
      <c r="A80" s="1">
        <v>2745</v>
      </c>
      <c r="B80" s="2" t="s">
        <v>29</v>
      </c>
      <c r="C80" s="3">
        <v>42516</v>
      </c>
      <c r="D80" s="4">
        <v>2820421</v>
      </c>
      <c r="E80" s="5">
        <v>78999992.209999993</v>
      </c>
      <c r="F80" s="6">
        <v>28.01</v>
      </c>
      <c r="G80">
        <f>MATCH(C80,[1]收盘!$1:$1)</f>
        <v>1313</v>
      </c>
      <c r="H80" t="str">
        <f t="shared" si="5"/>
        <v>002745</v>
      </c>
      <c r="I80">
        <v>30.5</v>
      </c>
      <c r="J80" s="19">
        <f t="shared" si="6"/>
        <v>-8.1639344262295022E-2</v>
      </c>
      <c r="K80" s="13" t="str">
        <f t="shared" si="7"/>
        <v>20165</v>
      </c>
    </row>
    <row r="81" spans="1:11" x14ac:dyDescent="0.15">
      <c r="A81" s="1">
        <v>300419</v>
      </c>
      <c r="B81" s="2" t="s">
        <v>37</v>
      </c>
      <c r="C81" s="3">
        <v>42534</v>
      </c>
      <c r="D81" s="4">
        <v>1075529</v>
      </c>
      <c r="E81" s="5">
        <v>39095479.149999999</v>
      </c>
      <c r="F81" s="6">
        <v>36.35</v>
      </c>
      <c r="G81">
        <f>MATCH(C81,[1]收盘!$1:$1)</f>
        <v>1323</v>
      </c>
      <c r="H81" t="str">
        <f t="shared" si="5"/>
        <v>300419</v>
      </c>
      <c r="I81">
        <v>39.020000000000003</v>
      </c>
      <c r="J81" s="19">
        <f t="shared" si="6"/>
        <v>-6.842644797539732E-2</v>
      </c>
      <c r="K81" s="13" t="str">
        <f t="shared" si="7"/>
        <v>20166</v>
      </c>
    </row>
    <row r="82" spans="1:11" x14ac:dyDescent="0.15">
      <c r="A82" s="1">
        <v>530</v>
      </c>
      <c r="B82" s="2" t="s">
        <v>81</v>
      </c>
      <c r="C82" s="3">
        <v>42538</v>
      </c>
      <c r="D82" s="4">
        <v>2426693</v>
      </c>
      <c r="E82" s="5">
        <v>23999993.77</v>
      </c>
      <c r="F82" s="6">
        <v>9.89</v>
      </c>
      <c r="G82">
        <f>MATCH(C82,[1]收盘!$1:$1)</f>
        <v>1327</v>
      </c>
      <c r="H82" t="str">
        <f t="shared" si="5"/>
        <v>000530</v>
      </c>
      <c r="I82">
        <v>10.62</v>
      </c>
      <c r="J82" s="19">
        <f t="shared" si="6"/>
        <v>-6.8738229755178737E-2</v>
      </c>
      <c r="K82" s="13" t="str">
        <f t="shared" si="7"/>
        <v>20166</v>
      </c>
    </row>
    <row r="83" spans="1:11" x14ac:dyDescent="0.15">
      <c r="A83" s="1">
        <v>603118</v>
      </c>
      <c r="B83" s="2" t="s">
        <v>32</v>
      </c>
      <c r="C83" s="3">
        <v>42543</v>
      </c>
      <c r="D83" s="4">
        <v>1565217</v>
      </c>
      <c r="E83" s="5">
        <v>53999986.5</v>
      </c>
      <c r="F83" s="6">
        <v>34.5</v>
      </c>
      <c r="G83">
        <f>MATCH(C83,[1]收盘!$1:$1)</f>
        <v>1330</v>
      </c>
      <c r="H83" t="str">
        <f t="shared" si="5"/>
        <v>603118</v>
      </c>
      <c r="I83">
        <v>40.35</v>
      </c>
      <c r="J83" s="19">
        <f t="shared" si="6"/>
        <v>-0.14498141263940523</v>
      </c>
      <c r="K83" s="13" t="str">
        <f t="shared" si="7"/>
        <v>20166</v>
      </c>
    </row>
    <row r="84" spans="1:11" x14ac:dyDescent="0.15">
      <c r="A84" s="1">
        <v>2223</v>
      </c>
      <c r="B84" s="2" t="s">
        <v>82</v>
      </c>
      <c r="C84" s="3">
        <v>42544</v>
      </c>
      <c r="D84" s="4">
        <v>3492167</v>
      </c>
      <c r="E84" s="5">
        <v>106999996.88</v>
      </c>
      <c r="F84" s="6">
        <v>30.64</v>
      </c>
      <c r="G84">
        <f>MATCH(C84,[1]收盘!$1:$1)</f>
        <v>1331</v>
      </c>
      <c r="H84" t="str">
        <f t="shared" si="5"/>
        <v>002223</v>
      </c>
      <c r="I84">
        <v>30.34</v>
      </c>
      <c r="J84" s="19">
        <f t="shared" si="6"/>
        <v>9.8879367172051147E-3</v>
      </c>
      <c r="K84" s="13" t="str">
        <f t="shared" si="7"/>
        <v>20166</v>
      </c>
    </row>
    <row r="85" spans="1:11" x14ac:dyDescent="0.15">
      <c r="A85" s="1">
        <v>2223</v>
      </c>
      <c r="B85" s="2" t="s">
        <v>82</v>
      </c>
      <c r="C85" s="3">
        <v>42544</v>
      </c>
      <c r="D85" s="4">
        <v>1011749</v>
      </c>
      <c r="E85" s="5">
        <v>30999989.359999999</v>
      </c>
      <c r="F85" s="6">
        <v>30.64</v>
      </c>
      <c r="G85">
        <f>MATCH(C85,[1]收盘!$1:$1)</f>
        <v>1331</v>
      </c>
      <c r="H85" t="str">
        <f t="shared" si="5"/>
        <v>002223</v>
      </c>
      <c r="I85">
        <v>30.34</v>
      </c>
      <c r="J85" s="19">
        <f t="shared" si="6"/>
        <v>9.8879367172051147E-3</v>
      </c>
      <c r="K85" s="13" t="str">
        <f t="shared" si="7"/>
        <v>20166</v>
      </c>
    </row>
    <row r="86" spans="1:11" x14ac:dyDescent="0.15">
      <c r="A86" s="1">
        <v>591</v>
      </c>
      <c r="B86" s="2" t="s">
        <v>14</v>
      </c>
      <c r="C86" s="3">
        <v>42545</v>
      </c>
      <c r="D86" s="4">
        <v>9999997</v>
      </c>
      <c r="E86" s="5">
        <v>129999961</v>
      </c>
      <c r="F86" s="6">
        <v>13</v>
      </c>
      <c r="G86">
        <f>MATCH(C86,[1]收盘!$1:$1)</f>
        <v>1332</v>
      </c>
      <c r="H86" t="str">
        <f t="shared" si="5"/>
        <v>000591</v>
      </c>
      <c r="I86">
        <v>14.46</v>
      </c>
      <c r="J86" s="19">
        <f t="shared" si="6"/>
        <v>-0.10096818810511765</v>
      </c>
      <c r="K86" s="13" t="str">
        <f t="shared" si="7"/>
        <v>20166</v>
      </c>
    </row>
    <row r="87" spans="1:11" x14ac:dyDescent="0.15">
      <c r="A87" s="1">
        <v>2432</v>
      </c>
      <c r="B87" s="2" t="s">
        <v>21</v>
      </c>
      <c r="C87" s="3">
        <v>42545</v>
      </c>
      <c r="D87" s="4">
        <v>6578950</v>
      </c>
      <c r="E87" s="5">
        <v>100000040</v>
      </c>
      <c r="F87" s="6">
        <v>15.2</v>
      </c>
      <c r="G87">
        <f>MATCH(C87,[1]收盘!$1:$1)</f>
        <v>1332</v>
      </c>
      <c r="H87" t="str">
        <f t="shared" si="5"/>
        <v>002432</v>
      </c>
      <c r="I87">
        <v>18.14</v>
      </c>
      <c r="J87" s="19">
        <f t="shared" si="6"/>
        <v>-0.16207276736493947</v>
      </c>
      <c r="K87" s="13" t="str">
        <f t="shared" si="7"/>
        <v>20166</v>
      </c>
    </row>
    <row r="88" spans="1:11" x14ac:dyDescent="0.15">
      <c r="A88" s="1">
        <v>603019</v>
      </c>
      <c r="B88" s="2" t="s">
        <v>34</v>
      </c>
      <c r="C88" s="3">
        <v>42551</v>
      </c>
      <c r="D88" s="4">
        <v>1536570</v>
      </c>
      <c r="E88" s="5">
        <v>49999987.799999997</v>
      </c>
      <c r="F88" s="6">
        <v>32.54</v>
      </c>
      <c r="G88">
        <f>MATCH(C88,[1]收盘!$1:$1)</f>
        <v>1336</v>
      </c>
      <c r="H88" t="str">
        <f t="shared" si="5"/>
        <v>603019</v>
      </c>
      <c r="I88">
        <v>39.82</v>
      </c>
      <c r="J88" s="19">
        <f t="shared" si="6"/>
        <v>-0.18282270215971874</v>
      </c>
      <c r="K88" s="13" t="str">
        <f t="shared" si="7"/>
        <v>20166</v>
      </c>
    </row>
    <row r="89" spans="1:11" x14ac:dyDescent="0.15">
      <c r="A89" s="1">
        <v>600575</v>
      </c>
      <c r="B89" s="2" t="s">
        <v>22</v>
      </c>
      <c r="C89" s="3">
        <v>42555</v>
      </c>
      <c r="D89" s="4">
        <v>27930000</v>
      </c>
      <c r="E89" s="5">
        <v>99989400</v>
      </c>
      <c r="F89" s="6">
        <v>3.58</v>
      </c>
      <c r="G89">
        <f>MATCH(C89,[1]收盘!$1:$1)</f>
        <v>1338</v>
      </c>
      <c r="H89" t="str">
        <f t="shared" si="5"/>
        <v>600575</v>
      </c>
      <c r="I89">
        <v>4.38</v>
      </c>
      <c r="J89" s="19">
        <f t="shared" si="6"/>
        <v>-0.18264840182648401</v>
      </c>
      <c r="K89" s="13" t="str">
        <f t="shared" si="7"/>
        <v>20167</v>
      </c>
    </row>
    <row r="90" spans="1:11" x14ac:dyDescent="0.15">
      <c r="A90" s="1">
        <v>300274</v>
      </c>
      <c r="B90" s="2" t="s">
        <v>27</v>
      </c>
      <c r="C90" s="3">
        <v>42555</v>
      </c>
      <c r="D90" s="4">
        <v>10391372</v>
      </c>
      <c r="E90" s="5">
        <v>229441493.75999999</v>
      </c>
      <c r="F90" s="6">
        <v>22.08</v>
      </c>
      <c r="G90">
        <f>MATCH(C90,[1]收盘!$1:$1)</f>
        <v>1338</v>
      </c>
      <c r="H90" t="str">
        <f t="shared" si="5"/>
        <v>300274</v>
      </c>
      <c r="I90">
        <v>24.91</v>
      </c>
      <c r="J90" s="19">
        <f t="shared" si="6"/>
        <v>-0.11360899237254118</v>
      </c>
      <c r="K90" s="13" t="str">
        <f t="shared" si="7"/>
        <v>20167</v>
      </c>
    </row>
    <row r="91" spans="1:11" x14ac:dyDescent="0.15">
      <c r="A91" s="1">
        <v>300274</v>
      </c>
      <c r="B91" s="2" t="s">
        <v>27</v>
      </c>
      <c r="C91" s="3">
        <v>42556</v>
      </c>
      <c r="D91" s="4">
        <v>3909334</v>
      </c>
      <c r="E91" s="5">
        <v>86318094.719999999</v>
      </c>
      <c r="F91" s="6">
        <v>22.08</v>
      </c>
      <c r="G91">
        <f>MATCH(C91,[1]收盘!$1:$1)</f>
        <v>1339</v>
      </c>
      <c r="H91" t="str">
        <f t="shared" si="5"/>
        <v>300274</v>
      </c>
      <c r="I91">
        <v>24.74</v>
      </c>
      <c r="J91" s="19">
        <f t="shared" si="6"/>
        <v>-0.10751818916734035</v>
      </c>
      <c r="K91" s="13" t="str">
        <f t="shared" si="7"/>
        <v>20167</v>
      </c>
    </row>
    <row r="92" spans="1:11" x14ac:dyDescent="0.15">
      <c r="A92" s="1">
        <v>300353</v>
      </c>
      <c r="B92" s="2" t="s">
        <v>99</v>
      </c>
      <c r="C92" s="3">
        <v>42558</v>
      </c>
      <c r="D92" s="7">
        <v>3488095</v>
      </c>
      <c r="E92" s="5">
        <v>58599996</v>
      </c>
      <c r="F92" s="6">
        <v>16.8</v>
      </c>
      <c r="G92">
        <f>MATCH(C92,[1]收盘!$1:$1)</f>
        <v>1341</v>
      </c>
      <c r="H92" t="str">
        <f t="shared" si="5"/>
        <v>300353</v>
      </c>
      <c r="I92">
        <v>22.09</v>
      </c>
      <c r="J92" s="19">
        <f t="shared" si="6"/>
        <v>-0.23947487550928015</v>
      </c>
      <c r="K92" s="13" t="str">
        <f t="shared" si="7"/>
        <v>20167</v>
      </c>
    </row>
    <row r="93" spans="1:11" x14ac:dyDescent="0.15">
      <c r="A93" s="1">
        <v>600567</v>
      </c>
      <c r="B93" s="2" t="s">
        <v>41</v>
      </c>
      <c r="C93" s="3">
        <v>42562</v>
      </c>
      <c r="D93" s="4">
        <v>33725490</v>
      </c>
      <c r="E93" s="5">
        <v>85999999.5</v>
      </c>
      <c r="F93" s="6">
        <v>2.5499999999999998</v>
      </c>
      <c r="G93">
        <f>MATCH(C93,[1]收盘!$1:$1)</f>
        <v>1343</v>
      </c>
      <c r="H93" t="str">
        <f t="shared" si="5"/>
        <v>600567</v>
      </c>
      <c r="I93">
        <v>2.92</v>
      </c>
      <c r="J93" s="19">
        <f t="shared" si="6"/>
        <v>-0.12671232876712335</v>
      </c>
      <c r="K93" s="13" t="str">
        <f t="shared" si="7"/>
        <v>20167</v>
      </c>
    </row>
    <row r="94" spans="1:11" x14ac:dyDescent="0.15">
      <c r="A94" s="1">
        <v>300269</v>
      </c>
      <c r="B94" s="2" t="s">
        <v>42</v>
      </c>
      <c r="C94" s="3">
        <v>42562</v>
      </c>
      <c r="D94" s="4">
        <v>4563151</v>
      </c>
      <c r="E94" s="5">
        <v>100800005.59</v>
      </c>
      <c r="F94" s="6">
        <v>22.09</v>
      </c>
      <c r="G94">
        <f>MATCH(C94,[1]收盘!$1:$1)</f>
        <v>1343</v>
      </c>
      <c r="H94" t="str">
        <f t="shared" si="5"/>
        <v>300269</v>
      </c>
      <c r="I94">
        <v>25.46</v>
      </c>
      <c r="J94" s="19">
        <f t="shared" si="6"/>
        <v>-0.13236449332285938</v>
      </c>
      <c r="K94" s="13" t="str">
        <f t="shared" si="7"/>
        <v>20167</v>
      </c>
    </row>
    <row r="95" spans="1:11" x14ac:dyDescent="0.15">
      <c r="A95" s="1">
        <v>600869</v>
      </c>
      <c r="B95" s="2" t="s">
        <v>100</v>
      </c>
      <c r="C95" s="3">
        <v>42563</v>
      </c>
      <c r="D95" s="4">
        <v>5572714</v>
      </c>
      <c r="E95" s="5">
        <v>49039883.200000003</v>
      </c>
      <c r="F95" s="6">
        <v>8.8000000000000007</v>
      </c>
      <c r="G95">
        <f>MATCH(C95,[1]收盘!$1:$1)</f>
        <v>1344</v>
      </c>
      <c r="H95" t="str">
        <f t="shared" si="5"/>
        <v>600869</v>
      </c>
      <c r="I95">
        <v>11</v>
      </c>
      <c r="J95" s="19">
        <f t="shared" si="6"/>
        <v>-0.19999999999999996</v>
      </c>
      <c r="K95" s="13" t="str">
        <f t="shared" si="7"/>
        <v>20167</v>
      </c>
    </row>
    <row r="96" spans="1:11" x14ac:dyDescent="0.15">
      <c r="A96" s="1">
        <v>2639</v>
      </c>
      <c r="B96" s="2" t="s">
        <v>101</v>
      </c>
      <c r="C96" s="3">
        <v>42565</v>
      </c>
      <c r="D96" s="4">
        <v>11134831</v>
      </c>
      <c r="E96" s="5">
        <v>99099995.900000006</v>
      </c>
      <c r="F96" s="6">
        <v>8.9</v>
      </c>
      <c r="G96">
        <f>MATCH(C96,[1]收盘!$1:$1)</f>
        <v>1346</v>
      </c>
      <c r="H96" t="str">
        <f t="shared" si="5"/>
        <v>002639</v>
      </c>
      <c r="I96">
        <v>13.82</v>
      </c>
      <c r="J96" s="19">
        <f t="shared" si="6"/>
        <v>-0.35600578871201161</v>
      </c>
      <c r="K96" s="13" t="str">
        <f t="shared" si="7"/>
        <v>20167</v>
      </c>
    </row>
    <row r="97" spans="1:11" x14ac:dyDescent="0.15">
      <c r="A97" s="1">
        <v>300274</v>
      </c>
      <c r="B97" s="2" t="s">
        <v>27</v>
      </c>
      <c r="C97" s="3">
        <v>42565</v>
      </c>
      <c r="D97" s="4">
        <v>3029524</v>
      </c>
      <c r="E97" s="5">
        <v>66891889.920000002</v>
      </c>
      <c r="F97" s="6">
        <v>22.08</v>
      </c>
      <c r="G97">
        <f>MATCH(C97,[1]收盘!$1:$1)</f>
        <v>1346</v>
      </c>
      <c r="H97" t="str">
        <f t="shared" si="5"/>
        <v>300274</v>
      </c>
      <c r="I97">
        <v>24.87</v>
      </c>
      <c r="J97" s="19">
        <f t="shared" si="6"/>
        <v>-0.11218335343787711</v>
      </c>
      <c r="K97" s="13" t="str">
        <f t="shared" si="7"/>
        <v>20167</v>
      </c>
    </row>
    <row r="98" spans="1:11" x14ac:dyDescent="0.15">
      <c r="A98" s="1">
        <v>2637</v>
      </c>
      <c r="B98" s="2" t="s">
        <v>94</v>
      </c>
      <c r="C98" s="3">
        <v>42565</v>
      </c>
      <c r="D98" s="4">
        <v>5056179</v>
      </c>
      <c r="E98" s="5">
        <v>44999993.100000001</v>
      </c>
      <c r="F98" s="6">
        <v>8.9</v>
      </c>
      <c r="G98">
        <f>MATCH(C98,[1]收盘!$1:$1)</f>
        <v>1346</v>
      </c>
      <c r="H98" t="str">
        <f t="shared" ref="H98:H129" si="8">REPT("0",6-LEN(A98))&amp;A98</f>
        <v>002637</v>
      </c>
      <c r="I98">
        <v>13.26</v>
      </c>
      <c r="J98" s="19">
        <f t="shared" ref="J98:J129" si="9">F98/I98-1</f>
        <v>-0.32880844645550522</v>
      </c>
      <c r="K98" s="13" t="str">
        <f t="shared" si="7"/>
        <v>20167</v>
      </c>
    </row>
    <row r="99" spans="1:11" x14ac:dyDescent="0.15">
      <c r="A99" s="1">
        <v>300317</v>
      </c>
      <c r="B99" s="2" t="s">
        <v>83</v>
      </c>
      <c r="C99" s="3">
        <v>42566</v>
      </c>
      <c r="D99" s="4">
        <v>2182540</v>
      </c>
      <c r="E99" s="5">
        <v>55000008</v>
      </c>
      <c r="F99" s="6">
        <v>25.2</v>
      </c>
      <c r="G99">
        <f>MATCH(C99,[1]收盘!$1:$1)</f>
        <v>1347</v>
      </c>
      <c r="H99" t="str">
        <f t="shared" si="8"/>
        <v>300317</v>
      </c>
      <c r="I99">
        <v>32.450000000000003</v>
      </c>
      <c r="J99" s="19">
        <f t="shared" si="9"/>
        <v>-0.22342064714946075</v>
      </c>
      <c r="K99" s="13" t="str">
        <f t="shared" si="7"/>
        <v>20167</v>
      </c>
    </row>
    <row r="100" spans="1:11" x14ac:dyDescent="0.15">
      <c r="A100" s="1">
        <v>300317</v>
      </c>
      <c r="B100" s="2" t="s">
        <v>83</v>
      </c>
      <c r="C100" s="3">
        <v>42566</v>
      </c>
      <c r="D100" s="4">
        <v>634921</v>
      </c>
      <c r="E100" s="5">
        <v>16000009.199999999</v>
      </c>
      <c r="F100" s="6">
        <v>25.2</v>
      </c>
      <c r="G100">
        <f>MATCH(C100,[1]收盘!$1:$1)</f>
        <v>1347</v>
      </c>
      <c r="H100" t="str">
        <f t="shared" si="8"/>
        <v>300317</v>
      </c>
      <c r="I100">
        <v>32.450000000000003</v>
      </c>
      <c r="J100" s="19">
        <f t="shared" si="9"/>
        <v>-0.22342064714946075</v>
      </c>
      <c r="K100" s="13" t="str">
        <f t="shared" si="7"/>
        <v>20167</v>
      </c>
    </row>
    <row r="101" spans="1:11" x14ac:dyDescent="0.15">
      <c r="A101" s="1">
        <v>2206</v>
      </c>
      <c r="B101" s="2" t="s">
        <v>92</v>
      </c>
      <c r="C101" s="3">
        <v>42566</v>
      </c>
      <c r="D101" s="4">
        <v>3550295</v>
      </c>
      <c r="E101" s="5">
        <v>59999985.5</v>
      </c>
      <c r="F101" s="6">
        <v>16.899999999999999</v>
      </c>
      <c r="G101">
        <f>MATCH(C101,[1]收盘!$1:$1)</f>
        <v>1347</v>
      </c>
      <c r="H101" t="str">
        <f t="shared" si="8"/>
        <v>002206</v>
      </c>
      <c r="I101">
        <v>17.420000000000002</v>
      </c>
      <c r="J101" s="19">
        <f t="shared" si="9"/>
        <v>-2.9850746268656914E-2</v>
      </c>
      <c r="K101" s="13" t="str">
        <f t="shared" si="7"/>
        <v>20167</v>
      </c>
    </row>
    <row r="102" spans="1:11" x14ac:dyDescent="0.15">
      <c r="A102" s="1">
        <v>603128</v>
      </c>
      <c r="B102" s="2" t="s">
        <v>84</v>
      </c>
      <c r="C102" s="3">
        <v>42569</v>
      </c>
      <c r="D102" s="4">
        <v>10384215</v>
      </c>
      <c r="E102" s="5">
        <v>99999990.450000003</v>
      </c>
      <c r="F102" s="6">
        <v>9.6300000000000008</v>
      </c>
      <c r="G102">
        <f>MATCH(C102,[1]收盘!$1:$1)</f>
        <v>1348</v>
      </c>
      <c r="H102" t="str">
        <f t="shared" si="8"/>
        <v>603128</v>
      </c>
      <c r="I102">
        <v>10.66</v>
      </c>
      <c r="J102" s="19">
        <f t="shared" si="9"/>
        <v>-9.6622889305816084E-2</v>
      </c>
      <c r="K102" s="13" t="str">
        <f t="shared" si="7"/>
        <v>20167</v>
      </c>
    </row>
    <row r="103" spans="1:11" x14ac:dyDescent="0.15">
      <c r="A103" s="1">
        <v>603128</v>
      </c>
      <c r="B103" s="2" t="s">
        <v>84</v>
      </c>
      <c r="C103" s="3">
        <v>42570</v>
      </c>
      <c r="D103" s="4">
        <v>9507625</v>
      </c>
      <c r="E103" s="5">
        <v>91558428.75</v>
      </c>
      <c r="F103" s="6">
        <v>9.6300000000000008</v>
      </c>
      <c r="G103">
        <f>MATCH(C103,[1]收盘!$1:$1)</f>
        <v>1349</v>
      </c>
      <c r="H103" t="str">
        <f t="shared" si="8"/>
        <v>603128</v>
      </c>
      <c r="I103">
        <v>10.9</v>
      </c>
      <c r="J103" s="19">
        <f t="shared" si="9"/>
        <v>-0.11651376146788983</v>
      </c>
      <c r="K103" s="13" t="str">
        <f t="shared" si="7"/>
        <v>20167</v>
      </c>
    </row>
    <row r="104" spans="1:11" x14ac:dyDescent="0.15">
      <c r="A104" s="1">
        <v>603128</v>
      </c>
      <c r="B104" s="2" t="s">
        <v>84</v>
      </c>
      <c r="C104" s="3">
        <v>42570</v>
      </c>
      <c r="D104" s="4">
        <v>4828660</v>
      </c>
      <c r="E104" s="5">
        <v>46499995.799999997</v>
      </c>
      <c r="F104" s="6">
        <v>9.6300000000000008</v>
      </c>
      <c r="G104">
        <f>MATCH(C104,[1]收盘!$1:$1)</f>
        <v>1349</v>
      </c>
      <c r="H104" t="str">
        <f t="shared" si="8"/>
        <v>603128</v>
      </c>
      <c r="I104">
        <v>10.9</v>
      </c>
      <c r="J104" s="19">
        <f t="shared" si="9"/>
        <v>-0.11651376146788983</v>
      </c>
      <c r="K104" s="13" t="str">
        <f t="shared" si="7"/>
        <v>20167</v>
      </c>
    </row>
    <row r="105" spans="1:11" x14ac:dyDescent="0.15">
      <c r="A105" s="1">
        <v>603128</v>
      </c>
      <c r="B105" s="2" t="s">
        <v>84</v>
      </c>
      <c r="C105" s="3">
        <v>42570</v>
      </c>
      <c r="D105" s="4">
        <v>1401869</v>
      </c>
      <c r="E105" s="5">
        <v>13499998.470000001</v>
      </c>
      <c r="F105" s="6">
        <v>9.6300000000000008</v>
      </c>
      <c r="G105">
        <f>MATCH(C105,[1]收盘!$1:$1)</f>
        <v>1349</v>
      </c>
      <c r="H105" t="str">
        <f t="shared" si="8"/>
        <v>603128</v>
      </c>
      <c r="I105">
        <v>10.9</v>
      </c>
      <c r="J105" s="19">
        <f t="shared" si="9"/>
        <v>-0.11651376146788983</v>
      </c>
      <c r="K105" s="13" t="str">
        <f t="shared" si="7"/>
        <v>20167</v>
      </c>
    </row>
    <row r="106" spans="1:11" x14ac:dyDescent="0.15">
      <c r="A106" s="1">
        <v>300317</v>
      </c>
      <c r="B106" s="2" t="s">
        <v>83</v>
      </c>
      <c r="C106" s="3">
        <v>42571</v>
      </c>
      <c r="D106" s="4">
        <v>315873</v>
      </c>
      <c r="E106" s="5">
        <v>7959999.5999999996</v>
      </c>
      <c r="F106" s="6">
        <v>25.2</v>
      </c>
      <c r="G106">
        <f>MATCH(C106,[1]收盘!$1:$1)</f>
        <v>1350</v>
      </c>
      <c r="H106" t="str">
        <f t="shared" si="8"/>
        <v>300317</v>
      </c>
      <c r="I106">
        <v>32.75</v>
      </c>
      <c r="J106" s="19">
        <f t="shared" si="9"/>
        <v>-0.23053435114503817</v>
      </c>
      <c r="K106" s="13" t="str">
        <f t="shared" si="7"/>
        <v>20167</v>
      </c>
    </row>
    <row r="107" spans="1:11" x14ac:dyDescent="0.15">
      <c r="A107" s="1">
        <v>300351</v>
      </c>
      <c r="B107" s="2" t="s">
        <v>102</v>
      </c>
      <c r="C107" s="3">
        <v>42571</v>
      </c>
      <c r="D107" s="4">
        <v>1727608</v>
      </c>
      <c r="E107" s="5">
        <v>54506032.399999999</v>
      </c>
      <c r="F107" s="6">
        <v>31.55</v>
      </c>
      <c r="G107">
        <f>MATCH(C107,[1]收盘!$1:$1)</f>
        <v>1350</v>
      </c>
      <c r="H107" t="str">
        <f t="shared" si="8"/>
        <v>300351</v>
      </c>
      <c r="I107">
        <v>30.49</v>
      </c>
      <c r="J107" s="19">
        <f t="shared" si="9"/>
        <v>3.4765496884224367E-2</v>
      </c>
      <c r="K107" s="13" t="str">
        <f t="shared" si="7"/>
        <v>20167</v>
      </c>
    </row>
    <row r="108" spans="1:11" x14ac:dyDescent="0.15">
      <c r="A108" s="1">
        <v>600151</v>
      </c>
      <c r="B108" s="2" t="s">
        <v>103</v>
      </c>
      <c r="C108" s="3">
        <v>42574</v>
      </c>
      <c r="D108" s="4">
        <v>9049773</v>
      </c>
      <c r="E108" s="5">
        <v>99999991.650000006</v>
      </c>
      <c r="F108" s="6">
        <v>11.05</v>
      </c>
      <c r="G108">
        <f>MATCH(C108,[1]收盘!$1:$1)</f>
        <v>1352</v>
      </c>
      <c r="H108" t="str">
        <f t="shared" si="8"/>
        <v>600151</v>
      </c>
      <c r="I108">
        <v>11.79</v>
      </c>
      <c r="J108" s="19">
        <f t="shared" si="9"/>
        <v>-6.276505513146724E-2</v>
      </c>
      <c r="K108" s="13" t="str">
        <f t="shared" si="7"/>
        <v>20167</v>
      </c>
    </row>
    <row r="109" spans="1:11" x14ac:dyDescent="0.15">
      <c r="A109" s="1">
        <v>600151</v>
      </c>
      <c r="B109" s="2" t="s">
        <v>103</v>
      </c>
      <c r="C109" s="3">
        <v>42576</v>
      </c>
      <c r="D109" s="4">
        <v>7031547</v>
      </c>
      <c r="E109" s="5">
        <v>77698594.349999994</v>
      </c>
      <c r="F109" s="6">
        <v>11.049999999999999</v>
      </c>
      <c r="G109">
        <f>MATCH(C109,[1]收盘!$1:$1)</f>
        <v>1353</v>
      </c>
      <c r="H109" t="str">
        <f t="shared" si="8"/>
        <v>600151</v>
      </c>
      <c r="I109">
        <v>12.03</v>
      </c>
      <c r="J109" s="19">
        <f t="shared" si="9"/>
        <v>-8.1463009143807219E-2</v>
      </c>
      <c r="K109" s="13" t="str">
        <f t="shared" si="7"/>
        <v>20167</v>
      </c>
    </row>
    <row r="110" spans="1:11" x14ac:dyDescent="0.15">
      <c r="A110" s="1">
        <v>603939</v>
      </c>
      <c r="B110" s="2" t="s">
        <v>85</v>
      </c>
      <c r="C110" s="3">
        <v>42576</v>
      </c>
      <c r="D110" s="4">
        <v>1960000</v>
      </c>
      <c r="E110" s="5">
        <v>62190800</v>
      </c>
      <c r="F110" s="6">
        <v>31.73</v>
      </c>
      <c r="G110">
        <f>MATCH(C110,[1]收盘!$1:$1)</f>
        <v>1353</v>
      </c>
      <c r="H110" t="str">
        <f t="shared" si="8"/>
        <v>603939</v>
      </c>
      <c r="I110">
        <v>35.26</v>
      </c>
      <c r="J110" s="19">
        <f t="shared" si="9"/>
        <v>-0.100113442994895</v>
      </c>
      <c r="K110" s="13" t="str">
        <f t="shared" si="7"/>
        <v>20167</v>
      </c>
    </row>
    <row r="111" spans="1:11" x14ac:dyDescent="0.15">
      <c r="A111" s="1">
        <v>603939</v>
      </c>
      <c r="B111" s="2" t="s">
        <v>85</v>
      </c>
      <c r="C111" s="3">
        <v>42576</v>
      </c>
      <c r="D111" s="4">
        <v>610000</v>
      </c>
      <c r="E111" s="5">
        <v>19355300</v>
      </c>
      <c r="F111" s="6">
        <v>31.73</v>
      </c>
      <c r="G111">
        <f>MATCH(C111,[1]收盘!$1:$1)</f>
        <v>1353</v>
      </c>
      <c r="H111" t="str">
        <f t="shared" si="8"/>
        <v>603939</v>
      </c>
      <c r="I111">
        <v>35.26</v>
      </c>
      <c r="J111" s="19">
        <f t="shared" si="9"/>
        <v>-0.100113442994895</v>
      </c>
      <c r="K111" s="13" t="str">
        <f t="shared" si="7"/>
        <v>20167</v>
      </c>
    </row>
    <row r="112" spans="1:11" x14ac:dyDescent="0.15">
      <c r="A112" s="1">
        <v>300355</v>
      </c>
      <c r="B112" s="2" t="s">
        <v>105</v>
      </c>
      <c r="C112" s="3">
        <v>42579</v>
      </c>
      <c r="D112" s="4">
        <v>5824242</v>
      </c>
      <c r="E112" s="5">
        <v>38439997.200000003</v>
      </c>
      <c r="F112" s="6">
        <v>6.6000000000000005</v>
      </c>
      <c r="G112">
        <f>MATCH(C112,[1]收盘!$1:$1)</f>
        <v>1356</v>
      </c>
      <c r="H112" t="str">
        <f t="shared" si="8"/>
        <v>300355</v>
      </c>
      <c r="I112">
        <v>7.3</v>
      </c>
      <c r="J112" s="19">
        <f t="shared" si="9"/>
        <v>-9.5890410958904049E-2</v>
      </c>
      <c r="K112" s="13" t="str">
        <f t="shared" si="7"/>
        <v>20167</v>
      </c>
    </row>
    <row r="113" spans="1:11" x14ac:dyDescent="0.15">
      <c r="A113" s="1">
        <v>300297</v>
      </c>
      <c r="B113" s="2" t="s">
        <v>104</v>
      </c>
      <c r="C113" s="3">
        <v>42580</v>
      </c>
      <c r="D113" s="4">
        <v>4726484</v>
      </c>
      <c r="E113" s="5">
        <v>61633351.359999999</v>
      </c>
      <c r="F113" s="6">
        <v>13.04</v>
      </c>
      <c r="G113">
        <f>MATCH(C113,[1]收盘!$1:$1)</f>
        <v>1357</v>
      </c>
      <c r="H113" t="str">
        <f t="shared" si="8"/>
        <v>300297</v>
      </c>
      <c r="I113">
        <v>15.25</v>
      </c>
      <c r="J113" s="19">
        <f t="shared" si="9"/>
        <v>-0.14491803278688531</v>
      </c>
      <c r="K113" s="13" t="str">
        <f t="shared" si="7"/>
        <v>20167</v>
      </c>
    </row>
    <row r="114" spans="1:11" x14ac:dyDescent="0.15">
      <c r="A114" s="1">
        <v>783</v>
      </c>
      <c r="B114" s="2" t="s">
        <v>106</v>
      </c>
      <c r="C114" s="3">
        <v>42580</v>
      </c>
      <c r="D114" s="4">
        <v>5691287</v>
      </c>
      <c r="E114" s="5">
        <v>60099990.719999999</v>
      </c>
      <c r="F114" s="6">
        <v>10.56</v>
      </c>
      <c r="G114">
        <f>MATCH(C114,[1]收盘!$1:$1)</f>
        <v>1357</v>
      </c>
      <c r="H114" t="str">
        <f t="shared" si="8"/>
        <v>000783</v>
      </c>
      <c r="I114">
        <v>10.34</v>
      </c>
      <c r="J114" s="19">
        <f t="shared" si="9"/>
        <v>2.1276595744680993E-2</v>
      </c>
      <c r="K114" s="13" t="str">
        <f t="shared" si="7"/>
        <v>20167</v>
      </c>
    </row>
    <row r="115" spans="1:11" x14ac:dyDescent="0.15">
      <c r="A115" s="1">
        <v>300104</v>
      </c>
      <c r="B115" s="2" t="s">
        <v>107</v>
      </c>
      <c r="C115" s="3">
        <v>42580</v>
      </c>
      <c r="D115" s="4">
        <v>2352810</v>
      </c>
      <c r="E115" s="5">
        <v>105899978.09999999</v>
      </c>
      <c r="F115" s="6">
        <v>45.01</v>
      </c>
      <c r="G115">
        <f>MATCH(C115,[1]收盘!$1:$1)</f>
        <v>1357</v>
      </c>
      <c r="H115" t="str">
        <f t="shared" si="8"/>
        <v>300104</v>
      </c>
      <c r="I115">
        <v>47.15</v>
      </c>
      <c r="J115" s="19">
        <f t="shared" si="9"/>
        <v>-4.5387062566277891E-2</v>
      </c>
      <c r="K115" s="13" t="str">
        <f t="shared" si="7"/>
        <v>20167</v>
      </c>
    </row>
    <row r="116" spans="1:11" x14ac:dyDescent="0.15">
      <c r="A116" s="1">
        <v>2149</v>
      </c>
      <c r="B116" s="2" t="s">
        <v>95</v>
      </c>
      <c r="C116" s="3">
        <v>42592</v>
      </c>
      <c r="D116" s="4">
        <v>1889309</v>
      </c>
      <c r="E116" s="5">
        <v>46665932.299999997</v>
      </c>
      <c r="F116" s="6">
        <v>24.7</v>
      </c>
      <c r="G116">
        <f>MATCH(C116,[1]收盘!$1:$1)</f>
        <v>1365</v>
      </c>
      <c r="H116" t="str">
        <f t="shared" si="8"/>
        <v>002149</v>
      </c>
      <c r="I116">
        <v>27.7</v>
      </c>
      <c r="J116" s="19">
        <f t="shared" si="9"/>
        <v>-0.10830324909747291</v>
      </c>
      <c r="K116" s="13" t="str">
        <f t="shared" si="7"/>
        <v>20168</v>
      </c>
    </row>
    <row r="117" spans="1:11" x14ac:dyDescent="0.15">
      <c r="A117" s="1">
        <v>2092</v>
      </c>
      <c r="B117" s="2" t="s">
        <v>108</v>
      </c>
      <c r="C117" s="3">
        <v>42594</v>
      </c>
      <c r="D117" s="4">
        <v>13674857</v>
      </c>
      <c r="E117" s="5">
        <v>100099953.23999999</v>
      </c>
      <c r="F117" s="6">
        <v>7.3199999999999994</v>
      </c>
      <c r="G117">
        <f>MATCH(C117,[1]收盘!$1:$1)</f>
        <v>1367</v>
      </c>
      <c r="H117" t="str">
        <f t="shared" si="8"/>
        <v>002092</v>
      </c>
      <c r="I117">
        <v>9.17</v>
      </c>
      <c r="J117" s="19">
        <f t="shared" si="9"/>
        <v>-0.20174482006543082</v>
      </c>
      <c r="K117" s="13" t="str">
        <f t="shared" si="7"/>
        <v>20168</v>
      </c>
    </row>
    <row r="118" spans="1:11" x14ac:dyDescent="0.15">
      <c r="A118" s="1">
        <v>300364</v>
      </c>
      <c r="B118" s="2" t="s">
        <v>109</v>
      </c>
      <c r="C118" s="3">
        <v>42594</v>
      </c>
      <c r="D118" s="4">
        <v>2136631</v>
      </c>
      <c r="E118" s="5">
        <v>99994330.799999997</v>
      </c>
      <c r="F118" s="6">
        <v>46.8</v>
      </c>
      <c r="G118">
        <f>MATCH(C118,[1]收盘!$1:$1)</f>
        <v>1367</v>
      </c>
      <c r="H118" t="str">
        <f t="shared" si="8"/>
        <v>300364</v>
      </c>
      <c r="I118">
        <v>49.93</v>
      </c>
      <c r="J118" s="19">
        <f t="shared" si="9"/>
        <v>-6.2687762868015251E-2</v>
      </c>
      <c r="K118" s="13" t="str">
        <f t="shared" si="7"/>
        <v>20168</v>
      </c>
    </row>
    <row r="119" spans="1:11" x14ac:dyDescent="0.15">
      <c r="A119" s="1">
        <v>300196</v>
      </c>
      <c r="B119" s="2" t="s">
        <v>91</v>
      </c>
      <c r="C119" s="3">
        <v>42598</v>
      </c>
      <c r="D119" s="4">
        <v>303721</v>
      </c>
      <c r="E119" s="5">
        <v>12000016.710000001</v>
      </c>
      <c r="F119" s="6">
        <v>39.51</v>
      </c>
      <c r="G119">
        <f>MATCH(C119,[1]收盘!$1:$1)</f>
        <v>1369</v>
      </c>
      <c r="H119" t="str">
        <f t="shared" si="8"/>
        <v>300196</v>
      </c>
      <c r="I119">
        <v>41.02</v>
      </c>
      <c r="J119" s="19">
        <f t="shared" si="9"/>
        <v>-3.681131155533901E-2</v>
      </c>
      <c r="K119" s="13" t="str">
        <f t="shared" si="7"/>
        <v>20168</v>
      </c>
    </row>
    <row r="120" spans="1:11" x14ac:dyDescent="0.15">
      <c r="A120" s="1">
        <v>300373</v>
      </c>
      <c r="B120" s="2" t="s">
        <v>86</v>
      </c>
      <c r="C120" s="3">
        <v>42599</v>
      </c>
      <c r="D120" s="4">
        <v>3115050</v>
      </c>
      <c r="E120" s="5">
        <v>61771441.5</v>
      </c>
      <c r="F120" s="6">
        <v>19.829999999999998</v>
      </c>
      <c r="G120">
        <f>MATCH(C120,[1]收盘!$1:$1)</f>
        <v>1370</v>
      </c>
      <c r="H120" t="str">
        <f t="shared" si="8"/>
        <v>300373</v>
      </c>
      <c r="I120">
        <v>21.99</v>
      </c>
      <c r="J120" s="19">
        <f t="shared" si="9"/>
        <v>-9.8226466575716209E-2</v>
      </c>
      <c r="K120" s="13" t="str">
        <f t="shared" si="7"/>
        <v>20168</v>
      </c>
    </row>
    <row r="121" spans="1:11" x14ac:dyDescent="0.15">
      <c r="A121" s="1">
        <v>300373</v>
      </c>
      <c r="B121" s="2" t="s">
        <v>86</v>
      </c>
      <c r="C121" s="3">
        <v>42599</v>
      </c>
      <c r="D121" s="4">
        <v>902913</v>
      </c>
      <c r="E121" s="5">
        <v>17904764.789999999</v>
      </c>
      <c r="F121" s="6">
        <v>19.829999999999998</v>
      </c>
      <c r="G121">
        <f>MATCH(C121,[1]收盘!$1:$1)</f>
        <v>1370</v>
      </c>
      <c r="H121" t="str">
        <f t="shared" si="8"/>
        <v>300373</v>
      </c>
      <c r="I121">
        <v>21.99</v>
      </c>
      <c r="J121" s="19">
        <f t="shared" si="9"/>
        <v>-9.8226466575716209E-2</v>
      </c>
      <c r="K121" s="13" t="str">
        <f t="shared" si="7"/>
        <v>20168</v>
      </c>
    </row>
    <row r="122" spans="1:11" x14ac:dyDescent="0.15">
      <c r="A122" s="1">
        <v>2743</v>
      </c>
      <c r="B122" s="2" t="s">
        <v>87</v>
      </c>
      <c r="C122" s="3">
        <v>42600</v>
      </c>
      <c r="D122" s="4">
        <v>3579767</v>
      </c>
      <c r="E122" s="5">
        <v>46000005.950000003</v>
      </c>
      <c r="F122" s="6">
        <v>12.85</v>
      </c>
      <c r="G122">
        <f>MATCH(C122,[1]收盘!$1:$1)</f>
        <v>1371</v>
      </c>
      <c r="H122" t="str">
        <f t="shared" si="8"/>
        <v>002743</v>
      </c>
      <c r="I122">
        <v>15.08</v>
      </c>
      <c r="J122" s="19">
        <f t="shared" si="9"/>
        <v>-0.14787798408488062</v>
      </c>
      <c r="K122" s="13" t="str">
        <f t="shared" si="7"/>
        <v>20168</v>
      </c>
    </row>
    <row r="123" spans="1:11" x14ac:dyDescent="0.15">
      <c r="A123" s="1">
        <v>2743</v>
      </c>
      <c r="B123" s="2" t="s">
        <v>87</v>
      </c>
      <c r="C123" s="3">
        <v>42600</v>
      </c>
      <c r="D123" s="4">
        <v>1011673</v>
      </c>
      <c r="E123" s="5">
        <v>12999998.050000001</v>
      </c>
      <c r="F123" s="6">
        <v>12.85</v>
      </c>
      <c r="G123">
        <f>MATCH(C123,[1]收盘!$1:$1)</f>
        <v>1371</v>
      </c>
      <c r="H123" t="str">
        <f t="shared" si="8"/>
        <v>002743</v>
      </c>
      <c r="I123">
        <v>15.08</v>
      </c>
      <c r="J123" s="19">
        <f t="shared" si="9"/>
        <v>-0.14787798408488062</v>
      </c>
      <c r="K123" s="13" t="str">
        <f t="shared" si="7"/>
        <v>20168</v>
      </c>
    </row>
    <row r="124" spans="1:11" x14ac:dyDescent="0.15">
      <c r="A124" s="1">
        <v>2367</v>
      </c>
      <c r="B124" s="2" t="s">
        <v>93</v>
      </c>
      <c r="C124" s="3">
        <v>42600</v>
      </c>
      <c r="D124" s="4">
        <v>6489292</v>
      </c>
      <c r="E124" s="5">
        <v>99999989.719999999</v>
      </c>
      <c r="F124" s="6">
        <v>15.41</v>
      </c>
      <c r="G124">
        <f>MATCH(C124,[1]收盘!$1:$1)</f>
        <v>1371</v>
      </c>
      <c r="H124" t="str">
        <f t="shared" si="8"/>
        <v>002367</v>
      </c>
      <c r="I124">
        <v>15.4</v>
      </c>
      <c r="J124" s="19">
        <f t="shared" si="9"/>
        <v>6.493506493505663E-4</v>
      </c>
      <c r="K124" s="13" t="str">
        <f t="shared" si="7"/>
        <v>20168</v>
      </c>
    </row>
    <row r="125" spans="1:11" x14ac:dyDescent="0.15">
      <c r="A125" s="1">
        <v>2743</v>
      </c>
      <c r="B125" s="2" t="s">
        <v>87</v>
      </c>
      <c r="C125" s="3">
        <v>42600</v>
      </c>
      <c r="D125" s="4">
        <v>9338521</v>
      </c>
      <c r="E125" s="5">
        <v>11999994.85</v>
      </c>
      <c r="F125" s="6">
        <v>12.85</v>
      </c>
      <c r="G125">
        <f>MATCH(C125,[1]收盘!$1:$1)</f>
        <v>1371</v>
      </c>
      <c r="H125" t="str">
        <f t="shared" si="8"/>
        <v>002743</v>
      </c>
      <c r="I125">
        <v>15.08</v>
      </c>
      <c r="J125" s="19">
        <f t="shared" si="9"/>
        <v>-0.14787798408488062</v>
      </c>
      <c r="K125" s="13" t="str">
        <f t="shared" si="7"/>
        <v>20168</v>
      </c>
    </row>
    <row r="126" spans="1:11" x14ac:dyDescent="0.15">
      <c r="A126" s="1">
        <v>2367</v>
      </c>
      <c r="B126" s="2" t="s">
        <v>93</v>
      </c>
      <c r="C126" s="3">
        <v>42600</v>
      </c>
      <c r="D126" s="4">
        <v>4542504</v>
      </c>
      <c r="E126" s="5">
        <v>69999986.640000001</v>
      </c>
      <c r="F126" s="6">
        <v>15.41</v>
      </c>
      <c r="G126">
        <f>MATCH(C126,[1]收盘!$1:$1)</f>
        <v>1371</v>
      </c>
      <c r="H126" t="str">
        <f t="shared" si="8"/>
        <v>002367</v>
      </c>
      <c r="I126">
        <v>15.4</v>
      </c>
      <c r="J126" s="19">
        <f t="shared" si="9"/>
        <v>6.493506493505663E-4</v>
      </c>
      <c r="K126" s="13" t="str">
        <f t="shared" si="7"/>
        <v>20168</v>
      </c>
    </row>
    <row r="127" spans="1:11" x14ac:dyDescent="0.15">
      <c r="A127" s="1">
        <v>601137</v>
      </c>
      <c r="B127" s="2" t="s">
        <v>96</v>
      </c>
      <c r="C127" s="3">
        <v>42600</v>
      </c>
      <c r="D127" s="4">
        <v>8616071</v>
      </c>
      <c r="E127" s="5">
        <v>96499995.200000003</v>
      </c>
      <c r="F127" s="6">
        <v>11.2</v>
      </c>
      <c r="G127">
        <f>MATCH(C127,[1]收盘!$1:$1)</f>
        <v>1371</v>
      </c>
      <c r="H127" t="str">
        <f t="shared" si="8"/>
        <v>601137</v>
      </c>
      <c r="I127">
        <v>12.61</v>
      </c>
      <c r="J127" s="19">
        <f t="shared" si="9"/>
        <v>-0.11181601903251392</v>
      </c>
      <c r="K127" s="13" t="str">
        <f t="shared" si="7"/>
        <v>20168</v>
      </c>
    </row>
    <row r="128" spans="1:11" x14ac:dyDescent="0.15">
      <c r="A128" s="1">
        <v>2583</v>
      </c>
      <c r="B128" s="2" t="s">
        <v>88</v>
      </c>
      <c r="C128" s="3">
        <v>42601</v>
      </c>
      <c r="D128" s="4">
        <v>6216216</v>
      </c>
      <c r="E128" s="5">
        <v>68999997.599999994</v>
      </c>
      <c r="F128" s="6">
        <v>11.1</v>
      </c>
      <c r="G128">
        <f>MATCH(C128,[1]收盘!$1:$1)</f>
        <v>1372</v>
      </c>
      <c r="H128" t="str">
        <f t="shared" si="8"/>
        <v>002583</v>
      </c>
      <c r="I128">
        <v>12.22</v>
      </c>
      <c r="J128" s="19">
        <f t="shared" si="9"/>
        <v>-9.1653027823240696E-2</v>
      </c>
      <c r="K128" s="13" t="str">
        <f t="shared" si="7"/>
        <v>20168</v>
      </c>
    </row>
    <row r="129" spans="1:11" x14ac:dyDescent="0.15">
      <c r="A129" s="1">
        <v>2583</v>
      </c>
      <c r="B129" s="2" t="s">
        <v>88</v>
      </c>
      <c r="C129" s="3">
        <v>42601</v>
      </c>
      <c r="D129" s="4">
        <v>1801802</v>
      </c>
      <c r="E129" s="5">
        <v>20000002.199999999</v>
      </c>
      <c r="F129" s="6">
        <v>11.1</v>
      </c>
      <c r="G129">
        <f>MATCH(C129,[1]收盘!$1:$1)</f>
        <v>1372</v>
      </c>
      <c r="H129" t="str">
        <f t="shared" si="8"/>
        <v>002583</v>
      </c>
      <c r="I129">
        <v>12.22</v>
      </c>
      <c r="J129" s="19">
        <f t="shared" si="9"/>
        <v>-9.1653027823240696E-2</v>
      </c>
      <c r="K129" s="13" t="str">
        <f t="shared" si="7"/>
        <v>20168</v>
      </c>
    </row>
    <row r="130" spans="1:11" x14ac:dyDescent="0.15">
      <c r="A130" s="10">
        <v>600075</v>
      </c>
      <c r="B130" s="2" t="s">
        <v>116</v>
      </c>
      <c r="C130" s="3">
        <v>42605</v>
      </c>
      <c r="D130" s="11">
        <v>8405546</v>
      </c>
      <c r="E130" s="5">
        <v>97000000.840000004</v>
      </c>
      <c r="F130" s="6">
        <v>11.540000000000001</v>
      </c>
      <c r="G130">
        <f>MATCH(C130,[1]收盘!$1:$1)</f>
        <v>1374</v>
      </c>
      <c r="H130" t="str">
        <f t="shared" ref="H130:H151" si="10">REPT("0",6-LEN(A130))&amp;A130</f>
        <v>600075</v>
      </c>
      <c r="I130">
        <v>13.37</v>
      </c>
      <c r="J130" s="19">
        <f t="shared" ref="J130:J151" si="11">F130/I130-1</f>
        <v>-0.1368735976065818</v>
      </c>
      <c r="K130" s="13" t="str">
        <f t="shared" si="7"/>
        <v>20168</v>
      </c>
    </row>
    <row r="131" spans="1:11" x14ac:dyDescent="0.15">
      <c r="A131" s="1">
        <v>2528</v>
      </c>
      <c r="B131" s="2" t="s">
        <v>112</v>
      </c>
      <c r="C131" s="3">
        <v>42611</v>
      </c>
      <c r="D131" s="4">
        <v>10176991</v>
      </c>
      <c r="E131" s="5">
        <v>68999998.980000004</v>
      </c>
      <c r="F131" s="6">
        <v>6.78</v>
      </c>
      <c r="G131">
        <f>MATCH(C131,[1]收盘!$1:$1)</f>
        <v>1378</v>
      </c>
      <c r="H131" t="str">
        <f t="shared" si="10"/>
        <v>002528</v>
      </c>
      <c r="I131">
        <v>8.35</v>
      </c>
      <c r="J131" s="19">
        <f t="shared" si="11"/>
        <v>-0.18802395209580836</v>
      </c>
      <c r="K131" s="13" t="str">
        <f t="shared" ref="K131:K151" si="12">YEAR(C131)&amp;MONTH(C131)</f>
        <v>20168</v>
      </c>
    </row>
    <row r="132" spans="1:11" x14ac:dyDescent="0.15">
      <c r="A132" s="1">
        <v>2528</v>
      </c>
      <c r="B132" s="2" t="s">
        <v>112</v>
      </c>
      <c r="C132" s="3">
        <v>42611</v>
      </c>
      <c r="D132" s="4">
        <v>2949852</v>
      </c>
      <c r="E132" s="5">
        <v>19999996.559999999</v>
      </c>
      <c r="F132" s="6">
        <v>6.78</v>
      </c>
      <c r="G132">
        <f>MATCH(C132,[1]收盘!$1:$1)</f>
        <v>1378</v>
      </c>
      <c r="H132" t="str">
        <f t="shared" si="10"/>
        <v>002528</v>
      </c>
      <c r="I132">
        <v>8.35</v>
      </c>
      <c r="J132" s="19">
        <f t="shared" si="11"/>
        <v>-0.18802395209580836</v>
      </c>
      <c r="K132" s="13" t="str">
        <f t="shared" si="12"/>
        <v>20168</v>
      </c>
    </row>
    <row r="133" spans="1:11" x14ac:dyDescent="0.15">
      <c r="A133" s="1">
        <v>2528</v>
      </c>
      <c r="B133" s="2" t="s">
        <v>112</v>
      </c>
      <c r="C133" s="3">
        <v>42611</v>
      </c>
      <c r="D133" s="4">
        <v>1032450</v>
      </c>
      <c r="E133" s="5">
        <v>7000011</v>
      </c>
      <c r="F133" s="6">
        <v>6.78</v>
      </c>
      <c r="G133">
        <f>MATCH(C133,[1]收盘!$1:$1)</f>
        <v>1378</v>
      </c>
      <c r="H133" t="str">
        <f t="shared" si="10"/>
        <v>002528</v>
      </c>
      <c r="I133">
        <v>8.35</v>
      </c>
      <c r="J133" s="19">
        <f t="shared" si="11"/>
        <v>-0.18802395209580836</v>
      </c>
      <c r="K133" s="13" t="str">
        <f t="shared" si="12"/>
        <v>20168</v>
      </c>
    </row>
    <row r="134" spans="1:11" x14ac:dyDescent="0.15">
      <c r="A134" s="10">
        <v>2528</v>
      </c>
      <c r="B134" s="2" t="s">
        <v>112</v>
      </c>
      <c r="C134" s="3">
        <v>42611</v>
      </c>
      <c r="D134" s="4">
        <v>1946903</v>
      </c>
      <c r="E134" s="5">
        <v>13299992.34</v>
      </c>
      <c r="F134" s="6">
        <v>6.83135849089554</v>
      </c>
      <c r="G134">
        <f>MATCH(C134,[1]收盘!$1:$1)</f>
        <v>1378</v>
      </c>
      <c r="H134" t="str">
        <f t="shared" si="10"/>
        <v>002528</v>
      </c>
      <c r="I134">
        <v>8.35</v>
      </c>
      <c r="J134" s="19">
        <f t="shared" si="11"/>
        <v>-0.18187323462328864</v>
      </c>
      <c r="K134" s="13" t="str">
        <f t="shared" si="12"/>
        <v>20168</v>
      </c>
    </row>
    <row r="135" spans="1:11" x14ac:dyDescent="0.15">
      <c r="A135" s="1">
        <v>603678</v>
      </c>
      <c r="B135" s="2" t="s">
        <v>115</v>
      </c>
      <c r="C135" s="3">
        <v>42612</v>
      </c>
      <c r="D135" s="4">
        <v>1466638</v>
      </c>
      <c r="E135" s="5">
        <v>102649993.62</v>
      </c>
      <c r="F135" s="6">
        <v>69.989999999999995</v>
      </c>
      <c r="G135">
        <f>MATCH(C135,[1]收盘!$1:$1)</f>
        <v>1379</v>
      </c>
      <c r="H135" t="str">
        <f t="shared" si="10"/>
        <v>603678</v>
      </c>
      <c r="I135">
        <v>81.34</v>
      </c>
      <c r="J135" s="19">
        <f t="shared" si="11"/>
        <v>-0.13953774280796671</v>
      </c>
      <c r="K135" s="13" t="str">
        <f t="shared" si="12"/>
        <v>20168</v>
      </c>
    </row>
    <row r="136" spans="1:11" x14ac:dyDescent="0.15">
      <c r="A136" s="1">
        <v>2541</v>
      </c>
      <c r="B136" s="2" t="s">
        <v>89</v>
      </c>
      <c r="C136" s="3">
        <v>42613</v>
      </c>
      <c r="D136" s="4">
        <v>3930713</v>
      </c>
      <c r="E136" s="5">
        <v>59000002.130000003</v>
      </c>
      <c r="F136" s="6">
        <v>15.01</v>
      </c>
      <c r="G136">
        <f>MATCH(C136,[1]收盘!$1:$1)</f>
        <v>1380</v>
      </c>
      <c r="H136" t="str">
        <f t="shared" si="10"/>
        <v>002541</v>
      </c>
      <c r="I136">
        <v>18.32</v>
      </c>
      <c r="J136" s="19">
        <f t="shared" si="11"/>
        <v>-0.18067685589519655</v>
      </c>
      <c r="K136" s="13" t="str">
        <f t="shared" si="12"/>
        <v>20168</v>
      </c>
    </row>
    <row r="137" spans="1:11" x14ac:dyDescent="0.15">
      <c r="A137" s="1">
        <v>2541</v>
      </c>
      <c r="B137" s="2" t="s">
        <v>89</v>
      </c>
      <c r="C137" s="3">
        <v>42613</v>
      </c>
      <c r="D137" s="4">
        <v>1332445</v>
      </c>
      <c r="E137" s="9">
        <v>19999999.449999999</v>
      </c>
      <c r="F137" s="6">
        <v>15.01</v>
      </c>
      <c r="G137">
        <f>MATCH(C137,[1]收盘!$1:$1)</f>
        <v>1380</v>
      </c>
      <c r="H137" t="str">
        <f t="shared" si="10"/>
        <v>002541</v>
      </c>
      <c r="I137">
        <v>18.32</v>
      </c>
      <c r="J137" s="19">
        <f t="shared" si="11"/>
        <v>-0.18067685589519655</v>
      </c>
      <c r="K137" s="13" t="str">
        <f t="shared" si="12"/>
        <v>20168</v>
      </c>
    </row>
    <row r="138" spans="1:11" x14ac:dyDescent="0.15">
      <c r="A138" s="1">
        <v>600335</v>
      </c>
      <c r="B138" s="2" t="s">
        <v>114</v>
      </c>
      <c r="C138" s="3">
        <v>42614</v>
      </c>
      <c r="D138" s="4">
        <v>1747088</v>
      </c>
      <c r="E138" s="5">
        <v>20999997.760000002</v>
      </c>
      <c r="F138" s="6">
        <v>12.020000000000001</v>
      </c>
      <c r="G138">
        <f>MATCH(C138,[1]收盘!$1:$1)</f>
        <v>1381</v>
      </c>
      <c r="H138" t="str">
        <f t="shared" si="10"/>
        <v>600335</v>
      </c>
      <c r="I138">
        <v>13.84</v>
      </c>
      <c r="J138" s="19">
        <f t="shared" si="11"/>
        <v>-0.13150289017341033</v>
      </c>
      <c r="K138" s="13" t="str">
        <f t="shared" si="12"/>
        <v>20169</v>
      </c>
    </row>
    <row r="139" spans="1:11" x14ac:dyDescent="0.15">
      <c r="A139" s="1">
        <v>600335</v>
      </c>
      <c r="B139" s="2" t="s">
        <v>114</v>
      </c>
      <c r="C139" s="3">
        <v>42614</v>
      </c>
      <c r="D139" s="4">
        <v>8901830</v>
      </c>
      <c r="E139" s="5">
        <v>106999996.59999999</v>
      </c>
      <c r="F139" s="6">
        <v>12.02</v>
      </c>
      <c r="G139">
        <f>MATCH(C139,[1]收盘!$1:$1)</f>
        <v>1381</v>
      </c>
      <c r="H139" t="str">
        <f t="shared" si="10"/>
        <v>600335</v>
      </c>
      <c r="I139">
        <v>13.84</v>
      </c>
      <c r="J139" s="19">
        <f t="shared" si="11"/>
        <v>-0.13150289017341044</v>
      </c>
      <c r="K139" s="13" t="str">
        <f t="shared" si="12"/>
        <v>20169</v>
      </c>
    </row>
    <row r="140" spans="1:11" x14ac:dyDescent="0.15">
      <c r="A140" s="10">
        <v>300296</v>
      </c>
      <c r="B140" s="2" t="s">
        <v>117</v>
      </c>
      <c r="C140" s="3">
        <v>42619</v>
      </c>
      <c r="D140" s="4">
        <v>2883803</v>
      </c>
      <c r="E140" s="5">
        <v>81900005.200000003</v>
      </c>
      <c r="F140" s="6">
        <v>28.400000000000002</v>
      </c>
      <c r="G140">
        <f>MATCH(C140,[1]收盘!$1:$1)</f>
        <v>1384</v>
      </c>
      <c r="H140" t="str">
        <f t="shared" si="10"/>
        <v>300296</v>
      </c>
      <c r="I140">
        <v>32.04</v>
      </c>
      <c r="J140" s="19">
        <f t="shared" si="11"/>
        <v>-0.11360799001248434</v>
      </c>
      <c r="K140" s="13" t="str">
        <f t="shared" si="12"/>
        <v>20169</v>
      </c>
    </row>
    <row r="141" spans="1:11" x14ac:dyDescent="0.15">
      <c r="A141" s="1">
        <v>544</v>
      </c>
      <c r="B141" s="2" t="s">
        <v>90</v>
      </c>
      <c r="C141" s="3">
        <v>42620</v>
      </c>
      <c r="D141" s="4">
        <v>1503664</v>
      </c>
      <c r="E141" s="5">
        <v>21938457.760000002</v>
      </c>
      <c r="F141" s="6">
        <v>14.590000000000002</v>
      </c>
      <c r="G141">
        <f>MATCH(C141,[1]收盘!$1:$1)</f>
        <v>1385</v>
      </c>
      <c r="H141" t="str">
        <f t="shared" si="10"/>
        <v>000544</v>
      </c>
      <c r="I141">
        <v>17.66</v>
      </c>
      <c r="J141" s="19">
        <f t="shared" si="11"/>
        <v>-0.17383918459796144</v>
      </c>
      <c r="K141" s="13" t="str">
        <f t="shared" si="12"/>
        <v>20169</v>
      </c>
    </row>
    <row r="142" spans="1:11" x14ac:dyDescent="0.15">
      <c r="A142" s="1">
        <v>544</v>
      </c>
      <c r="B142" s="2" t="s">
        <v>90</v>
      </c>
      <c r="C142" s="3">
        <v>42620</v>
      </c>
      <c r="D142" s="4">
        <v>424949</v>
      </c>
      <c r="E142" s="5">
        <v>6200005.9100000001</v>
      </c>
      <c r="F142" s="6">
        <v>14.59</v>
      </c>
      <c r="G142">
        <f>MATCH(C142,[1]收盘!$1:$1)</f>
        <v>1385</v>
      </c>
      <c r="H142" t="str">
        <f t="shared" si="10"/>
        <v>000544</v>
      </c>
      <c r="I142">
        <v>17.66</v>
      </c>
      <c r="J142" s="19">
        <f t="shared" si="11"/>
        <v>-0.17383918459796155</v>
      </c>
      <c r="K142" s="13" t="str">
        <f t="shared" si="12"/>
        <v>20169</v>
      </c>
    </row>
    <row r="143" spans="1:11" x14ac:dyDescent="0.15">
      <c r="A143" s="10">
        <v>603618</v>
      </c>
      <c r="B143" s="2" t="s">
        <v>118</v>
      </c>
      <c r="C143" s="3">
        <v>42620</v>
      </c>
      <c r="D143" s="4">
        <v>1032448</v>
      </c>
      <c r="E143" s="5">
        <v>13999994.880000001</v>
      </c>
      <c r="F143" s="6">
        <v>13.56</v>
      </c>
      <c r="G143">
        <f>MATCH(C143,[1]收盘!$1:$1)</f>
        <v>1385</v>
      </c>
      <c r="H143" t="str">
        <f t="shared" si="10"/>
        <v>603618</v>
      </c>
      <c r="I143">
        <v>15.49</v>
      </c>
      <c r="J143" s="19">
        <f t="shared" si="11"/>
        <v>-0.12459651387992254</v>
      </c>
      <c r="K143" s="13" t="str">
        <f t="shared" si="12"/>
        <v>20169</v>
      </c>
    </row>
    <row r="144" spans="1:11" x14ac:dyDescent="0.15">
      <c r="A144" s="1">
        <v>2131</v>
      </c>
      <c r="B144" s="8" t="s">
        <v>111</v>
      </c>
      <c r="C144" s="3">
        <v>42621</v>
      </c>
      <c r="D144" s="4">
        <v>1437608</v>
      </c>
      <c r="E144" s="5">
        <v>25000003.120000001</v>
      </c>
      <c r="F144" s="6">
        <v>17.39</v>
      </c>
      <c r="G144">
        <f>MATCH(C144,[1]收盘!$1:$1)</f>
        <v>1386</v>
      </c>
      <c r="H144" t="str">
        <f t="shared" si="10"/>
        <v>002131</v>
      </c>
      <c r="I144">
        <v>18.45</v>
      </c>
      <c r="J144" s="19">
        <f t="shared" si="11"/>
        <v>-5.7452574525745148E-2</v>
      </c>
      <c r="K144" s="13" t="str">
        <f t="shared" si="12"/>
        <v>20169</v>
      </c>
    </row>
    <row r="145" spans="1:11" x14ac:dyDescent="0.15">
      <c r="A145" s="1">
        <v>2131</v>
      </c>
      <c r="B145" s="8" t="s">
        <v>111</v>
      </c>
      <c r="C145" s="3">
        <v>42621</v>
      </c>
      <c r="D145" s="4">
        <v>1318930</v>
      </c>
      <c r="E145" s="5">
        <v>22936192.699999999</v>
      </c>
      <c r="F145" s="6">
        <v>17.39</v>
      </c>
      <c r="G145">
        <f>MATCH(C145,[1]收盘!$1:$1)</f>
        <v>1386</v>
      </c>
      <c r="H145" t="str">
        <f t="shared" si="10"/>
        <v>002131</v>
      </c>
      <c r="I145">
        <v>18.45</v>
      </c>
      <c r="J145" s="19">
        <f t="shared" si="11"/>
        <v>-5.7452574525745148E-2</v>
      </c>
      <c r="K145" s="13" t="str">
        <f t="shared" si="12"/>
        <v>20169</v>
      </c>
    </row>
    <row r="146" spans="1:11" x14ac:dyDescent="0.15">
      <c r="A146" s="1">
        <v>2131</v>
      </c>
      <c r="B146" s="8" t="s">
        <v>111</v>
      </c>
      <c r="C146" s="3">
        <v>42621</v>
      </c>
      <c r="D146" s="4">
        <v>394640</v>
      </c>
      <c r="E146" s="5">
        <v>6862789.5999999996</v>
      </c>
      <c r="F146" s="6">
        <v>17.39</v>
      </c>
      <c r="G146">
        <f>MATCH(C146,[1]收盘!$1:$1)</f>
        <v>1386</v>
      </c>
      <c r="H146" t="str">
        <f t="shared" si="10"/>
        <v>002131</v>
      </c>
      <c r="I146">
        <v>18.45</v>
      </c>
      <c r="J146" s="19">
        <f t="shared" si="11"/>
        <v>-5.7452574525745148E-2</v>
      </c>
      <c r="K146" s="13" t="str">
        <f t="shared" si="12"/>
        <v>20169</v>
      </c>
    </row>
    <row r="147" spans="1:11" x14ac:dyDescent="0.15">
      <c r="A147" s="10">
        <v>2484</v>
      </c>
      <c r="B147" s="8" t="s">
        <v>119</v>
      </c>
      <c r="C147" s="3">
        <v>42621</v>
      </c>
      <c r="D147" s="4">
        <v>6280000</v>
      </c>
      <c r="E147" s="5">
        <v>79693200</v>
      </c>
      <c r="F147" s="6">
        <v>12.69</v>
      </c>
      <c r="G147">
        <f>MATCH(C147,[1]收盘!$1:$1)</f>
        <v>1386</v>
      </c>
      <c r="H147" t="str">
        <f t="shared" si="10"/>
        <v>002484</v>
      </c>
      <c r="I147">
        <v>15.03</v>
      </c>
      <c r="J147" s="19">
        <f t="shared" si="11"/>
        <v>-0.15568862275449102</v>
      </c>
      <c r="K147" s="13" t="str">
        <f t="shared" si="12"/>
        <v>20169</v>
      </c>
    </row>
    <row r="148" spans="1:11" x14ac:dyDescent="0.15">
      <c r="A148" s="1">
        <v>2640</v>
      </c>
      <c r="B148" s="8" t="s">
        <v>113</v>
      </c>
      <c r="C148" s="3">
        <v>42627</v>
      </c>
      <c r="D148" s="4">
        <v>3376097</v>
      </c>
      <c r="E148" s="5">
        <v>49999996.57</v>
      </c>
      <c r="F148" s="6">
        <v>14.81</v>
      </c>
      <c r="G148">
        <f>MATCH(C148,[1]收盘!$1:$1)</f>
        <v>1390</v>
      </c>
      <c r="H148" t="str">
        <f t="shared" si="10"/>
        <v>002640</v>
      </c>
      <c r="I148">
        <v>18.16</v>
      </c>
      <c r="J148" s="19">
        <f t="shared" si="11"/>
        <v>-0.18447136563876654</v>
      </c>
      <c r="K148" s="13" t="str">
        <f t="shared" si="12"/>
        <v>20169</v>
      </c>
    </row>
    <row r="149" spans="1:11" x14ac:dyDescent="0.15">
      <c r="A149" s="1">
        <v>2640</v>
      </c>
      <c r="B149" s="8" t="s">
        <v>113</v>
      </c>
      <c r="C149" s="3">
        <v>42627</v>
      </c>
      <c r="D149" s="4">
        <v>1080351</v>
      </c>
      <c r="E149" s="5">
        <v>15999998.310000001</v>
      </c>
      <c r="F149" s="6">
        <v>14.81</v>
      </c>
      <c r="G149">
        <f>MATCH(C149,[1]收盘!$1:$1)</f>
        <v>1390</v>
      </c>
      <c r="H149" t="str">
        <f t="shared" si="10"/>
        <v>002640</v>
      </c>
      <c r="I149">
        <v>18.16</v>
      </c>
      <c r="J149" s="19">
        <f t="shared" si="11"/>
        <v>-0.18447136563876654</v>
      </c>
      <c r="K149" s="13" t="str">
        <f t="shared" si="12"/>
        <v>20169</v>
      </c>
    </row>
    <row r="150" spans="1:11" x14ac:dyDescent="0.15">
      <c r="A150" s="10">
        <v>300437</v>
      </c>
      <c r="B150" s="8" t="s">
        <v>121</v>
      </c>
      <c r="C150" s="3">
        <v>42627</v>
      </c>
      <c r="D150" s="4">
        <v>3525641</v>
      </c>
      <c r="E150" s="5">
        <v>82499999.400000006</v>
      </c>
      <c r="F150" s="6">
        <v>23.400000000000002</v>
      </c>
      <c r="G150">
        <f>MATCH(C150,[1]收盘!$1:$1)</f>
        <v>1390</v>
      </c>
      <c r="H150" t="str">
        <f t="shared" si="10"/>
        <v>300437</v>
      </c>
      <c r="I150">
        <v>27.83</v>
      </c>
      <c r="J150" s="19">
        <f t="shared" si="11"/>
        <v>-0.15918074020840811</v>
      </c>
      <c r="K150" s="13" t="str">
        <f t="shared" si="12"/>
        <v>20169</v>
      </c>
    </row>
    <row r="151" spans="1:11" x14ac:dyDescent="0.15">
      <c r="A151" s="12">
        <v>2099</v>
      </c>
      <c r="B151" s="20" t="s">
        <v>120</v>
      </c>
      <c r="C151" s="21">
        <v>42632</v>
      </c>
      <c r="D151" s="22">
        <v>8706226</v>
      </c>
      <c r="E151" s="23">
        <v>89500003.280000001</v>
      </c>
      <c r="F151" s="24">
        <v>10.28</v>
      </c>
      <c r="G151">
        <f>MATCH(C151,[1]收盘!$1:$1)</f>
        <v>1391</v>
      </c>
      <c r="H151" t="str">
        <f t="shared" si="10"/>
        <v>002099</v>
      </c>
      <c r="I151">
        <v>10.37</v>
      </c>
      <c r="J151" s="19">
        <f t="shared" si="11"/>
        <v>-8.6788813886210514E-3</v>
      </c>
      <c r="K151" s="13" t="str">
        <f t="shared" si="12"/>
        <v>20169</v>
      </c>
    </row>
  </sheetData>
  <autoFilter ref="A1:J151"/>
  <sortState ref="A2:J156">
    <sortCondition ref="C2:C156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3.5" x14ac:dyDescent="0.15"/>
  <sheetData>
    <row r="1" spans="1:3" x14ac:dyDescent="0.15">
      <c r="A1" t="s">
        <v>138</v>
      </c>
      <c r="B1" t="s">
        <v>140</v>
      </c>
    </row>
    <row r="2" spans="1:3" x14ac:dyDescent="0.15">
      <c r="A2" t="s">
        <v>122</v>
      </c>
      <c r="B2" s="19">
        <f>-AVERAGEIF(Sheet1!K:K,Sheet2!A2,Sheet1!J:J)</f>
        <v>0.16351118760757311</v>
      </c>
      <c r="C2">
        <f>COUNTIF(Sheet1!K:K,Sheet2!A2)</f>
        <v>1</v>
      </c>
    </row>
    <row r="3" spans="1:3" x14ac:dyDescent="0.15">
      <c r="A3" t="s">
        <v>123</v>
      </c>
      <c r="B3" s="19">
        <f>-AVERAGEIF(Sheet1!K:K,Sheet2!A3,Sheet1!J:J)</f>
        <v>0.13690002402683801</v>
      </c>
      <c r="C3">
        <f>COUNTIF(Sheet1!K:K,Sheet2!A3)</f>
        <v>7</v>
      </c>
    </row>
    <row r="4" spans="1:3" x14ac:dyDescent="0.15">
      <c r="A4" t="s">
        <v>124</v>
      </c>
      <c r="B4" s="19">
        <f>-AVERAGEIF(Sheet1!K:K,Sheet2!A4,Sheet1!J:J)</f>
        <v>0.15739734621025264</v>
      </c>
      <c r="C4">
        <f>COUNTIF(Sheet1!K:K,Sheet2!A4)</f>
        <v>11</v>
      </c>
    </row>
    <row r="5" spans="1:3" x14ac:dyDescent="0.15">
      <c r="A5" t="s">
        <v>125</v>
      </c>
      <c r="B5" s="19">
        <f>-AVERAGEIF(Sheet1!K:K,Sheet2!A5,Sheet1!J:J)</f>
        <v>4.1910746840068874E-2</v>
      </c>
      <c r="C5">
        <f>COUNTIF(Sheet1!K:K,Sheet2!A5)</f>
        <v>13</v>
      </c>
    </row>
    <row r="6" spans="1:3" x14ac:dyDescent="0.15">
      <c r="A6" t="s">
        <v>126</v>
      </c>
      <c r="B6" s="19">
        <f>-AVERAGEIF(Sheet1!K:K,Sheet2!A6,Sheet1!J:J)</f>
        <v>0.35252197319116796</v>
      </c>
      <c r="C6">
        <f>COUNTIF(Sheet1!K:K,Sheet2!A6)</f>
        <v>3</v>
      </c>
    </row>
    <row r="7" spans="1:3" x14ac:dyDescent="0.15">
      <c r="A7" t="s">
        <v>127</v>
      </c>
      <c r="B7" s="19">
        <f>-AVERAGEIF(Sheet1!K:K,Sheet2!A7,Sheet1!J:J)</f>
        <v>0.3623573451467858</v>
      </c>
      <c r="C7">
        <f>COUNTIF(Sheet1!K:K,Sheet2!A7)</f>
        <v>11</v>
      </c>
    </row>
    <row r="8" spans="1:3" x14ac:dyDescent="0.15">
      <c r="A8" t="s">
        <v>128</v>
      </c>
      <c r="B8" s="19">
        <f>-AVERAGEIF(Sheet1!K:K,Sheet2!A8,Sheet1!J:J)</f>
        <v>0.17217630853994492</v>
      </c>
      <c r="C8">
        <f>COUNTIF(Sheet1!K:K,Sheet2!A8)</f>
        <v>1</v>
      </c>
    </row>
    <row r="9" spans="1:3" x14ac:dyDescent="0.15">
      <c r="A9" t="s">
        <v>129</v>
      </c>
      <c r="B9" s="19">
        <f>-AVERAGEIF(Sheet1!K:K,Sheet2!A9,Sheet1!J:J)</f>
        <v>0.22814856185423071</v>
      </c>
      <c r="C9">
        <f>COUNTIF(Sheet1!K:K,Sheet2!A9)</f>
        <v>1</v>
      </c>
    </row>
    <row r="10" spans="1:3" x14ac:dyDescent="0.15">
      <c r="A10" t="s">
        <v>130</v>
      </c>
      <c r="B10" s="19">
        <f>-AVERAGEIF(Sheet1!K:K,Sheet2!A10,Sheet1!J:J)</f>
        <v>0.14394788576946954</v>
      </c>
      <c r="C10">
        <f>COUNTIF(Sheet1!K:K,Sheet2!A10)</f>
        <v>2</v>
      </c>
    </row>
    <row r="11" spans="1:3" x14ac:dyDescent="0.15">
      <c r="A11" t="s">
        <v>131</v>
      </c>
      <c r="B11" s="19">
        <f>-AVERAGEIF(Sheet1!K:K,Sheet2!A11,Sheet1!J:J)</f>
        <v>0.2057975018689242</v>
      </c>
      <c r="C11">
        <f>COUNTIF(Sheet1!K:K,Sheet2!A11)</f>
        <v>12</v>
      </c>
    </row>
    <row r="12" spans="1:3" x14ac:dyDescent="0.15">
      <c r="A12" t="s">
        <v>132</v>
      </c>
      <c r="B12" s="19">
        <f>-AVERAGEIF(Sheet1!K:K,Sheet2!A12,Sheet1!J:J)</f>
        <v>8.8688695776055287E-2</v>
      </c>
      <c r="C12">
        <f>COUNTIF(Sheet1!K:K,Sheet2!A12)</f>
        <v>17</v>
      </c>
    </row>
    <row r="13" spans="1:3" x14ac:dyDescent="0.15">
      <c r="A13" t="s">
        <v>133</v>
      </c>
      <c r="B13" s="19">
        <f>-AVERAGEIF(Sheet1!K:K,Sheet2!A13,Sheet1!J:J)</f>
        <v>8.8529234320668365E-2</v>
      </c>
      <c r="C13">
        <f>COUNTIF(Sheet1!K:K,Sheet2!A13)</f>
        <v>8</v>
      </c>
    </row>
    <row r="14" spans="1:3" x14ac:dyDescent="0.15">
      <c r="A14" t="s">
        <v>134</v>
      </c>
      <c r="B14" s="19">
        <f>-AVERAGEIF(Sheet1!K:K,Sheet2!A14,Sheet1!J:J)</f>
        <v>0.13434532588671666</v>
      </c>
      <c r="C14">
        <f>COUNTIF(Sheet1!K:K,Sheet2!A14)</f>
        <v>27</v>
      </c>
    </row>
    <row r="15" spans="1:3" x14ac:dyDescent="0.15">
      <c r="A15" t="s">
        <v>135</v>
      </c>
      <c r="B15" s="19">
        <f>-AVERAGEIF(Sheet1!K:K,Sheet2!A15,Sheet1!J:J)</f>
        <v>0.12396216115855827</v>
      </c>
      <c r="C15">
        <f>COUNTIF(Sheet1!K:K,Sheet2!A15)</f>
        <v>22</v>
      </c>
    </row>
    <row r="16" spans="1:3" x14ac:dyDescent="0.15">
      <c r="A16" t="s">
        <v>136</v>
      </c>
      <c r="B16" s="19">
        <f>-AVERAGEIF(Sheet1!K:K,Sheet2!A16,Sheet1!J:J)</f>
        <v>0.12240981090295995</v>
      </c>
      <c r="C16">
        <f>COUNTIF(Sheet1!K:K,Sheet2!A16)</f>
        <v>14</v>
      </c>
    </row>
  </sheetData>
  <autoFilter ref="A1:B16"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I3" sqref="I3"/>
    </sheetView>
  </sheetViews>
  <sheetFormatPr defaultRowHeight="13.5" x14ac:dyDescent="0.15"/>
  <cols>
    <col min="3" max="3" width="11.375" customWidth="1"/>
  </cols>
  <sheetData>
    <row r="1" spans="1:5" x14ac:dyDescent="0.15">
      <c r="A1" t="s">
        <v>137</v>
      </c>
      <c r="C1" s="25" t="s">
        <v>138</v>
      </c>
      <c r="D1" s="25" t="s">
        <v>139</v>
      </c>
      <c r="E1" s="25" t="s">
        <v>156</v>
      </c>
    </row>
    <row r="2" spans="1:5" x14ac:dyDescent="0.15">
      <c r="A2" t="s">
        <v>122</v>
      </c>
      <c r="B2" t="str">
        <f>LEFT(A2,4)&amp;"年"</f>
        <v>2015年</v>
      </c>
      <c r="C2" s="25" t="s">
        <v>141</v>
      </c>
      <c r="D2" s="26">
        <v>0.16351118760757311</v>
      </c>
      <c r="E2" s="25">
        <v>1</v>
      </c>
    </row>
    <row r="3" spans="1:5" x14ac:dyDescent="0.15">
      <c r="A3" t="s">
        <v>123</v>
      </c>
      <c r="B3" t="str">
        <f t="shared" ref="B3:B16" si="0">LEFT(A3,4)&amp;"年"</f>
        <v>2015年</v>
      </c>
      <c r="C3" s="25" t="s">
        <v>142</v>
      </c>
      <c r="D3" s="26">
        <v>0.13690002402683801</v>
      </c>
      <c r="E3" s="25">
        <v>7</v>
      </c>
    </row>
    <row r="4" spans="1:5" x14ac:dyDescent="0.15">
      <c r="A4" t="s">
        <v>124</v>
      </c>
      <c r="B4" t="str">
        <f t="shared" si="0"/>
        <v>2015年</v>
      </c>
      <c r="C4" s="25" t="s">
        <v>143</v>
      </c>
      <c r="D4" s="26">
        <v>0.15739734621025264</v>
      </c>
      <c r="E4" s="25">
        <v>11</v>
      </c>
    </row>
    <row r="5" spans="1:5" x14ac:dyDescent="0.15">
      <c r="A5" t="s">
        <v>125</v>
      </c>
      <c r="B5" t="str">
        <f t="shared" si="0"/>
        <v>2015年</v>
      </c>
      <c r="C5" s="25" t="s">
        <v>144</v>
      </c>
      <c r="D5" s="26">
        <v>4.1910746840068874E-2</v>
      </c>
      <c r="E5" s="25">
        <v>13</v>
      </c>
    </row>
    <row r="6" spans="1:5" x14ac:dyDescent="0.15">
      <c r="A6" t="s">
        <v>126</v>
      </c>
      <c r="B6" t="str">
        <f t="shared" si="0"/>
        <v>2015年</v>
      </c>
      <c r="C6" s="25" t="s">
        <v>145</v>
      </c>
      <c r="D6" s="26">
        <v>0.35252197319116796</v>
      </c>
      <c r="E6" s="25">
        <v>3</v>
      </c>
    </row>
    <row r="7" spans="1:5" x14ac:dyDescent="0.15">
      <c r="A7" t="s">
        <v>127</v>
      </c>
      <c r="B7" t="str">
        <f t="shared" si="0"/>
        <v>2015年</v>
      </c>
      <c r="C7" s="25" t="s">
        <v>146</v>
      </c>
      <c r="D7" s="26">
        <v>0.3623573451467858</v>
      </c>
      <c r="E7" s="25">
        <v>11</v>
      </c>
    </row>
    <row r="8" spans="1:5" x14ac:dyDescent="0.15">
      <c r="A8" t="s">
        <v>128</v>
      </c>
      <c r="B8" t="str">
        <f t="shared" si="0"/>
        <v>2015年</v>
      </c>
      <c r="C8" s="25" t="s">
        <v>147</v>
      </c>
      <c r="D8" s="26">
        <v>0.17217630853994492</v>
      </c>
      <c r="E8" s="25">
        <v>1</v>
      </c>
    </row>
    <row r="9" spans="1:5" x14ac:dyDescent="0.15">
      <c r="A9" t="s">
        <v>129</v>
      </c>
      <c r="B9" t="str">
        <f t="shared" si="0"/>
        <v>2016年</v>
      </c>
      <c r="C9" s="25" t="s">
        <v>148</v>
      </c>
      <c r="D9" s="26">
        <v>0.22814856185423071</v>
      </c>
      <c r="E9" s="25">
        <v>1</v>
      </c>
    </row>
    <row r="10" spans="1:5" x14ac:dyDescent="0.15">
      <c r="A10" t="s">
        <v>130</v>
      </c>
      <c r="B10" t="str">
        <f t="shared" si="0"/>
        <v>2016年</v>
      </c>
      <c r="C10" s="25" t="s">
        <v>149</v>
      </c>
      <c r="D10" s="26">
        <v>0.14394788576946954</v>
      </c>
      <c r="E10" s="25">
        <v>2</v>
      </c>
    </row>
    <row r="11" spans="1:5" x14ac:dyDescent="0.15">
      <c r="A11" t="s">
        <v>131</v>
      </c>
      <c r="B11" t="str">
        <f t="shared" si="0"/>
        <v>2016年</v>
      </c>
      <c r="C11" s="25" t="s">
        <v>150</v>
      </c>
      <c r="D11" s="26">
        <v>0.2057975018689242</v>
      </c>
      <c r="E11" s="25">
        <v>12</v>
      </c>
    </row>
    <row r="12" spans="1:5" x14ac:dyDescent="0.15">
      <c r="A12" t="s">
        <v>132</v>
      </c>
      <c r="B12" t="str">
        <f t="shared" si="0"/>
        <v>2016年</v>
      </c>
      <c r="C12" s="25" t="s">
        <v>151</v>
      </c>
      <c r="D12" s="26">
        <v>8.8688695776055287E-2</v>
      </c>
      <c r="E12" s="25">
        <v>17</v>
      </c>
    </row>
    <row r="13" spans="1:5" x14ac:dyDescent="0.15">
      <c r="A13" t="s">
        <v>133</v>
      </c>
      <c r="B13" t="str">
        <f t="shared" si="0"/>
        <v>2016年</v>
      </c>
      <c r="C13" s="25" t="s">
        <v>152</v>
      </c>
      <c r="D13" s="26">
        <v>8.8529234320668365E-2</v>
      </c>
      <c r="E13" s="25">
        <v>8</v>
      </c>
    </row>
    <row r="14" spans="1:5" x14ac:dyDescent="0.15">
      <c r="A14" t="s">
        <v>134</v>
      </c>
      <c r="B14" t="str">
        <f t="shared" si="0"/>
        <v>2016年</v>
      </c>
      <c r="C14" s="25" t="s">
        <v>153</v>
      </c>
      <c r="D14" s="26">
        <v>0.13434532588671666</v>
      </c>
      <c r="E14" s="25">
        <v>27</v>
      </c>
    </row>
    <row r="15" spans="1:5" x14ac:dyDescent="0.15">
      <c r="A15" t="s">
        <v>135</v>
      </c>
      <c r="B15" t="str">
        <f t="shared" si="0"/>
        <v>2016年</v>
      </c>
      <c r="C15" s="25" t="s">
        <v>154</v>
      </c>
      <c r="D15" s="26">
        <v>0.12396216115855827</v>
      </c>
      <c r="E15" s="25">
        <v>22</v>
      </c>
    </row>
    <row r="16" spans="1:5" x14ac:dyDescent="0.15">
      <c r="A16" t="s">
        <v>136</v>
      </c>
      <c r="B16" t="str">
        <f t="shared" si="0"/>
        <v>2016年</v>
      </c>
      <c r="C16" s="25" t="s">
        <v>155</v>
      </c>
      <c r="D16" s="26">
        <v>0.12240981090295995</v>
      </c>
      <c r="E16" s="25">
        <v>14</v>
      </c>
    </row>
    <row r="17" spans="3:5" x14ac:dyDescent="0.15">
      <c r="C17" s="33" t="s">
        <v>173</v>
      </c>
      <c r="D17" s="33"/>
      <c r="E17" s="33"/>
    </row>
    <row r="21" spans="3:5" x14ac:dyDescent="0.15">
      <c r="D21">
        <v>1.35</v>
      </c>
      <c r="E21">
        <v>1.3120000000000001</v>
      </c>
    </row>
    <row r="22" spans="3:5" x14ac:dyDescent="0.15">
      <c r="D22">
        <v>1.401</v>
      </c>
      <c r="E22">
        <v>1.5049999999999999</v>
      </c>
    </row>
    <row r="23" spans="3:5" x14ac:dyDescent="0.15">
      <c r="D23" s="19">
        <f>D21/D22-1</f>
        <v>-3.6402569593147693E-2</v>
      </c>
      <c r="E23" s="19">
        <f>E21/E22-1</f>
        <v>-0.12823920265780719</v>
      </c>
    </row>
  </sheetData>
  <mergeCells count="1">
    <mergeCell ref="C17:E17"/>
  </mergeCells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C10" sqref="C10"/>
    </sheetView>
  </sheetViews>
  <sheetFormatPr defaultRowHeight="13.5" x14ac:dyDescent="0.15"/>
  <cols>
    <col min="1" max="1" width="9.875" style="27" customWidth="1"/>
    <col min="2" max="2" width="10.875" style="27" customWidth="1"/>
    <col min="3" max="3" width="8.75" style="28" customWidth="1"/>
    <col min="4" max="4" width="11.25" style="28" customWidth="1"/>
    <col min="5" max="5" width="8.75" style="27" customWidth="1"/>
    <col min="6" max="6" width="9.75" style="27" customWidth="1"/>
    <col min="7" max="7" width="8.75" style="27" customWidth="1"/>
    <col min="8" max="8" width="10" style="27" customWidth="1"/>
    <col min="9" max="9" width="9.375" style="27" customWidth="1"/>
    <col min="10" max="10" width="10.5" style="18" bestFit="1" customWidth="1"/>
    <col min="11" max="12" width="9" style="18"/>
  </cols>
  <sheetData>
    <row r="1" spans="1:5" x14ac:dyDescent="0.15">
      <c r="A1" s="29" t="s">
        <v>169</v>
      </c>
      <c r="B1" s="29" t="s">
        <v>170</v>
      </c>
      <c r="C1" s="30" t="s">
        <v>172</v>
      </c>
      <c r="D1" s="30" t="s">
        <v>171</v>
      </c>
      <c r="E1" s="29" t="s">
        <v>175</v>
      </c>
    </row>
    <row r="2" spans="1:5" x14ac:dyDescent="0.15">
      <c r="A2" s="1">
        <v>161225</v>
      </c>
      <c r="B2" s="29" t="s">
        <v>158</v>
      </c>
      <c r="C2" s="30">
        <v>0.84599999999999997</v>
      </c>
      <c r="D2" s="31">
        <v>42230</v>
      </c>
      <c r="E2" s="26">
        <f>-1+C2</f>
        <v>-0.15400000000000003</v>
      </c>
    </row>
    <row r="3" spans="1:5" x14ac:dyDescent="0.15">
      <c r="A3" s="1">
        <v>168101</v>
      </c>
      <c r="B3" s="29" t="s">
        <v>160</v>
      </c>
      <c r="C3" s="30">
        <v>0.89800000000000002</v>
      </c>
      <c r="D3" s="31">
        <v>42262</v>
      </c>
      <c r="E3" s="26">
        <f t="shared" ref="E3:E13" si="0">-1+C3</f>
        <v>-0.10199999999999998</v>
      </c>
    </row>
    <row r="4" spans="1:5" x14ac:dyDescent="0.15">
      <c r="A4" s="1">
        <v>501001</v>
      </c>
      <c r="B4" s="29" t="s">
        <v>162</v>
      </c>
      <c r="C4" s="30">
        <v>0.874</v>
      </c>
      <c r="D4" s="31">
        <v>42272</v>
      </c>
      <c r="E4" s="26">
        <f t="shared" si="0"/>
        <v>-0.126</v>
      </c>
    </row>
    <row r="5" spans="1:5" x14ac:dyDescent="0.15">
      <c r="A5" s="1">
        <v>168102</v>
      </c>
      <c r="B5" s="29" t="s">
        <v>161</v>
      </c>
      <c r="C5" s="30">
        <v>1.0209999999999999</v>
      </c>
      <c r="D5" s="31">
        <v>42494</v>
      </c>
      <c r="E5" s="26">
        <f t="shared" si="0"/>
        <v>2.0999999999999908E-2</v>
      </c>
    </row>
    <row r="6" spans="1:5" x14ac:dyDescent="0.15">
      <c r="A6" s="1">
        <v>501015</v>
      </c>
      <c r="B6" s="29" t="s">
        <v>163</v>
      </c>
      <c r="C6" s="30">
        <v>0.96399999999999997</v>
      </c>
      <c r="D6" s="31">
        <v>42527</v>
      </c>
      <c r="E6" s="26">
        <f t="shared" si="0"/>
        <v>-3.6000000000000032E-2</v>
      </c>
    </row>
    <row r="7" spans="1:5" x14ac:dyDescent="0.15">
      <c r="A7" s="1">
        <v>161727</v>
      </c>
      <c r="B7" s="29" t="s">
        <v>159</v>
      </c>
      <c r="C7" s="30">
        <v>1</v>
      </c>
      <c r="D7" s="31">
        <v>42558</v>
      </c>
      <c r="E7" s="26">
        <f t="shared" si="0"/>
        <v>0</v>
      </c>
    </row>
    <row r="8" spans="1:5" x14ac:dyDescent="0.15">
      <c r="A8" s="1">
        <v>160518</v>
      </c>
      <c r="B8" s="29" t="s">
        <v>157</v>
      </c>
      <c r="C8" s="30">
        <v>0.98799999999999999</v>
      </c>
      <c r="D8" s="31">
        <v>42562</v>
      </c>
      <c r="E8" s="26">
        <f t="shared" si="0"/>
        <v>-1.2000000000000011E-2</v>
      </c>
    </row>
    <row r="9" spans="1:5" x14ac:dyDescent="0.15">
      <c r="A9" s="1">
        <v>161232</v>
      </c>
      <c r="B9" s="29" t="s">
        <v>165</v>
      </c>
      <c r="C9" s="30">
        <v>0.96199999999999997</v>
      </c>
      <c r="D9" s="31">
        <v>42601</v>
      </c>
      <c r="E9" s="26">
        <f t="shared" si="0"/>
        <v>-3.8000000000000034E-2</v>
      </c>
    </row>
    <row r="10" spans="1:5" x14ac:dyDescent="0.15">
      <c r="A10" s="1">
        <v>160519</v>
      </c>
      <c r="B10" s="29" t="s">
        <v>164</v>
      </c>
      <c r="C10" s="30">
        <v>0.98299999999999998</v>
      </c>
      <c r="D10" s="31">
        <v>42605</v>
      </c>
      <c r="E10" s="26">
        <f t="shared" si="0"/>
        <v>-1.7000000000000015E-2</v>
      </c>
    </row>
    <row r="11" spans="1:5" x14ac:dyDescent="0.15">
      <c r="A11" s="1">
        <v>501017</v>
      </c>
      <c r="B11" s="8" t="s">
        <v>166</v>
      </c>
      <c r="C11" s="30">
        <v>0.96199999999999997</v>
      </c>
      <c r="D11" s="31">
        <v>42608</v>
      </c>
      <c r="E11" s="26">
        <f t="shared" si="0"/>
        <v>-3.8000000000000034E-2</v>
      </c>
    </row>
    <row r="12" spans="1:5" x14ac:dyDescent="0.15">
      <c r="A12" s="1">
        <v>165528</v>
      </c>
      <c r="B12" s="8" t="s">
        <v>167</v>
      </c>
      <c r="C12" s="30">
        <v>0.96099999999999997</v>
      </c>
      <c r="D12" s="31">
        <v>42613</v>
      </c>
      <c r="E12" s="26">
        <f t="shared" si="0"/>
        <v>-3.9000000000000035E-2</v>
      </c>
    </row>
    <row r="13" spans="1:5" x14ac:dyDescent="0.15">
      <c r="A13" s="10">
        <v>161834</v>
      </c>
      <c r="B13" s="32" t="s">
        <v>168</v>
      </c>
      <c r="C13" s="30">
        <v>0.95099999999999996</v>
      </c>
      <c r="D13" s="31">
        <v>42636</v>
      </c>
      <c r="E13" s="26">
        <f t="shared" si="0"/>
        <v>-4.9000000000000044E-2</v>
      </c>
    </row>
    <row r="14" spans="1:5" x14ac:dyDescent="0.15">
      <c r="A14" s="34" t="s">
        <v>174</v>
      </c>
      <c r="B14" s="34"/>
      <c r="C14" s="34"/>
      <c r="D14" s="34"/>
      <c r="E14" s="34"/>
    </row>
  </sheetData>
  <sortState ref="A2:E13">
    <sortCondition ref="D2:D13"/>
  </sortState>
  <mergeCells count="1">
    <mergeCell ref="A14:E1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2016-09-24T13:55:46Z</dcterms:created>
  <dcterms:modified xsi:type="dcterms:W3CDTF">2017-06-03T03:51:23Z</dcterms:modified>
</cp:coreProperties>
</file>