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'000300'!$A$1:$P$2891</definedName>
  </definedName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2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7" i="1"/>
  <c r="J2" i="1"/>
  <c r="K2" i="1" s="1"/>
  <c r="J3" i="1" l="1"/>
  <c r="K3" i="1" s="1"/>
  <c r="C2" i="2"/>
  <c r="C22" i="2"/>
  <c r="J4" i="1" l="1"/>
  <c r="K4" i="1" s="1"/>
  <c r="J5" i="1" l="1"/>
  <c r="K5" i="1" s="1"/>
  <c r="G2891" i="1"/>
  <c r="H2891" i="1"/>
  <c r="J6" i="1" l="1"/>
  <c r="K6" i="1" s="1"/>
  <c r="N3" i="1"/>
  <c r="J7" i="1" l="1"/>
  <c r="K7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O3" i="1"/>
  <c r="P3" i="1" s="1"/>
  <c r="J8" i="1" l="1"/>
  <c r="K8" i="1" s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J9" i="1" l="1"/>
  <c r="K9" i="1" s="1"/>
  <c r="J10" i="1" l="1"/>
  <c r="K10" i="1" s="1"/>
  <c r="J11" i="1" l="1"/>
  <c r="K11" i="1" s="1"/>
  <c r="J12" i="1" l="1"/>
  <c r="K12" i="1" s="1"/>
  <c r="J13" i="1" l="1"/>
  <c r="K13" i="1" s="1"/>
  <c r="J14" i="1" l="1"/>
  <c r="K14" i="1" s="1"/>
  <c r="J15" i="1" l="1"/>
  <c r="K15" i="1" s="1"/>
  <c r="J16" i="1" l="1"/>
  <c r="K16" i="1" s="1"/>
  <c r="L16" i="1" s="1"/>
  <c r="J17" i="1" l="1"/>
  <c r="K17" i="1" s="1"/>
  <c r="L17" i="1" s="1"/>
  <c r="J18" i="1" l="1"/>
  <c r="K18" i="1" s="1"/>
  <c r="L18" i="1" s="1"/>
  <c r="J19" i="1" l="1"/>
  <c r="K19" i="1" s="1"/>
  <c r="L19" i="1" s="1"/>
  <c r="J20" i="1" l="1"/>
  <c r="K20" i="1" s="1"/>
  <c r="L20" i="1" s="1"/>
  <c r="J21" i="1" l="1"/>
  <c r="K21" i="1" s="1"/>
  <c r="L21" i="1" s="1"/>
  <c r="J22" i="1" l="1"/>
  <c r="K22" i="1" s="1"/>
  <c r="L22" i="1" s="1"/>
  <c r="J23" i="1" l="1"/>
  <c r="K23" i="1" s="1"/>
  <c r="L23" i="1" s="1"/>
  <c r="J24" i="1" l="1"/>
  <c r="K24" i="1" s="1"/>
  <c r="L24" i="1" s="1"/>
  <c r="J25" i="1" l="1"/>
  <c r="K25" i="1" s="1"/>
  <c r="L25" i="1" s="1"/>
  <c r="J26" i="1" l="1"/>
  <c r="K26" i="1" s="1"/>
  <c r="L26" i="1" s="1"/>
  <c r="J27" i="1" l="1"/>
  <c r="K27" i="1" s="1"/>
  <c r="L27" i="1" s="1"/>
  <c r="J28" i="1" l="1"/>
  <c r="K28" i="1" s="1"/>
  <c r="L28" i="1" s="1"/>
  <c r="J29" i="1" l="1"/>
  <c r="K29" i="1" s="1"/>
  <c r="L29" i="1" s="1"/>
  <c r="J30" i="1" l="1"/>
  <c r="K30" i="1" s="1"/>
  <c r="L30" i="1" s="1"/>
  <c r="J31" i="1" l="1"/>
  <c r="K31" i="1" s="1"/>
  <c r="L31" i="1" s="1"/>
  <c r="J32" i="1" l="1"/>
  <c r="K32" i="1" s="1"/>
  <c r="L32" i="1" s="1"/>
  <c r="J33" i="1" l="1"/>
  <c r="K33" i="1" s="1"/>
  <c r="L33" i="1" s="1"/>
  <c r="J34" i="1" l="1"/>
  <c r="K34" i="1" s="1"/>
  <c r="L34" i="1" s="1"/>
  <c r="J35" i="1" l="1"/>
  <c r="K35" i="1" s="1"/>
  <c r="L35" i="1" s="1"/>
  <c r="J36" i="1" l="1"/>
  <c r="K36" i="1" s="1"/>
  <c r="L36" i="1" s="1"/>
  <c r="J37" i="1" l="1"/>
  <c r="K37" i="1" s="1"/>
  <c r="L37" i="1" s="1"/>
  <c r="J38" i="1" l="1"/>
  <c r="K38" i="1" s="1"/>
  <c r="L38" i="1" s="1"/>
  <c r="J39" i="1" l="1"/>
  <c r="K39" i="1" s="1"/>
  <c r="L39" i="1" s="1"/>
  <c r="M31" i="1"/>
  <c r="N31" i="1" s="1"/>
  <c r="J40" i="1" l="1"/>
  <c r="K40" i="1" s="1"/>
  <c r="L40" i="1" s="1"/>
  <c r="M32" i="1"/>
  <c r="N32" i="1" s="1"/>
  <c r="J41" i="1" l="1"/>
  <c r="K41" i="1" s="1"/>
  <c r="L41" i="1" s="1"/>
  <c r="M33" i="1"/>
  <c r="N33" i="1" s="1"/>
  <c r="J42" i="1" l="1"/>
  <c r="K42" i="1" s="1"/>
  <c r="L42" i="1" s="1"/>
  <c r="M34" i="1"/>
  <c r="N34" i="1" s="1"/>
  <c r="J43" i="1" l="1"/>
  <c r="K43" i="1" s="1"/>
  <c r="L43" i="1" s="1"/>
  <c r="M35" i="1"/>
  <c r="N35" i="1" s="1"/>
  <c r="J44" i="1" l="1"/>
  <c r="K44" i="1" s="1"/>
  <c r="L44" i="1" s="1"/>
  <c r="M36" i="1"/>
  <c r="N36" i="1" s="1"/>
  <c r="J45" i="1" l="1"/>
  <c r="K45" i="1" s="1"/>
  <c r="L45" i="1" s="1"/>
  <c r="M37" i="1"/>
  <c r="N37" i="1" s="1"/>
  <c r="J46" i="1" l="1"/>
  <c r="K46" i="1" s="1"/>
  <c r="L46" i="1" s="1"/>
  <c r="M38" i="1"/>
  <c r="N38" i="1" s="1"/>
  <c r="J47" i="1" l="1"/>
  <c r="K47" i="1" s="1"/>
  <c r="L47" i="1" s="1"/>
  <c r="M39" i="1"/>
  <c r="N39" i="1" s="1"/>
  <c r="J48" i="1" l="1"/>
  <c r="K48" i="1" s="1"/>
  <c r="L48" i="1" s="1"/>
  <c r="M40" i="1"/>
  <c r="N40" i="1" s="1"/>
  <c r="J49" i="1" l="1"/>
  <c r="K49" i="1" s="1"/>
  <c r="L49" i="1" s="1"/>
  <c r="M41" i="1"/>
  <c r="N41" i="1" s="1"/>
  <c r="J50" i="1" l="1"/>
  <c r="K50" i="1" s="1"/>
  <c r="L50" i="1" s="1"/>
  <c r="M42" i="1"/>
  <c r="N42" i="1" s="1"/>
  <c r="J51" i="1" l="1"/>
  <c r="K51" i="1" s="1"/>
  <c r="L51" i="1" s="1"/>
  <c r="M43" i="1"/>
  <c r="N43" i="1" s="1"/>
  <c r="J52" i="1" l="1"/>
  <c r="K52" i="1" s="1"/>
  <c r="L52" i="1" s="1"/>
  <c r="M44" i="1"/>
  <c r="N44" i="1" s="1"/>
  <c r="J53" i="1" l="1"/>
  <c r="K53" i="1" s="1"/>
  <c r="L53" i="1" s="1"/>
  <c r="M45" i="1"/>
  <c r="N45" i="1" s="1"/>
  <c r="J54" i="1" l="1"/>
  <c r="K54" i="1" s="1"/>
  <c r="L54" i="1" s="1"/>
  <c r="M46" i="1"/>
  <c r="N46" i="1" s="1"/>
  <c r="J55" i="1" l="1"/>
  <c r="K55" i="1" s="1"/>
  <c r="L55" i="1" s="1"/>
  <c r="M47" i="1"/>
  <c r="N47" i="1" s="1"/>
  <c r="J56" i="1" l="1"/>
  <c r="K56" i="1" s="1"/>
  <c r="L56" i="1" s="1"/>
  <c r="M48" i="1"/>
  <c r="N48" i="1" s="1"/>
  <c r="J57" i="1" l="1"/>
  <c r="K57" i="1" s="1"/>
  <c r="L57" i="1" s="1"/>
  <c r="M49" i="1"/>
  <c r="N49" i="1" s="1"/>
  <c r="J58" i="1" l="1"/>
  <c r="K58" i="1" s="1"/>
  <c r="L58" i="1" s="1"/>
  <c r="M50" i="1"/>
  <c r="N50" i="1" s="1"/>
  <c r="J59" i="1" l="1"/>
  <c r="K59" i="1" s="1"/>
  <c r="L59" i="1" s="1"/>
  <c r="M51" i="1"/>
  <c r="N51" i="1" s="1"/>
  <c r="J60" i="1" l="1"/>
  <c r="K60" i="1" s="1"/>
  <c r="L60" i="1" s="1"/>
  <c r="M52" i="1"/>
  <c r="N52" i="1" s="1"/>
  <c r="J61" i="1" l="1"/>
  <c r="K61" i="1" s="1"/>
  <c r="L61" i="1" s="1"/>
  <c r="M53" i="1"/>
  <c r="N53" i="1" s="1"/>
  <c r="J62" i="1" l="1"/>
  <c r="K62" i="1" s="1"/>
  <c r="L62" i="1" s="1"/>
  <c r="M54" i="1"/>
  <c r="N54" i="1" s="1"/>
  <c r="J63" i="1" l="1"/>
  <c r="K63" i="1" s="1"/>
  <c r="L63" i="1" s="1"/>
  <c r="M55" i="1"/>
  <c r="N55" i="1" s="1"/>
  <c r="J64" i="1" l="1"/>
  <c r="K64" i="1" s="1"/>
  <c r="L64" i="1" s="1"/>
  <c r="M56" i="1"/>
  <c r="N56" i="1" s="1"/>
  <c r="J65" i="1" l="1"/>
  <c r="K65" i="1" s="1"/>
  <c r="L65" i="1" s="1"/>
  <c r="M57" i="1"/>
  <c r="N57" i="1" s="1"/>
  <c r="J66" i="1" l="1"/>
  <c r="K66" i="1" s="1"/>
  <c r="L66" i="1" s="1"/>
  <c r="M58" i="1"/>
  <c r="N58" i="1" s="1"/>
  <c r="J67" i="1" l="1"/>
  <c r="K67" i="1" s="1"/>
  <c r="L67" i="1" s="1"/>
  <c r="M59" i="1"/>
  <c r="N59" i="1" s="1"/>
  <c r="J68" i="1" l="1"/>
  <c r="K68" i="1" s="1"/>
  <c r="L68" i="1" s="1"/>
  <c r="M60" i="1"/>
  <c r="N60" i="1" s="1"/>
  <c r="J69" i="1" l="1"/>
  <c r="K69" i="1" s="1"/>
  <c r="L69" i="1" s="1"/>
  <c r="M61" i="1"/>
  <c r="N61" i="1" s="1"/>
  <c r="J70" i="1" l="1"/>
  <c r="K70" i="1" s="1"/>
  <c r="L70" i="1" s="1"/>
  <c r="M62" i="1"/>
  <c r="N62" i="1" s="1"/>
  <c r="J71" i="1" l="1"/>
  <c r="K71" i="1" s="1"/>
  <c r="L71" i="1" s="1"/>
  <c r="M63" i="1"/>
  <c r="N63" i="1" s="1"/>
  <c r="J72" i="1" l="1"/>
  <c r="K72" i="1" s="1"/>
  <c r="L72" i="1" s="1"/>
  <c r="M64" i="1"/>
  <c r="N64" i="1" s="1"/>
  <c r="J73" i="1" l="1"/>
  <c r="K73" i="1" s="1"/>
  <c r="L73" i="1" s="1"/>
  <c r="M65" i="1"/>
  <c r="N65" i="1" s="1"/>
  <c r="J74" i="1" l="1"/>
  <c r="K74" i="1" s="1"/>
  <c r="L74" i="1" s="1"/>
  <c r="M66" i="1"/>
  <c r="N66" i="1" s="1"/>
  <c r="J75" i="1" l="1"/>
  <c r="K75" i="1" s="1"/>
  <c r="L75" i="1" s="1"/>
  <c r="M67" i="1"/>
  <c r="N67" i="1" s="1"/>
  <c r="J76" i="1" l="1"/>
  <c r="K76" i="1" s="1"/>
  <c r="L76" i="1" s="1"/>
  <c r="M68" i="1"/>
  <c r="N68" i="1" s="1"/>
  <c r="J77" i="1" l="1"/>
  <c r="K77" i="1" s="1"/>
  <c r="L77" i="1" s="1"/>
  <c r="M69" i="1"/>
  <c r="N69" i="1" s="1"/>
  <c r="J78" i="1" l="1"/>
  <c r="K78" i="1" s="1"/>
  <c r="L78" i="1" s="1"/>
  <c r="M70" i="1"/>
  <c r="N70" i="1" s="1"/>
  <c r="J79" i="1" l="1"/>
  <c r="K79" i="1" s="1"/>
  <c r="L79" i="1" s="1"/>
  <c r="M71" i="1"/>
  <c r="N71" i="1" s="1"/>
  <c r="J80" i="1" l="1"/>
  <c r="K80" i="1" s="1"/>
  <c r="L80" i="1" s="1"/>
  <c r="M72" i="1"/>
  <c r="N72" i="1" s="1"/>
  <c r="J81" i="1" l="1"/>
  <c r="K81" i="1" s="1"/>
  <c r="L81" i="1" s="1"/>
  <c r="M73" i="1"/>
  <c r="N73" i="1" s="1"/>
  <c r="J82" i="1" l="1"/>
  <c r="K82" i="1" s="1"/>
  <c r="L82" i="1" s="1"/>
  <c r="M74" i="1"/>
  <c r="N74" i="1" s="1"/>
  <c r="J83" i="1" l="1"/>
  <c r="K83" i="1" s="1"/>
  <c r="L83" i="1" s="1"/>
  <c r="M75" i="1"/>
  <c r="N75" i="1" s="1"/>
  <c r="J84" i="1" l="1"/>
  <c r="K84" i="1" s="1"/>
  <c r="L84" i="1" s="1"/>
  <c r="M76" i="1"/>
  <c r="N76" i="1" s="1"/>
  <c r="J85" i="1" l="1"/>
  <c r="K85" i="1" s="1"/>
  <c r="L85" i="1" s="1"/>
  <c r="M77" i="1"/>
  <c r="N77" i="1" s="1"/>
  <c r="J86" i="1" l="1"/>
  <c r="K86" i="1" s="1"/>
  <c r="L86" i="1" s="1"/>
  <c r="M78" i="1"/>
  <c r="N78" i="1" s="1"/>
  <c r="J87" i="1" l="1"/>
  <c r="K87" i="1" s="1"/>
  <c r="L87" i="1" s="1"/>
  <c r="M79" i="1"/>
  <c r="N79" i="1" s="1"/>
  <c r="J88" i="1" l="1"/>
  <c r="K88" i="1" s="1"/>
  <c r="L88" i="1" s="1"/>
  <c r="M80" i="1"/>
  <c r="N80" i="1" s="1"/>
  <c r="J89" i="1" l="1"/>
  <c r="K89" i="1" s="1"/>
  <c r="L89" i="1" s="1"/>
  <c r="M81" i="1"/>
  <c r="N81" i="1" s="1"/>
  <c r="J90" i="1" l="1"/>
  <c r="K90" i="1" s="1"/>
  <c r="L90" i="1" s="1"/>
  <c r="M82" i="1"/>
  <c r="N82" i="1" s="1"/>
  <c r="J91" i="1" l="1"/>
  <c r="K91" i="1" s="1"/>
  <c r="L91" i="1" s="1"/>
  <c r="M83" i="1"/>
  <c r="N83" i="1" s="1"/>
  <c r="J92" i="1" l="1"/>
  <c r="K92" i="1" s="1"/>
  <c r="L92" i="1" s="1"/>
  <c r="M84" i="1"/>
  <c r="N84" i="1" s="1"/>
  <c r="J93" i="1" l="1"/>
  <c r="K93" i="1" s="1"/>
  <c r="L93" i="1" s="1"/>
  <c r="M85" i="1"/>
  <c r="N85" i="1" s="1"/>
  <c r="J94" i="1" l="1"/>
  <c r="K94" i="1" s="1"/>
  <c r="L94" i="1" s="1"/>
  <c r="M86" i="1"/>
  <c r="N86" i="1" s="1"/>
  <c r="J95" i="1" l="1"/>
  <c r="K95" i="1" s="1"/>
  <c r="L95" i="1" s="1"/>
  <c r="M87" i="1"/>
  <c r="N87" i="1" s="1"/>
  <c r="J96" i="1" l="1"/>
  <c r="K96" i="1" s="1"/>
  <c r="L96" i="1" s="1"/>
  <c r="M88" i="1"/>
  <c r="N88" i="1" s="1"/>
  <c r="J97" i="1" l="1"/>
  <c r="K97" i="1" s="1"/>
  <c r="L97" i="1" s="1"/>
  <c r="M89" i="1"/>
  <c r="N89" i="1" s="1"/>
  <c r="J98" i="1" l="1"/>
  <c r="K98" i="1" s="1"/>
  <c r="L98" i="1" s="1"/>
  <c r="M90" i="1"/>
  <c r="N90" i="1" s="1"/>
  <c r="J99" i="1" l="1"/>
  <c r="K99" i="1" s="1"/>
  <c r="L99" i="1" s="1"/>
  <c r="M91" i="1"/>
  <c r="N91" i="1" s="1"/>
  <c r="J100" i="1" l="1"/>
  <c r="K100" i="1" s="1"/>
  <c r="L100" i="1" s="1"/>
  <c r="M92" i="1"/>
  <c r="N92" i="1" s="1"/>
  <c r="J101" i="1" l="1"/>
  <c r="K101" i="1" s="1"/>
  <c r="L101" i="1" s="1"/>
  <c r="M93" i="1"/>
  <c r="N93" i="1" s="1"/>
  <c r="J102" i="1" l="1"/>
  <c r="K102" i="1" s="1"/>
  <c r="L102" i="1" s="1"/>
  <c r="M94" i="1"/>
  <c r="N94" i="1" s="1"/>
  <c r="J103" i="1" l="1"/>
  <c r="K103" i="1" s="1"/>
  <c r="L103" i="1" s="1"/>
  <c r="M95" i="1"/>
  <c r="N95" i="1" s="1"/>
  <c r="J104" i="1" l="1"/>
  <c r="K104" i="1" s="1"/>
  <c r="L104" i="1" s="1"/>
  <c r="M96" i="1"/>
  <c r="N96" i="1" s="1"/>
  <c r="J105" i="1" l="1"/>
  <c r="K105" i="1" s="1"/>
  <c r="L105" i="1" s="1"/>
  <c r="M97" i="1"/>
  <c r="N97" i="1" s="1"/>
  <c r="J106" i="1" l="1"/>
  <c r="K106" i="1" s="1"/>
  <c r="L106" i="1" s="1"/>
  <c r="M98" i="1"/>
  <c r="N98" i="1" s="1"/>
  <c r="J107" i="1" l="1"/>
  <c r="K107" i="1" s="1"/>
  <c r="L107" i="1" s="1"/>
  <c r="M99" i="1"/>
  <c r="N99" i="1" s="1"/>
  <c r="J108" i="1" l="1"/>
  <c r="K108" i="1" s="1"/>
  <c r="L108" i="1" s="1"/>
  <c r="M100" i="1"/>
  <c r="N100" i="1" s="1"/>
  <c r="J109" i="1" l="1"/>
  <c r="K109" i="1" s="1"/>
  <c r="L109" i="1" s="1"/>
  <c r="M101" i="1"/>
  <c r="N101" i="1" s="1"/>
  <c r="J110" i="1" l="1"/>
  <c r="K110" i="1" s="1"/>
  <c r="L110" i="1" s="1"/>
  <c r="M102" i="1"/>
  <c r="N102" i="1" s="1"/>
  <c r="J111" i="1" l="1"/>
  <c r="K111" i="1" s="1"/>
  <c r="L111" i="1" s="1"/>
  <c r="M103" i="1"/>
  <c r="N103" i="1" s="1"/>
  <c r="J112" i="1" l="1"/>
  <c r="K112" i="1" s="1"/>
  <c r="L112" i="1" s="1"/>
  <c r="M104" i="1"/>
  <c r="N104" i="1" s="1"/>
  <c r="J113" i="1" l="1"/>
  <c r="K113" i="1" s="1"/>
  <c r="L113" i="1" s="1"/>
  <c r="M105" i="1"/>
  <c r="N105" i="1" s="1"/>
  <c r="J114" i="1" l="1"/>
  <c r="K114" i="1" s="1"/>
  <c r="L114" i="1" s="1"/>
  <c r="M106" i="1"/>
  <c r="N106" i="1" s="1"/>
  <c r="J115" i="1" l="1"/>
  <c r="K115" i="1" s="1"/>
  <c r="L115" i="1" s="1"/>
  <c r="M107" i="1"/>
  <c r="N107" i="1" s="1"/>
  <c r="J116" i="1" l="1"/>
  <c r="K116" i="1" s="1"/>
  <c r="L116" i="1" s="1"/>
  <c r="M108" i="1"/>
  <c r="N108" i="1" s="1"/>
  <c r="J117" i="1" l="1"/>
  <c r="K117" i="1" s="1"/>
  <c r="L117" i="1" s="1"/>
  <c r="M109" i="1"/>
  <c r="N109" i="1" s="1"/>
  <c r="J118" i="1" l="1"/>
  <c r="K118" i="1" s="1"/>
  <c r="L118" i="1" s="1"/>
  <c r="M110" i="1"/>
  <c r="N110" i="1" s="1"/>
  <c r="J119" i="1" l="1"/>
  <c r="K119" i="1" s="1"/>
  <c r="L119" i="1" s="1"/>
  <c r="M111" i="1"/>
  <c r="N111" i="1" s="1"/>
  <c r="J120" i="1" l="1"/>
  <c r="K120" i="1" s="1"/>
  <c r="L120" i="1" s="1"/>
  <c r="M112" i="1"/>
  <c r="N112" i="1" s="1"/>
  <c r="J121" i="1" l="1"/>
  <c r="K121" i="1" s="1"/>
  <c r="L121" i="1" s="1"/>
  <c r="M113" i="1"/>
  <c r="N113" i="1" s="1"/>
  <c r="J122" i="1" l="1"/>
  <c r="K122" i="1" s="1"/>
  <c r="L122" i="1" s="1"/>
  <c r="M114" i="1"/>
  <c r="N114" i="1" s="1"/>
  <c r="J123" i="1" l="1"/>
  <c r="K123" i="1" s="1"/>
  <c r="L123" i="1" s="1"/>
  <c r="M115" i="1"/>
  <c r="N115" i="1" s="1"/>
  <c r="J124" i="1" l="1"/>
  <c r="K124" i="1" s="1"/>
  <c r="L124" i="1" s="1"/>
  <c r="M116" i="1"/>
  <c r="N116" i="1" s="1"/>
  <c r="J125" i="1" l="1"/>
  <c r="K125" i="1" s="1"/>
  <c r="L125" i="1" s="1"/>
  <c r="M117" i="1"/>
  <c r="N117" i="1" s="1"/>
  <c r="J126" i="1" l="1"/>
  <c r="K126" i="1" s="1"/>
  <c r="L126" i="1" s="1"/>
  <c r="M118" i="1"/>
  <c r="N118" i="1" s="1"/>
  <c r="J127" i="1" l="1"/>
  <c r="K127" i="1" s="1"/>
  <c r="L127" i="1" s="1"/>
  <c r="M119" i="1"/>
  <c r="N119" i="1" s="1"/>
  <c r="J128" i="1" l="1"/>
  <c r="K128" i="1" s="1"/>
  <c r="L128" i="1" s="1"/>
  <c r="M120" i="1"/>
  <c r="N120" i="1" s="1"/>
  <c r="J129" i="1" l="1"/>
  <c r="K129" i="1" s="1"/>
  <c r="L129" i="1" s="1"/>
  <c r="M121" i="1"/>
  <c r="N121" i="1" s="1"/>
  <c r="J130" i="1" l="1"/>
  <c r="K130" i="1" s="1"/>
  <c r="L130" i="1" s="1"/>
  <c r="M122" i="1"/>
  <c r="N122" i="1" s="1"/>
  <c r="J131" i="1" l="1"/>
  <c r="K131" i="1" s="1"/>
  <c r="L131" i="1" s="1"/>
  <c r="M123" i="1"/>
  <c r="N123" i="1" s="1"/>
  <c r="J132" i="1" l="1"/>
  <c r="K132" i="1" s="1"/>
  <c r="L132" i="1" s="1"/>
  <c r="M124" i="1"/>
  <c r="N124" i="1" s="1"/>
  <c r="J133" i="1" l="1"/>
  <c r="K133" i="1" s="1"/>
  <c r="L133" i="1" s="1"/>
  <c r="M125" i="1"/>
  <c r="N125" i="1" s="1"/>
  <c r="J134" i="1" l="1"/>
  <c r="K134" i="1" s="1"/>
  <c r="L134" i="1" s="1"/>
  <c r="M126" i="1"/>
  <c r="N126" i="1" s="1"/>
  <c r="J135" i="1" l="1"/>
  <c r="K135" i="1" s="1"/>
  <c r="L135" i="1" s="1"/>
  <c r="M127" i="1"/>
  <c r="N127" i="1" s="1"/>
  <c r="J136" i="1" l="1"/>
  <c r="K136" i="1" s="1"/>
  <c r="L136" i="1" s="1"/>
  <c r="M128" i="1"/>
  <c r="N128" i="1" s="1"/>
  <c r="J137" i="1" l="1"/>
  <c r="K137" i="1" s="1"/>
  <c r="L137" i="1" s="1"/>
  <c r="M129" i="1"/>
  <c r="N129" i="1" s="1"/>
  <c r="J138" i="1" l="1"/>
  <c r="K138" i="1" s="1"/>
  <c r="L138" i="1" s="1"/>
  <c r="M130" i="1"/>
  <c r="N130" i="1" s="1"/>
  <c r="J139" i="1" l="1"/>
  <c r="K139" i="1" s="1"/>
  <c r="L139" i="1" s="1"/>
  <c r="M131" i="1"/>
  <c r="N131" i="1" s="1"/>
  <c r="J140" i="1" l="1"/>
  <c r="K140" i="1" s="1"/>
  <c r="L140" i="1" s="1"/>
  <c r="M132" i="1"/>
  <c r="N132" i="1" s="1"/>
  <c r="J141" i="1" l="1"/>
  <c r="K141" i="1" s="1"/>
  <c r="L141" i="1" s="1"/>
  <c r="M133" i="1"/>
  <c r="N133" i="1" s="1"/>
  <c r="J142" i="1" l="1"/>
  <c r="K142" i="1" s="1"/>
  <c r="L142" i="1" s="1"/>
  <c r="M134" i="1"/>
  <c r="N134" i="1" s="1"/>
  <c r="J143" i="1" l="1"/>
  <c r="K143" i="1" s="1"/>
  <c r="L143" i="1" s="1"/>
  <c r="M135" i="1"/>
  <c r="N135" i="1" s="1"/>
  <c r="J144" i="1" l="1"/>
  <c r="K144" i="1" s="1"/>
  <c r="L144" i="1" s="1"/>
  <c r="M136" i="1"/>
  <c r="N136" i="1" s="1"/>
  <c r="J145" i="1" l="1"/>
  <c r="K145" i="1" s="1"/>
  <c r="L145" i="1" s="1"/>
  <c r="M137" i="1"/>
  <c r="N137" i="1" s="1"/>
  <c r="J146" i="1" l="1"/>
  <c r="K146" i="1" s="1"/>
  <c r="L146" i="1" s="1"/>
  <c r="M138" i="1"/>
  <c r="N138" i="1" s="1"/>
  <c r="J147" i="1" l="1"/>
  <c r="K147" i="1" s="1"/>
  <c r="L147" i="1" s="1"/>
  <c r="M139" i="1"/>
  <c r="N139" i="1" s="1"/>
  <c r="J148" i="1" l="1"/>
  <c r="K148" i="1" s="1"/>
  <c r="L148" i="1" s="1"/>
  <c r="M140" i="1"/>
  <c r="N140" i="1" s="1"/>
  <c r="J149" i="1" l="1"/>
  <c r="K149" i="1" s="1"/>
  <c r="L149" i="1" s="1"/>
  <c r="M141" i="1"/>
  <c r="N141" i="1" s="1"/>
  <c r="J150" i="1" l="1"/>
  <c r="K150" i="1" s="1"/>
  <c r="L150" i="1" s="1"/>
  <c r="M142" i="1"/>
  <c r="N142" i="1" s="1"/>
  <c r="J151" i="1" l="1"/>
  <c r="K151" i="1" s="1"/>
  <c r="L151" i="1" s="1"/>
  <c r="M143" i="1"/>
  <c r="N143" i="1" s="1"/>
  <c r="J152" i="1" l="1"/>
  <c r="K152" i="1" s="1"/>
  <c r="L152" i="1" s="1"/>
  <c r="M144" i="1"/>
  <c r="N144" i="1" s="1"/>
  <c r="J153" i="1" l="1"/>
  <c r="K153" i="1" s="1"/>
  <c r="L153" i="1" s="1"/>
  <c r="M145" i="1"/>
  <c r="N145" i="1" s="1"/>
  <c r="J154" i="1" l="1"/>
  <c r="K154" i="1" s="1"/>
  <c r="L154" i="1" s="1"/>
  <c r="M146" i="1"/>
  <c r="N146" i="1" s="1"/>
  <c r="J155" i="1" l="1"/>
  <c r="K155" i="1" s="1"/>
  <c r="L155" i="1" s="1"/>
  <c r="M147" i="1"/>
  <c r="N147" i="1" s="1"/>
  <c r="J156" i="1" l="1"/>
  <c r="K156" i="1" s="1"/>
  <c r="L156" i="1" s="1"/>
  <c r="M148" i="1"/>
  <c r="N148" i="1" s="1"/>
  <c r="J157" i="1" l="1"/>
  <c r="K157" i="1" s="1"/>
  <c r="L157" i="1" s="1"/>
  <c r="M149" i="1"/>
  <c r="N149" i="1" s="1"/>
  <c r="J158" i="1" l="1"/>
  <c r="K158" i="1" s="1"/>
  <c r="L158" i="1" s="1"/>
  <c r="M150" i="1"/>
  <c r="N150" i="1" s="1"/>
  <c r="J159" i="1" l="1"/>
  <c r="K159" i="1" s="1"/>
  <c r="L159" i="1" s="1"/>
  <c r="M151" i="1"/>
  <c r="N151" i="1" s="1"/>
  <c r="J160" i="1" l="1"/>
  <c r="K160" i="1" s="1"/>
  <c r="L160" i="1" s="1"/>
  <c r="M152" i="1"/>
  <c r="N152" i="1" s="1"/>
  <c r="J161" i="1" l="1"/>
  <c r="K161" i="1" s="1"/>
  <c r="L161" i="1" s="1"/>
  <c r="M153" i="1"/>
  <c r="N153" i="1" s="1"/>
  <c r="J162" i="1" l="1"/>
  <c r="K162" i="1" s="1"/>
  <c r="L162" i="1" s="1"/>
  <c r="M154" i="1"/>
  <c r="N154" i="1" s="1"/>
  <c r="J163" i="1" l="1"/>
  <c r="K163" i="1" s="1"/>
  <c r="L163" i="1" s="1"/>
  <c r="M155" i="1"/>
  <c r="N155" i="1" s="1"/>
  <c r="J164" i="1" l="1"/>
  <c r="K164" i="1" s="1"/>
  <c r="L164" i="1" s="1"/>
  <c r="M156" i="1"/>
  <c r="N156" i="1" s="1"/>
  <c r="J165" i="1" l="1"/>
  <c r="K165" i="1" s="1"/>
  <c r="L165" i="1" s="1"/>
  <c r="M157" i="1"/>
  <c r="N157" i="1" s="1"/>
  <c r="J166" i="1" l="1"/>
  <c r="K166" i="1" s="1"/>
  <c r="L166" i="1" s="1"/>
  <c r="M158" i="1"/>
  <c r="N158" i="1" s="1"/>
  <c r="J167" i="1" l="1"/>
  <c r="K167" i="1" s="1"/>
  <c r="L167" i="1" s="1"/>
  <c r="M159" i="1"/>
  <c r="N159" i="1" s="1"/>
  <c r="J168" i="1" l="1"/>
  <c r="K168" i="1" s="1"/>
  <c r="L168" i="1" s="1"/>
  <c r="M160" i="1"/>
  <c r="N160" i="1" s="1"/>
  <c r="J169" i="1" l="1"/>
  <c r="K169" i="1" s="1"/>
  <c r="L169" i="1" s="1"/>
  <c r="M161" i="1"/>
  <c r="N161" i="1" s="1"/>
  <c r="J170" i="1" l="1"/>
  <c r="K170" i="1" s="1"/>
  <c r="L170" i="1" s="1"/>
  <c r="M162" i="1"/>
  <c r="N162" i="1" s="1"/>
  <c r="J171" i="1" l="1"/>
  <c r="K171" i="1" s="1"/>
  <c r="L171" i="1" s="1"/>
  <c r="M163" i="1"/>
  <c r="N163" i="1" s="1"/>
  <c r="J172" i="1" l="1"/>
  <c r="K172" i="1" s="1"/>
  <c r="L172" i="1" s="1"/>
  <c r="M164" i="1"/>
  <c r="N164" i="1" s="1"/>
  <c r="J173" i="1" l="1"/>
  <c r="K173" i="1" s="1"/>
  <c r="L173" i="1" s="1"/>
  <c r="M165" i="1"/>
  <c r="N165" i="1" s="1"/>
  <c r="J174" i="1" l="1"/>
  <c r="K174" i="1" s="1"/>
  <c r="L174" i="1" s="1"/>
  <c r="M166" i="1"/>
  <c r="N166" i="1" s="1"/>
  <c r="J175" i="1" l="1"/>
  <c r="K175" i="1" s="1"/>
  <c r="L175" i="1" s="1"/>
  <c r="M167" i="1"/>
  <c r="N167" i="1" s="1"/>
  <c r="J176" i="1" l="1"/>
  <c r="K176" i="1" s="1"/>
  <c r="L176" i="1" s="1"/>
  <c r="M168" i="1"/>
  <c r="N168" i="1" s="1"/>
  <c r="J177" i="1" l="1"/>
  <c r="K177" i="1" s="1"/>
  <c r="L177" i="1" s="1"/>
  <c r="M169" i="1"/>
  <c r="N169" i="1" s="1"/>
  <c r="J178" i="1" l="1"/>
  <c r="K178" i="1" s="1"/>
  <c r="L178" i="1" s="1"/>
  <c r="M170" i="1"/>
  <c r="N170" i="1" s="1"/>
  <c r="J179" i="1" l="1"/>
  <c r="K179" i="1" s="1"/>
  <c r="L179" i="1" s="1"/>
  <c r="M171" i="1"/>
  <c r="N171" i="1" s="1"/>
  <c r="J180" i="1" l="1"/>
  <c r="K180" i="1" s="1"/>
  <c r="L180" i="1" s="1"/>
  <c r="M172" i="1"/>
  <c r="N172" i="1" s="1"/>
  <c r="J181" i="1" l="1"/>
  <c r="K181" i="1" s="1"/>
  <c r="L181" i="1" s="1"/>
  <c r="M173" i="1"/>
  <c r="N173" i="1" s="1"/>
  <c r="J182" i="1" l="1"/>
  <c r="K182" i="1" s="1"/>
  <c r="L182" i="1" s="1"/>
  <c r="M174" i="1"/>
  <c r="N174" i="1" s="1"/>
  <c r="J183" i="1" l="1"/>
  <c r="K183" i="1" s="1"/>
  <c r="L183" i="1" s="1"/>
  <c r="M175" i="1"/>
  <c r="N175" i="1" s="1"/>
  <c r="J184" i="1" l="1"/>
  <c r="K184" i="1" s="1"/>
  <c r="L184" i="1" s="1"/>
  <c r="M176" i="1"/>
  <c r="N176" i="1" s="1"/>
  <c r="J185" i="1" l="1"/>
  <c r="K185" i="1" s="1"/>
  <c r="L185" i="1" s="1"/>
  <c r="M177" i="1"/>
  <c r="N177" i="1" s="1"/>
  <c r="J186" i="1" l="1"/>
  <c r="K186" i="1" s="1"/>
  <c r="L186" i="1" s="1"/>
  <c r="M178" i="1"/>
  <c r="N178" i="1" s="1"/>
  <c r="J187" i="1" l="1"/>
  <c r="K187" i="1" s="1"/>
  <c r="L187" i="1" s="1"/>
  <c r="M179" i="1"/>
  <c r="N179" i="1" s="1"/>
  <c r="J188" i="1" l="1"/>
  <c r="K188" i="1" s="1"/>
  <c r="L188" i="1" s="1"/>
  <c r="M180" i="1"/>
  <c r="N180" i="1" s="1"/>
  <c r="J189" i="1" l="1"/>
  <c r="K189" i="1" s="1"/>
  <c r="L189" i="1" s="1"/>
  <c r="M181" i="1"/>
  <c r="N181" i="1" s="1"/>
  <c r="J190" i="1" l="1"/>
  <c r="K190" i="1" s="1"/>
  <c r="L190" i="1" s="1"/>
  <c r="M182" i="1"/>
  <c r="N182" i="1" s="1"/>
  <c r="J191" i="1" l="1"/>
  <c r="K191" i="1" s="1"/>
  <c r="L191" i="1" s="1"/>
  <c r="M183" i="1"/>
  <c r="N183" i="1" s="1"/>
  <c r="J192" i="1" l="1"/>
  <c r="K192" i="1" s="1"/>
  <c r="L192" i="1" s="1"/>
  <c r="M184" i="1"/>
  <c r="N184" i="1" s="1"/>
  <c r="J193" i="1" l="1"/>
  <c r="K193" i="1" s="1"/>
  <c r="L193" i="1" s="1"/>
  <c r="M185" i="1"/>
  <c r="N185" i="1" s="1"/>
  <c r="J194" i="1" l="1"/>
  <c r="K194" i="1" s="1"/>
  <c r="L194" i="1" s="1"/>
  <c r="M186" i="1"/>
  <c r="N186" i="1" s="1"/>
  <c r="J195" i="1" l="1"/>
  <c r="K195" i="1" s="1"/>
  <c r="L195" i="1" s="1"/>
  <c r="M187" i="1"/>
  <c r="N187" i="1" s="1"/>
  <c r="J196" i="1" l="1"/>
  <c r="K196" i="1" s="1"/>
  <c r="L196" i="1" s="1"/>
  <c r="M188" i="1"/>
  <c r="N188" i="1" s="1"/>
  <c r="J197" i="1" l="1"/>
  <c r="K197" i="1" s="1"/>
  <c r="L197" i="1" s="1"/>
  <c r="M189" i="1"/>
  <c r="N189" i="1" s="1"/>
  <c r="J198" i="1" l="1"/>
  <c r="K198" i="1" s="1"/>
  <c r="L198" i="1" s="1"/>
  <c r="M190" i="1"/>
  <c r="N190" i="1" s="1"/>
  <c r="J199" i="1" l="1"/>
  <c r="K199" i="1" s="1"/>
  <c r="L199" i="1" s="1"/>
  <c r="M191" i="1"/>
  <c r="N191" i="1" s="1"/>
  <c r="J200" i="1" l="1"/>
  <c r="K200" i="1" s="1"/>
  <c r="L200" i="1" s="1"/>
  <c r="M192" i="1"/>
  <c r="N192" i="1" s="1"/>
  <c r="J201" i="1" l="1"/>
  <c r="K201" i="1" s="1"/>
  <c r="L201" i="1" s="1"/>
  <c r="M193" i="1"/>
  <c r="N193" i="1" s="1"/>
  <c r="J202" i="1" l="1"/>
  <c r="K202" i="1" s="1"/>
  <c r="L202" i="1" s="1"/>
  <c r="M194" i="1"/>
  <c r="N194" i="1" s="1"/>
  <c r="J203" i="1" l="1"/>
  <c r="K203" i="1" s="1"/>
  <c r="L203" i="1" s="1"/>
  <c r="M195" i="1"/>
  <c r="N195" i="1" s="1"/>
  <c r="J204" i="1" l="1"/>
  <c r="K204" i="1" s="1"/>
  <c r="L204" i="1" s="1"/>
  <c r="M196" i="1"/>
  <c r="N196" i="1" s="1"/>
  <c r="J205" i="1" l="1"/>
  <c r="K205" i="1" s="1"/>
  <c r="L205" i="1" s="1"/>
  <c r="M197" i="1"/>
  <c r="N197" i="1" s="1"/>
  <c r="J206" i="1" l="1"/>
  <c r="K206" i="1" s="1"/>
  <c r="L206" i="1" s="1"/>
  <c r="M198" i="1"/>
  <c r="N198" i="1" s="1"/>
  <c r="J207" i="1" l="1"/>
  <c r="K207" i="1" s="1"/>
  <c r="L207" i="1" s="1"/>
  <c r="M199" i="1"/>
  <c r="N199" i="1" s="1"/>
  <c r="J208" i="1" l="1"/>
  <c r="K208" i="1" s="1"/>
  <c r="L208" i="1" s="1"/>
  <c r="M200" i="1"/>
  <c r="N200" i="1" s="1"/>
  <c r="J209" i="1" l="1"/>
  <c r="K209" i="1" s="1"/>
  <c r="L209" i="1" s="1"/>
  <c r="M201" i="1"/>
  <c r="N201" i="1" s="1"/>
  <c r="J210" i="1" l="1"/>
  <c r="K210" i="1" s="1"/>
  <c r="L210" i="1" s="1"/>
  <c r="M202" i="1"/>
  <c r="N202" i="1" s="1"/>
  <c r="J211" i="1" l="1"/>
  <c r="K211" i="1" s="1"/>
  <c r="L211" i="1" s="1"/>
  <c r="M203" i="1"/>
  <c r="N203" i="1" s="1"/>
  <c r="J212" i="1" l="1"/>
  <c r="K212" i="1" s="1"/>
  <c r="L212" i="1" s="1"/>
  <c r="M204" i="1"/>
  <c r="N204" i="1" s="1"/>
  <c r="J213" i="1" l="1"/>
  <c r="K213" i="1" s="1"/>
  <c r="L213" i="1" s="1"/>
  <c r="M205" i="1"/>
  <c r="N205" i="1" s="1"/>
  <c r="J214" i="1" l="1"/>
  <c r="K214" i="1" s="1"/>
  <c r="L214" i="1" s="1"/>
  <c r="M206" i="1"/>
  <c r="N206" i="1" s="1"/>
  <c r="J215" i="1" l="1"/>
  <c r="K215" i="1" s="1"/>
  <c r="L215" i="1" s="1"/>
  <c r="M207" i="1"/>
  <c r="N207" i="1" s="1"/>
  <c r="J216" i="1" l="1"/>
  <c r="K216" i="1" s="1"/>
  <c r="L216" i="1" s="1"/>
  <c r="M208" i="1"/>
  <c r="N208" i="1" s="1"/>
  <c r="J217" i="1" l="1"/>
  <c r="K217" i="1" s="1"/>
  <c r="L217" i="1" s="1"/>
  <c r="M209" i="1"/>
  <c r="N209" i="1" s="1"/>
  <c r="J218" i="1" l="1"/>
  <c r="K218" i="1" s="1"/>
  <c r="L218" i="1" s="1"/>
  <c r="M210" i="1"/>
  <c r="N210" i="1" s="1"/>
  <c r="J219" i="1" l="1"/>
  <c r="K219" i="1" s="1"/>
  <c r="L219" i="1" s="1"/>
  <c r="M211" i="1"/>
  <c r="N211" i="1" s="1"/>
  <c r="J220" i="1" l="1"/>
  <c r="K220" i="1" s="1"/>
  <c r="L220" i="1" s="1"/>
  <c r="M212" i="1"/>
  <c r="N212" i="1" s="1"/>
  <c r="J221" i="1" l="1"/>
  <c r="K221" i="1" s="1"/>
  <c r="L221" i="1" s="1"/>
  <c r="M213" i="1"/>
  <c r="N213" i="1" s="1"/>
  <c r="J222" i="1" l="1"/>
  <c r="K222" i="1" s="1"/>
  <c r="L222" i="1" s="1"/>
  <c r="M214" i="1"/>
  <c r="N214" i="1" s="1"/>
  <c r="J223" i="1" l="1"/>
  <c r="K223" i="1" s="1"/>
  <c r="L223" i="1" s="1"/>
  <c r="M215" i="1"/>
  <c r="N215" i="1" s="1"/>
  <c r="J224" i="1" l="1"/>
  <c r="K224" i="1" s="1"/>
  <c r="L224" i="1" s="1"/>
  <c r="M216" i="1"/>
  <c r="N216" i="1" s="1"/>
  <c r="J225" i="1" l="1"/>
  <c r="K225" i="1" s="1"/>
  <c r="L225" i="1" s="1"/>
  <c r="M217" i="1"/>
  <c r="N217" i="1" s="1"/>
  <c r="J226" i="1" l="1"/>
  <c r="K226" i="1" s="1"/>
  <c r="L226" i="1" s="1"/>
  <c r="M218" i="1"/>
  <c r="N218" i="1" s="1"/>
  <c r="J227" i="1" l="1"/>
  <c r="K227" i="1" s="1"/>
  <c r="L227" i="1" s="1"/>
  <c r="M219" i="1"/>
  <c r="N219" i="1" s="1"/>
  <c r="J228" i="1" l="1"/>
  <c r="K228" i="1" s="1"/>
  <c r="L228" i="1" s="1"/>
  <c r="M220" i="1"/>
  <c r="N220" i="1" s="1"/>
  <c r="J229" i="1" l="1"/>
  <c r="K229" i="1" s="1"/>
  <c r="L229" i="1" s="1"/>
  <c r="M221" i="1"/>
  <c r="N221" i="1" s="1"/>
  <c r="J230" i="1" l="1"/>
  <c r="K230" i="1" s="1"/>
  <c r="L230" i="1" s="1"/>
  <c r="M222" i="1"/>
  <c r="N222" i="1" s="1"/>
  <c r="J231" i="1" l="1"/>
  <c r="K231" i="1" s="1"/>
  <c r="L231" i="1" s="1"/>
  <c r="M223" i="1"/>
  <c r="N223" i="1" s="1"/>
  <c r="J232" i="1" l="1"/>
  <c r="K232" i="1" s="1"/>
  <c r="L232" i="1" s="1"/>
  <c r="M224" i="1"/>
  <c r="N224" i="1" s="1"/>
  <c r="J233" i="1" l="1"/>
  <c r="K233" i="1" s="1"/>
  <c r="L233" i="1" s="1"/>
  <c r="M225" i="1"/>
  <c r="N225" i="1" s="1"/>
  <c r="J234" i="1" l="1"/>
  <c r="K234" i="1" s="1"/>
  <c r="L234" i="1" s="1"/>
  <c r="M226" i="1"/>
  <c r="N226" i="1" s="1"/>
  <c r="J235" i="1" l="1"/>
  <c r="K235" i="1" s="1"/>
  <c r="L235" i="1" s="1"/>
  <c r="M227" i="1"/>
  <c r="N227" i="1" s="1"/>
  <c r="J236" i="1" l="1"/>
  <c r="K236" i="1" s="1"/>
  <c r="L236" i="1" s="1"/>
  <c r="M228" i="1"/>
  <c r="N228" i="1" s="1"/>
  <c r="J237" i="1" l="1"/>
  <c r="K237" i="1" s="1"/>
  <c r="L237" i="1" s="1"/>
  <c r="M229" i="1"/>
  <c r="N229" i="1" s="1"/>
  <c r="J238" i="1" l="1"/>
  <c r="K238" i="1" s="1"/>
  <c r="L238" i="1" s="1"/>
  <c r="M230" i="1"/>
  <c r="N230" i="1" s="1"/>
  <c r="J239" i="1" l="1"/>
  <c r="K239" i="1" s="1"/>
  <c r="L239" i="1" s="1"/>
  <c r="M231" i="1"/>
  <c r="N231" i="1" s="1"/>
  <c r="J240" i="1" l="1"/>
  <c r="K240" i="1" s="1"/>
  <c r="L240" i="1" s="1"/>
  <c r="M232" i="1"/>
  <c r="N232" i="1" s="1"/>
  <c r="J241" i="1" l="1"/>
  <c r="K241" i="1" s="1"/>
  <c r="L241" i="1" s="1"/>
  <c r="M233" i="1"/>
  <c r="N233" i="1" s="1"/>
  <c r="J242" i="1" l="1"/>
  <c r="K242" i="1" s="1"/>
  <c r="L242" i="1" s="1"/>
  <c r="M234" i="1"/>
  <c r="N234" i="1" s="1"/>
  <c r="J243" i="1" l="1"/>
  <c r="K243" i="1" s="1"/>
  <c r="L243" i="1" s="1"/>
  <c r="M235" i="1"/>
  <c r="N235" i="1" s="1"/>
  <c r="J244" i="1" l="1"/>
  <c r="K244" i="1" s="1"/>
  <c r="L244" i="1" s="1"/>
  <c r="M236" i="1"/>
  <c r="N236" i="1" s="1"/>
  <c r="J245" i="1" l="1"/>
  <c r="K245" i="1" s="1"/>
  <c r="L245" i="1" s="1"/>
  <c r="M237" i="1"/>
  <c r="N237" i="1" s="1"/>
  <c r="J246" i="1" l="1"/>
  <c r="K246" i="1" s="1"/>
  <c r="L246" i="1" s="1"/>
  <c r="M238" i="1"/>
  <c r="N238" i="1" s="1"/>
  <c r="J247" i="1" l="1"/>
  <c r="K247" i="1" s="1"/>
  <c r="L247" i="1" s="1"/>
  <c r="M239" i="1"/>
  <c r="N239" i="1" s="1"/>
  <c r="J248" i="1" l="1"/>
  <c r="K248" i="1" s="1"/>
  <c r="L248" i="1" s="1"/>
  <c r="M240" i="1"/>
  <c r="N240" i="1" s="1"/>
  <c r="J249" i="1" l="1"/>
  <c r="K249" i="1" s="1"/>
  <c r="L249" i="1" s="1"/>
  <c r="M241" i="1"/>
  <c r="N241" i="1" s="1"/>
  <c r="J250" i="1" l="1"/>
  <c r="K250" i="1" s="1"/>
  <c r="L250" i="1" s="1"/>
  <c r="M242" i="1"/>
  <c r="N242" i="1" s="1"/>
  <c r="J251" i="1" l="1"/>
  <c r="K251" i="1" s="1"/>
  <c r="L251" i="1" s="1"/>
  <c r="M243" i="1"/>
  <c r="N243" i="1" s="1"/>
  <c r="J252" i="1" l="1"/>
  <c r="K252" i="1" s="1"/>
  <c r="L252" i="1" s="1"/>
  <c r="M244" i="1"/>
  <c r="N244" i="1" s="1"/>
  <c r="J253" i="1" l="1"/>
  <c r="K253" i="1" s="1"/>
  <c r="L253" i="1" s="1"/>
  <c r="M245" i="1"/>
  <c r="N245" i="1" s="1"/>
  <c r="J254" i="1" l="1"/>
  <c r="K254" i="1" s="1"/>
  <c r="L254" i="1" s="1"/>
  <c r="M246" i="1"/>
  <c r="N246" i="1" s="1"/>
  <c r="J255" i="1" l="1"/>
  <c r="K255" i="1" s="1"/>
  <c r="L255" i="1" s="1"/>
  <c r="M247" i="1"/>
  <c r="N247" i="1" s="1"/>
  <c r="J256" i="1" l="1"/>
  <c r="K256" i="1" s="1"/>
  <c r="L256" i="1" s="1"/>
  <c r="M248" i="1"/>
  <c r="N248" i="1" s="1"/>
  <c r="J257" i="1" l="1"/>
  <c r="K257" i="1" s="1"/>
  <c r="L257" i="1" s="1"/>
  <c r="M249" i="1"/>
  <c r="N249" i="1" s="1"/>
  <c r="J258" i="1" l="1"/>
  <c r="K258" i="1" s="1"/>
  <c r="L258" i="1" s="1"/>
  <c r="M250" i="1"/>
  <c r="N250" i="1" s="1"/>
  <c r="J259" i="1" l="1"/>
  <c r="K259" i="1" s="1"/>
  <c r="L259" i="1" s="1"/>
  <c r="M251" i="1"/>
  <c r="N251" i="1" s="1"/>
  <c r="J260" i="1" l="1"/>
  <c r="K260" i="1" s="1"/>
  <c r="L260" i="1" s="1"/>
  <c r="M252" i="1"/>
  <c r="N252" i="1" s="1"/>
  <c r="J261" i="1" l="1"/>
  <c r="K261" i="1" s="1"/>
  <c r="L261" i="1" s="1"/>
  <c r="M253" i="1"/>
  <c r="N253" i="1" s="1"/>
  <c r="J262" i="1" l="1"/>
  <c r="K262" i="1" s="1"/>
  <c r="L262" i="1" s="1"/>
  <c r="M254" i="1"/>
  <c r="N254" i="1" s="1"/>
  <c r="J263" i="1" l="1"/>
  <c r="K263" i="1" s="1"/>
  <c r="L263" i="1" s="1"/>
  <c r="M255" i="1"/>
  <c r="N255" i="1" s="1"/>
  <c r="J264" i="1" l="1"/>
  <c r="K264" i="1" s="1"/>
  <c r="L264" i="1" s="1"/>
  <c r="M256" i="1"/>
  <c r="N256" i="1" s="1"/>
  <c r="J265" i="1" l="1"/>
  <c r="K265" i="1" s="1"/>
  <c r="L265" i="1" s="1"/>
  <c r="M257" i="1"/>
  <c r="N257" i="1" s="1"/>
  <c r="J266" i="1" l="1"/>
  <c r="K266" i="1" s="1"/>
  <c r="L266" i="1" s="1"/>
  <c r="M258" i="1"/>
  <c r="N258" i="1" s="1"/>
  <c r="J267" i="1" l="1"/>
  <c r="K267" i="1" s="1"/>
  <c r="L267" i="1" s="1"/>
  <c r="M259" i="1"/>
  <c r="N259" i="1" s="1"/>
  <c r="J268" i="1" l="1"/>
  <c r="K268" i="1" s="1"/>
  <c r="L268" i="1" s="1"/>
  <c r="M260" i="1"/>
  <c r="N260" i="1" s="1"/>
  <c r="J269" i="1" l="1"/>
  <c r="K269" i="1" s="1"/>
  <c r="L269" i="1" s="1"/>
  <c r="M261" i="1"/>
  <c r="N261" i="1" s="1"/>
  <c r="J270" i="1" l="1"/>
  <c r="K270" i="1" s="1"/>
  <c r="L270" i="1" s="1"/>
  <c r="M262" i="1"/>
  <c r="N262" i="1" s="1"/>
  <c r="J271" i="1" l="1"/>
  <c r="K271" i="1" s="1"/>
  <c r="L271" i="1" s="1"/>
  <c r="M263" i="1"/>
  <c r="N263" i="1" s="1"/>
  <c r="J272" i="1" l="1"/>
  <c r="K272" i="1" s="1"/>
  <c r="L272" i="1" s="1"/>
  <c r="M264" i="1"/>
  <c r="N264" i="1" s="1"/>
  <c r="J273" i="1" l="1"/>
  <c r="K273" i="1" s="1"/>
  <c r="L273" i="1" s="1"/>
  <c r="M265" i="1"/>
  <c r="N265" i="1" s="1"/>
  <c r="J274" i="1" l="1"/>
  <c r="K274" i="1" s="1"/>
  <c r="L274" i="1" s="1"/>
  <c r="M266" i="1"/>
  <c r="N266" i="1" s="1"/>
  <c r="J275" i="1" l="1"/>
  <c r="K275" i="1" s="1"/>
  <c r="L275" i="1" s="1"/>
  <c r="M267" i="1"/>
  <c r="N267" i="1" s="1"/>
  <c r="J276" i="1" l="1"/>
  <c r="K276" i="1" s="1"/>
  <c r="L276" i="1" s="1"/>
  <c r="M268" i="1"/>
  <c r="N268" i="1" s="1"/>
  <c r="J277" i="1" l="1"/>
  <c r="K277" i="1" s="1"/>
  <c r="L277" i="1" s="1"/>
  <c r="M269" i="1"/>
  <c r="N269" i="1" s="1"/>
  <c r="J278" i="1" l="1"/>
  <c r="K278" i="1" s="1"/>
  <c r="L278" i="1" s="1"/>
  <c r="M270" i="1"/>
  <c r="N270" i="1" s="1"/>
  <c r="J279" i="1" l="1"/>
  <c r="K279" i="1" s="1"/>
  <c r="L279" i="1" s="1"/>
  <c r="M271" i="1"/>
  <c r="N271" i="1" s="1"/>
  <c r="J280" i="1" l="1"/>
  <c r="K280" i="1" s="1"/>
  <c r="L280" i="1" s="1"/>
  <c r="M272" i="1"/>
  <c r="N272" i="1" s="1"/>
  <c r="J281" i="1" l="1"/>
  <c r="K281" i="1" s="1"/>
  <c r="L281" i="1" s="1"/>
  <c r="M273" i="1"/>
  <c r="N273" i="1" s="1"/>
  <c r="J282" i="1" l="1"/>
  <c r="K282" i="1" s="1"/>
  <c r="L282" i="1" s="1"/>
  <c r="M274" i="1"/>
  <c r="N274" i="1" s="1"/>
  <c r="J283" i="1" l="1"/>
  <c r="K283" i="1" s="1"/>
  <c r="L283" i="1" s="1"/>
  <c r="M275" i="1"/>
  <c r="N275" i="1" s="1"/>
  <c r="J284" i="1" l="1"/>
  <c r="K284" i="1" s="1"/>
  <c r="L284" i="1" s="1"/>
  <c r="M276" i="1"/>
  <c r="N276" i="1" s="1"/>
  <c r="J285" i="1" l="1"/>
  <c r="K285" i="1" s="1"/>
  <c r="L285" i="1" s="1"/>
  <c r="M277" i="1"/>
  <c r="N277" i="1" s="1"/>
  <c r="J286" i="1" l="1"/>
  <c r="K286" i="1" s="1"/>
  <c r="L286" i="1" s="1"/>
  <c r="M278" i="1"/>
  <c r="N278" i="1" s="1"/>
  <c r="J287" i="1" l="1"/>
  <c r="K287" i="1" s="1"/>
  <c r="L287" i="1" s="1"/>
  <c r="M279" i="1"/>
  <c r="N279" i="1" s="1"/>
  <c r="J288" i="1" l="1"/>
  <c r="K288" i="1" s="1"/>
  <c r="L288" i="1" s="1"/>
  <c r="M280" i="1"/>
  <c r="N280" i="1" s="1"/>
  <c r="J289" i="1" l="1"/>
  <c r="K289" i="1" s="1"/>
  <c r="L289" i="1" s="1"/>
  <c r="M281" i="1"/>
  <c r="N281" i="1" s="1"/>
  <c r="J290" i="1" l="1"/>
  <c r="K290" i="1" s="1"/>
  <c r="L290" i="1" s="1"/>
  <c r="M282" i="1"/>
  <c r="N282" i="1" s="1"/>
  <c r="J291" i="1" l="1"/>
  <c r="K291" i="1" s="1"/>
  <c r="L291" i="1" s="1"/>
  <c r="M283" i="1"/>
  <c r="N283" i="1" s="1"/>
  <c r="J292" i="1" l="1"/>
  <c r="K292" i="1" s="1"/>
  <c r="L292" i="1" s="1"/>
  <c r="M284" i="1"/>
  <c r="N284" i="1" s="1"/>
  <c r="J293" i="1" l="1"/>
  <c r="K293" i="1" s="1"/>
  <c r="L293" i="1" s="1"/>
  <c r="M285" i="1"/>
  <c r="N285" i="1" s="1"/>
  <c r="J294" i="1" l="1"/>
  <c r="K294" i="1" s="1"/>
  <c r="L294" i="1" s="1"/>
  <c r="M286" i="1"/>
  <c r="N286" i="1" s="1"/>
  <c r="J295" i="1" l="1"/>
  <c r="K295" i="1" s="1"/>
  <c r="L295" i="1" s="1"/>
  <c r="M287" i="1"/>
  <c r="N287" i="1" s="1"/>
  <c r="J296" i="1" l="1"/>
  <c r="K296" i="1" s="1"/>
  <c r="L296" i="1" s="1"/>
  <c r="M288" i="1"/>
  <c r="N288" i="1" s="1"/>
  <c r="J297" i="1" l="1"/>
  <c r="K297" i="1" s="1"/>
  <c r="L297" i="1" s="1"/>
  <c r="M289" i="1"/>
  <c r="N289" i="1" s="1"/>
  <c r="J298" i="1" l="1"/>
  <c r="K298" i="1" s="1"/>
  <c r="L298" i="1" s="1"/>
  <c r="M290" i="1"/>
  <c r="N290" i="1" s="1"/>
  <c r="J299" i="1" l="1"/>
  <c r="K299" i="1" s="1"/>
  <c r="L299" i="1" s="1"/>
  <c r="M291" i="1"/>
  <c r="N291" i="1" s="1"/>
  <c r="J300" i="1" l="1"/>
  <c r="K300" i="1" s="1"/>
  <c r="L300" i="1" s="1"/>
  <c r="M292" i="1"/>
  <c r="N292" i="1" s="1"/>
  <c r="J301" i="1" l="1"/>
  <c r="K301" i="1" s="1"/>
  <c r="L301" i="1" s="1"/>
  <c r="M293" i="1"/>
  <c r="N293" i="1" s="1"/>
  <c r="J302" i="1" l="1"/>
  <c r="K302" i="1" s="1"/>
  <c r="L302" i="1" s="1"/>
  <c r="M294" i="1"/>
  <c r="N294" i="1" s="1"/>
  <c r="J303" i="1" l="1"/>
  <c r="K303" i="1" s="1"/>
  <c r="L303" i="1" s="1"/>
  <c r="M295" i="1"/>
  <c r="N295" i="1" s="1"/>
  <c r="J304" i="1" l="1"/>
  <c r="K304" i="1" s="1"/>
  <c r="L304" i="1" s="1"/>
  <c r="M296" i="1"/>
  <c r="N296" i="1" s="1"/>
  <c r="J305" i="1" l="1"/>
  <c r="K305" i="1" s="1"/>
  <c r="L305" i="1" s="1"/>
  <c r="M297" i="1"/>
  <c r="N297" i="1" s="1"/>
  <c r="J306" i="1" l="1"/>
  <c r="K306" i="1" s="1"/>
  <c r="L306" i="1" s="1"/>
  <c r="M298" i="1"/>
  <c r="N298" i="1" s="1"/>
  <c r="J307" i="1" l="1"/>
  <c r="K307" i="1" s="1"/>
  <c r="L307" i="1" s="1"/>
  <c r="M299" i="1"/>
  <c r="N299" i="1" s="1"/>
  <c r="J308" i="1" l="1"/>
  <c r="K308" i="1" s="1"/>
  <c r="L308" i="1" s="1"/>
  <c r="M300" i="1"/>
  <c r="N300" i="1" s="1"/>
  <c r="J309" i="1" l="1"/>
  <c r="K309" i="1" s="1"/>
  <c r="L309" i="1" s="1"/>
  <c r="M301" i="1"/>
  <c r="N301" i="1" s="1"/>
  <c r="J310" i="1" l="1"/>
  <c r="K310" i="1" s="1"/>
  <c r="L310" i="1" s="1"/>
  <c r="M302" i="1"/>
  <c r="N302" i="1" s="1"/>
  <c r="J311" i="1" l="1"/>
  <c r="K311" i="1" s="1"/>
  <c r="L311" i="1" s="1"/>
  <c r="M303" i="1"/>
  <c r="N303" i="1" s="1"/>
  <c r="J312" i="1" l="1"/>
  <c r="K312" i="1" s="1"/>
  <c r="L312" i="1" s="1"/>
  <c r="M304" i="1"/>
  <c r="N304" i="1" s="1"/>
  <c r="J313" i="1" l="1"/>
  <c r="K313" i="1" s="1"/>
  <c r="L313" i="1" s="1"/>
  <c r="M305" i="1"/>
  <c r="N305" i="1" s="1"/>
  <c r="J314" i="1" l="1"/>
  <c r="K314" i="1" s="1"/>
  <c r="L314" i="1" s="1"/>
  <c r="M306" i="1"/>
  <c r="N306" i="1" s="1"/>
  <c r="J315" i="1" l="1"/>
  <c r="K315" i="1" s="1"/>
  <c r="L315" i="1" s="1"/>
  <c r="M307" i="1"/>
  <c r="N307" i="1" s="1"/>
  <c r="J316" i="1" l="1"/>
  <c r="K316" i="1" s="1"/>
  <c r="L316" i="1" s="1"/>
  <c r="M308" i="1"/>
  <c r="N308" i="1" s="1"/>
  <c r="J317" i="1" l="1"/>
  <c r="K317" i="1" s="1"/>
  <c r="L317" i="1" s="1"/>
  <c r="M309" i="1"/>
  <c r="N309" i="1" s="1"/>
  <c r="J318" i="1" l="1"/>
  <c r="K318" i="1" s="1"/>
  <c r="L318" i="1" s="1"/>
  <c r="M310" i="1"/>
  <c r="N310" i="1" s="1"/>
  <c r="J319" i="1" l="1"/>
  <c r="K319" i="1" s="1"/>
  <c r="L319" i="1" s="1"/>
  <c r="M311" i="1"/>
  <c r="N311" i="1" s="1"/>
  <c r="J320" i="1" l="1"/>
  <c r="K320" i="1" s="1"/>
  <c r="L320" i="1" s="1"/>
  <c r="M312" i="1"/>
  <c r="N312" i="1" s="1"/>
  <c r="J321" i="1" l="1"/>
  <c r="K321" i="1" s="1"/>
  <c r="L321" i="1" s="1"/>
  <c r="M313" i="1"/>
  <c r="N313" i="1" s="1"/>
  <c r="J322" i="1" l="1"/>
  <c r="K322" i="1" s="1"/>
  <c r="L322" i="1" s="1"/>
  <c r="M314" i="1"/>
  <c r="N314" i="1" s="1"/>
  <c r="J323" i="1" l="1"/>
  <c r="K323" i="1" s="1"/>
  <c r="L323" i="1" s="1"/>
  <c r="M315" i="1"/>
  <c r="N315" i="1" s="1"/>
  <c r="J324" i="1" l="1"/>
  <c r="K324" i="1" s="1"/>
  <c r="L324" i="1" s="1"/>
  <c r="M316" i="1"/>
  <c r="N316" i="1" s="1"/>
  <c r="J325" i="1" l="1"/>
  <c r="K325" i="1" s="1"/>
  <c r="L325" i="1" s="1"/>
  <c r="M317" i="1"/>
  <c r="N317" i="1" s="1"/>
  <c r="J326" i="1" l="1"/>
  <c r="K326" i="1" s="1"/>
  <c r="L326" i="1" s="1"/>
  <c r="M318" i="1"/>
  <c r="N318" i="1" s="1"/>
  <c r="J327" i="1" l="1"/>
  <c r="K327" i="1" s="1"/>
  <c r="L327" i="1" s="1"/>
  <c r="M319" i="1"/>
  <c r="N319" i="1" s="1"/>
  <c r="J328" i="1" l="1"/>
  <c r="K328" i="1" s="1"/>
  <c r="L328" i="1" s="1"/>
  <c r="M320" i="1"/>
  <c r="N320" i="1" s="1"/>
  <c r="J329" i="1" l="1"/>
  <c r="K329" i="1" s="1"/>
  <c r="L329" i="1" s="1"/>
  <c r="M321" i="1"/>
  <c r="N321" i="1" s="1"/>
  <c r="J330" i="1" l="1"/>
  <c r="K330" i="1" s="1"/>
  <c r="L330" i="1" s="1"/>
  <c r="M322" i="1"/>
  <c r="N322" i="1" s="1"/>
  <c r="J331" i="1" l="1"/>
  <c r="K331" i="1" s="1"/>
  <c r="L331" i="1" s="1"/>
  <c r="M323" i="1"/>
  <c r="N323" i="1" s="1"/>
  <c r="J332" i="1" l="1"/>
  <c r="K332" i="1" s="1"/>
  <c r="L332" i="1" s="1"/>
  <c r="M324" i="1"/>
  <c r="N324" i="1" s="1"/>
  <c r="J333" i="1" l="1"/>
  <c r="K333" i="1" s="1"/>
  <c r="L333" i="1" s="1"/>
  <c r="M325" i="1"/>
  <c r="N325" i="1" s="1"/>
  <c r="J334" i="1" l="1"/>
  <c r="K334" i="1" s="1"/>
  <c r="L334" i="1" s="1"/>
  <c r="M326" i="1"/>
  <c r="N326" i="1" s="1"/>
  <c r="J335" i="1" l="1"/>
  <c r="K335" i="1" s="1"/>
  <c r="L335" i="1" s="1"/>
  <c r="M327" i="1"/>
  <c r="N327" i="1" s="1"/>
  <c r="J336" i="1" l="1"/>
  <c r="K336" i="1" s="1"/>
  <c r="L336" i="1" s="1"/>
  <c r="M328" i="1"/>
  <c r="N328" i="1" s="1"/>
  <c r="J337" i="1" l="1"/>
  <c r="K337" i="1" s="1"/>
  <c r="L337" i="1" s="1"/>
  <c r="M329" i="1"/>
  <c r="N329" i="1" s="1"/>
  <c r="J338" i="1" l="1"/>
  <c r="K338" i="1" s="1"/>
  <c r="L338" i="1" s="1"/>
  <c r="M330" i="1"/>
  <c r="N330" i="1" s="1"/>
  <c r="J339" i="1" l="1"/>
  <c r="K339" i="1" s="1"/>
  <c r="L339" i="1" s="1"/>
  <c r="M331" i="1"/>
  <c r="N331" i="1" s="1"/>
  <c r="J340" i="1" l="1"/>
  <c r="K340" i="1" s="1"/>
  <c r="L340" i="1" s="1"/>
  <c r="M332" i="1"/>
  <c r="N332" i="1" s="1"/>
  <c r="J341" i="1" l="1"/>
  <c r="K341" i="1" s="1"/>
  <c r="L341" i="1" s="1"/>
  <c r="M333" i="1"/>
  <c r="N333" i="1" s="1"/>
  <c r="J342" i="1" l="1"/>
  <c r="K342" i="1" s="1"/>
  <c r="L342" i="1" s="1"/>
  <c r="M334" i="1"/>
  <c r="N334" i="1" s="1"/>
  <c r="J343" i="1" l="1"/>
  <c r="K343" i="1" s="1"/>
  <c r="L343" i="1" s="1"/>
  <c r="M335" i="1"/>
  <c r="N335" i="1" s="1"/>
  <c r="J344" i="1" l="1"/>
  <c r="K344" i="1" s="1"/>
  <c r="L344" i="1" s="1"/>
  <c r="M336" i="1"/>
  <c r="N336" i="1" s="1"/>
  <c r="J345" i="1" l="1"/>
  <c r="K345" i="1" s="1"/>
  <c r="L345" i="1" s="1"/>
  <c r="M337" i="1"/>
  <c r="N337" i="1" s="1"/>
  <c r="J346" i="1" l="1"/>
  <c r="K346" i="1" s="1"/>
  <c r="L346" i="1" s="1"/>
  <c r="M338" i="1"/>
  <c r="N338" i="1" s="1"/>
  <c r="J347" i="1" l="1"/>
  <c r="K347" i="1" s="1"/>
  <c r="L347" i="1" s="1"/>
  <c r="M339" i="1"/>
  <c r="N339" i="1" s="1"/>
  <c r="J348" i="1" l="1"/>
  <c r="K348" i="1" s="1"/>
  <c r="L348" i="1" s="1"/>
  <c r="M340" i="1"/>
  <c r="N340" i="1" s="1"/>
  <c r="J349" i="1" l="1"/>
  <c r="K349" i="1" s="1"/>
  <c r="L349" i="1" s="1"/>
  <c r="M341" i="1"/>
  <c r="N341" i="1" s="1"/>
  <c r="J350" i="1" l="1"/>
  <c r="K350" i="1" s="1"/>
  <c r="L350" i="1" s="1"/>
  <c r="M342" i="1"/>
  <c r="N342" i="1" s="1"/>
  <c r="J351" i="1" l="1"/>
  <c r="K351" i="1" s="1"/>
  <c r="L351" i="1" s="1"/>
  <c r="M343" i="1"/>
  <c r="N343" i="1" s="1"/>
  <c r="J352" i="1" l="1"/>
  <c r="K352" i="1" s="1"/>
  <c r="L352" i="1" s="1"/>
  <c r="M344" i="1"/>
  <c r="N344" i="1" s="1"/>
  <c r="J353" i="1" l="1"/>
  <c r="K353" i="1" s="1"/>
  <c r="L353" i="1" s="1"/>
  <c r="M345" i="1"/>
  <c r="N345" i="1" s="1"/>
  <c r="J354" i="1" l="1"/>
  <c r="K354" i="1" s="1"/>
  <c r="L354" i="1" s="1"/>
  <c r="M346" i="1"/>
  <c r="N346" i="1" s="1"/>
  <c r="J355" i="1" l="1"/>
  <c r="K355" i="1" s="1"/>
  <c r="L355" i="1" s="1"/>
  <c r="M347" i="1"/>
  <c r="N347" i="1" s="1"/>
  <c r="J356" i="1" l="1"/>
  <c r="K356" i="1" s="1"/>
  <c r="L356" i="1" s="1"/>
  <c r="M348" i="1"/>
  <c r="N348" i="1" s="1"/>
  <c r="J357" i="1" l="1"/>
  <c r="K357" i="1" s="1"/>
  <c r="L357" i="1" s="1"/>
  <c r="M349" i="1"/>
  <c r="N349" i="1" s="1"/>
  <c r="J358" i="1" l="1"/>
  <c r="K358" i="1" s="1"/>
  <c r="L358" i="1" s="1"/>
  <c r="M350" i="1"/>
  <c r="N350" i="1" s="1"/>
  <c r="J359" i="1" l="1"/>
  <c r="K359" i="1" s="1"/>
  <c r="L359" i="1" s="1"/>
  <c r="M351" i="1"/>
  <c r="N351" i="1" s="1"/>
  <c r="J360" i="1" l="1"/>
  <c r="K360" i="1" s="1"/>
  <c r="L360" i="1" s="1"/>
  <c r="M352" i="1"/>
  <c r="N352" i="1" s="1"/>
  <c r="J361" i="1" l="1"/>
  <c r="K361" i="1" s="1"/>
  <c r="L361" i="1" s="1"/>
  <c r="M353" i="1"/>
  <c r="N353" i="1" s="1"/>
  <c r="J362" i="1" l="1"/>
  <c r="K362" i="1" s="1"/>
  <c r="L362" i="1" s="1"/>
  <c r="M354" i="1"/>
  <c r="N354" i="1" s="1"/>
  <c r="J363" i="1" l="1"/>
  <c r="K363" i="1" s="1"/>
  <c r="L363" i="1" s="1"/>
  <c r="M355" i="1"/>
  <c r="N355" i="1" s="1"/>
  <c r="J364" i="1" l="1"/>
  <c r="K364" i="1" s="1"/>
  <c r="L364" i="1" s="1"/>
  <c r="M356" i="1"/>
  <c r="N356" i="1" s="1"/>
  <c r="J365" i="1" l="1"/>
  <c r="K365" i="1" s="1"/>
  <c r="L365" i="1" s="1"/>
  <c r="M357" i="1"/>
  <c r="N357" i="1" s="1"/>
  <c r="J366" i="1" l="1"/>
  <c r="K366" i="1" s="1"/>
  <c r="L366" i="1" s="1"/>
  <c r="M358" i="1"/>
  <c r="N358" i="1" s="1"/>
  <c r="J367" i="1" l="1"/>
  <c r="K367" i="1" s="1"/>
  <c r="L367" i="1" s="1"/>
  <c r="M359" i="1"/>
  <c r="N359" i="1" s="1"/>
  <c r="J368" i="1" l="1"/>
  <c r="K368" i="1" s="1"/>
  <c r="L368" i="1" s="1"/>
  <c r="M360" i="1"/>
  <c r="N360" i="1" s="1"/>
  <c r="J369" i="1" l="1"/>
  <c r="K369" i="1" s="1"/>
  <c r="L369" i="1" s="1"/>
  <c r="M361" i="1"/>
  <c r="N361" i="1" s="1"/>
  <c r="J370" i="1" l="1"/>
  <c r="K370" i="1" s="1"/>
  <c r="L370" i="1" s="1"/>
  <c r="M362" i="1"/>
  <c r="N362" i="1" s="1"/>
  <c r="J371" i="1" l="1"/>
  <c r="K371" i="1" s="1"/>
  <c r="L371" i="1" s="1"/>
  <c r="M363" i="1"/>
  <c r="N363" i="1" s="1"/>
  <c r="J372" i="1" l="1"/>
  <c r="K372" i="1" s="1"/>
  <c r="L372" i="1" s="1"/>
  <c r="M364" i="1"/>
  <c r="N364" i="1" s="1"/>
  <c r="J373" i="1" l="1"/>
  <c r="K373" i="1" s="1"/>
  <c r="L373" i="1" s="1"/>
  <c r="M365" i="1"/>
  <c r="N365" i="1" s="1"/>
  <c r="J374" i="1" l="1"/>
  <c r="K374" i="1" s="1"/>
  <c r="L374" i="1" s="1"/>
  <c r="M366" i="1"/>
  <c r="N366" i="1" s="1"/>
  <c r="J375" i="1" l="1"/>
  <c r="K375" i="1" s="1"/>
  <c r="L375" i="1" s="1"/>
  <c r="M367" i="1"/>
  <c r="N367" i="1" s="1"/>
  <c r="J376" i="1" l="1"/>
  <c r="K376" i="1" s="1"/>
  <c r="L376" i="1" s="1"/>
  <c r="M368" i="1"/>
  <c r="N368" i="1" s="1"/>
  <c r="J377" i="1" l="1"/>
  <c r="K377" i="1" s="1"/>
  <c r="L377" i="1" s="1"/>
  <c r="M369" i="1"/>
  <c r="N369" i="1" s="1"/>
  <c r="J378" i="1" l="1"/>
  <c r="K378" i="1" s="1"/>
  <c r="L378" i="1" s="1"/>
  <c r="M370" i="1"/>
  <c r="N370" i="1" s="1"/>
  <c r="J379" i="1" l="1"/>
  <c r="K379" i="1" s="1"/>
  <c r="L379" i="1" s="1"/>
  <c r="M371" i="1"/>
  <c r="N371" i="1" s="1"/>
  <c r="J380" i="1" l="1"/>
  <c r="K380" i="1" s="1"/>
  <c r="L380" i="1" s="1"/>
  <c r="M372" i="1"/>
  <c r="N372" i="1" s="1"/>
  <c r="J381" i="1" l="1"/>
  <c r="K381" i="1" s="1"/>
  <c r="L381" i="1" s="1"/>
  <c r="M373" i="1"/>
  <c r="N373" i="1" s="1"/>
  <c r="J382" i="1" l="1"/>
  <c r="K382" i="1" s="1"/>
  <c r="L382" i="1" s="1"/>
  <c r="M374" i="1"/>
  <c r="N374" i="1" s="1"/>
  <c r="J383" i="1" l="1"/>
  <c r="K383" i="1" s="1"/>
  <c r="L383" i="1" s="1"/>
  <c r="M375" i="1"/>
  <c r="N375" i="1" s="1"/>
  <c r="J384" i="1" l="1"/>
  <c r="K384" i="1" s="1"/>
  <c r="L384" i="1" s="1"/>
  <c r="M376" i="1"/>
  <c r="N376" i="1" s="1"/>
  <c r="J385" i="1" l="1"/>
  <c r="K385" i="1" s="1"/>
  <c r="L385" i="1" s="1"/>
  <c r="M377" i="1"/>
  <c r="N377" i="1" s="1"/>
  <c r="J386" i="1" l="1"/>
  <c r="K386" i="1" s="1"/>
  <c r="L386" i="1" s="1"/>
  <c r="M378" i="1"/>
  <c r="N378" i="1" s="1"/>
  <c r="J387" i="1" l="1"/>
  <c r="K387" i="1" s="1"/>
  <c r="L387" i="1" s="1"/>
  <c r="M379" i="1"/>
  <c r="N379" i="1" s="1"/>
  <c r="J388" i="1" l="1"/>
  <c r="K388" i="1" s="1"/>
  <c r="L388" i="1" s="1"/>
  <c r="M380" i="1"/>
  <c r="N380" i="1" s="1"/>
  <c r="J389" i="1" l="1"/>
  <c r="K389" i="1" s="1"/>
  <c r="L389" i="1" s="1"/>
  <c r="M381" i="1"/>
  <c r="N381" i="1" s="1"/>
  <c r="J390" i="1" l="1"/>
  <c r="K390" i="1" s="1"/>
  <c r="L390" i="1" s="1"/>
  <c r="M382" i="1"/>
  <c r="N382" i="1" s="1"/>
  <c r="J391" i="1" l="1"/>
  <c r="K391" i="1" s="1"/>
  <c r="L391" i="1" s="1"/>
  <c r="M383" i="1"/>
  <c r="N383" i="1" s="1"/>
  <c r="J392" i="1" l="1"/>
  <c r="K392" i="1" s="1"/>
  <c r="L392" i="1" s="1"/>
  <c r="M384" i="1"/>
  <c r="N384" i="1" s="1"/>
  <c r="J393" i="1" l="1"/>
  <c r="K393" i="1" s="1"/>
  <c r="L393" i="1" s="1"/>
  <c r="M385" i="1"/>
  <c r="N385" i="1" s="1"/>
  <c r="J394" i="1" l="1"/>
  <c r="K394" i="1" s="1"/>
  <c r="L394" i="1" s="1"/>
  <c r="M386" i="1"/>
  <c r="N386" i="1" s="1"/>
  <c r="J395" i="1" l="1"/>
  <c r="K395" i="1" s="1"/>
  <c r="L395" i="1" s="1"/>
  <c r="M387" i="1"/>
  <c r="N387" i="1" s="1"/>
  <c r="J396" i="1" l="1"/>
  <c r="K396" i="1" s="1"/>
  <c r="L396" i="1" s="1"/>
  <c r="M388" i="1"/>
  <c r="N388" i="1" s="1"/>
  <c r="J397" i="1" l="1"/>
  <c r="K397" i="1" s="1"/>
  <c r="L397" i="1" s="1"/>
  <c r="M389" i="1"/>
  <c r="N389" i="1" s="1"/>
  <c r="J398" i="1" l="1"/>
  <c r="K398" i="1" s="1"/>
  <c r="L398" i="1" s="1"/>
  <c r="M390" i="1"/>
  <c r="N390" i="1" s="1"/>
  <c r="J399" i="1" l="1"/>
  <c r="K399" i="1" s="1"/>
  <c r="L399" i="1" s="1"/>
  <c r="M391" i="1"/>
  <c r="N391" i="1" s="1"/>
  <c r="J400" i="1" l="1"/>
  <c r="K400" i="1" s="1"/>
  <c r="L400" i="1" s="1"/>
  <c r="M392" i="1"/>
  <c r="N392" i="1" s="1"/>
  <c r="J401" i="1" l="1"/>
  <c r="K401" i="1" s="1"/>
  <c r="L401" i="1" s="1"/>
  <c r="M393" i="1"/>
  <c r="N393" i="1" s="1"/>
  <c r="J402" i="1" l="1"/>
  <c r="K402" i="1" s="1"/>
  <c r="L402" i="1" s="1"/>
  <c r="M394" i="1"/>
  <c r="N394" i="1" s="1"/>
  <c r="J403" i="1" l="1"/>
  <c r="K403" i="1" s="1"/>
  <c r="L403" i="1" s="1"/>
  <c r="M395" i="1"/>
  <c r="N395" i="1" s="1"/>
  <c r="J404" i="1" l="1"/>
  <c r="K404" i="1" s="1"/>
  <c r="L404" i="1" s="1"/>
  <c r="M396" i="1"/>
  <c r="N396" i="1" s="1"/>
  <c r="J405" i="1" l="1"/>
  <c r="K405" i="1" s="1"/>
  <c r="L405" i="1" s="1"/>
  <c r="M397" i="1"/>
  <c r="N397" i="1" s="1"/>
  <c r="J406" i="1" l="1"/>
  <c r="K406" i="1" s="1"/>
  <c r="L406" i="1" s="1"/>
  <c r="M398" i="1"/>
  <c r="N398" i="1" s="1"/>
  <c r="J407" i="1" l="1"/>
  <c r="K407" i="1" s="1"/>
  <c r="L407" i="1" s="1"/>
  <c r="M399" i="1"/>
  <c r="N399" i="1" s="1"/>
  <c r="J408" i="1" l="1"/>
  <c r="K408" i="1" s="1"/>
  <c r="L408" i="1" s="1"/>
  <c r="M400" i="1"/>
  <c r="N400" i="1" s="1"/>
  <c r="J409" i="1" l="1"/>
  <c r="K409" i="1" s="1"/>
  <c r="L409" i="1" s="1"/>
  <c r="M401" i="1"/>
  <c r="N401" i="1" s="1"/>
  <c r="J410" i="1" l="1"/>
  <c r="K410" i="1" s="1"/>
  <c r="L410" i="1" s="1"/>
  <c r="M402" i="1"/>
  <c r="N402" i="1" s="1"/>
  <c r="J411" i="1" l="1"/>
  <c r="K411" i="1" s="1"/>
  <c r="L411" i="1" s="1"/>
  <c r="M403" i="1"/>
  <c r="N403" i="1" s="1"/>
  <c r="J412" i="1" l="1"/>
  <c r="K412" i="1" s="1"/>
  <c r="L412" i="1" s="1"/>
  <c r="M404" i="1"/>
  <c r="N404" i="1" s="1"/>
  <c r="J413" i="1" l="1"/>
  <c r="K413" i="1" s="1"/>
  <c r="L413" i="1" s="1"/>
  <c r="M405" i="1"/>
  <c r="N405" i="1" s="1"/>
  <c r="J414" i="1" l="1"/>
  <c r="K414" i="1" s="1"/>
  <c r="L414" i="1" s="1"/>
  <c r="M406" i="1"/>
  <c r="N406" i="1" s="1"/>
  <c r="J415" i="1" l="1"/>
  <c r="K415" i="1" s="1"/>
  <c r="L415" i="1" s="1"/>
  <c r="M407" i="1"/>
  <c r="N407" i="1" s="1"/>
  <c r="J416" i="1" l="1"/>
  <c r="K416" i="1" s="1"/>
  <c r="L416" i="1" s="1"/>
  <c r="M408" i="1"/>
  <c r="N408" i="1" s="1"/>
  <c r="J417" i="1" l="1"/>
  <c r="K417" i="1" s="1"/>
  <c r="L417" i="1" s="1"/>
  <c r="M409" i="1"/>
  <c r="N409" i="1" s="1"/>
  <c r="J418" i="1" l="1"/>
  <c r="K418" i="1" s="1"/>
  <c r="L418" i="1" s="1"/>
  <c r="M410" i="1"/>
  <c r="N410" i="1" s="1"/>
  <c r="J419" i="1" l="1"/>
  <c r="K419" i="1" s="1"/>
  <c r="L419" i="1" s="1"/>
  <c r="M411" i="1"/>
  <c r="N411" i="1" s="1"/>
  <c r="J420" i="1" l="1"/>
  <c r="K420" i="1" s="1"/>
  <c r="L420" i="1" s="1"/>
  <c r="M412" i="1"/>
  <c r="N412" i="1" s="1"/>
  <c r="J421" i="1" l="1"/>
  <c r="K421" i="1" s="1"/>
  <c r="L421" i="1" s="1"/>
  <c r="M413" i="1"/>
  <c r="N413" i="1" s="1"/>
  <c r="J422" i="1" l="1"/>
  <c r="K422" i="1" s="1"/>
  <c r="L422" i="1" s="1"/>
  <c r="M414" i="1"/>
  <c r="N414" i="1" s="1"/>
  <c r="J423" i="1" l="1"/>
  <c r="K423" i="1" s="1"/>
  <c r="L423" i="1" s="1"/>
  <c r="M415" i="1"/>
  <c r="N415" i="1" s="1"/>
  <c r="J424" i="1" l="1"/>
  <c r="K424" i="1" s="1"/>
  <c r="L424" i="1" s="1"/>
  <c r="M416" i="1"/>
  <c r="N416" i="1" s="1"/>
  <c r="J425" i="1" l="1"/>
  <c r="K425" i="1" s="1"/>
  <c r="L425" i="1" s="1"/>
  <c r="M417" i="1"/>
  <c r="N417" i="1" s="1"/>
  <c r="J426" i="1" l="1"/>
  <c r="K426" i="1" s="1"/>
  <c r="L426" i="1" s="1"/>
  <c r="M418" i="1"/>
  <c r="N418" i="1" s="1"/>
  <c r="J427" i="1" l="1"/>
  <c r="K427" i="1" s="1"/>
  <c r="L427" i="1" s="1"/>
  <c r="M419" i="1"/>
  <c r="N419" i="1" s="1"/>
  <c r="J428" i="1" l="1"/>
  <c r="K428" i="1" s="1"/>
  <c r="L428" i="1" s="1"/>
  <c r="M420" i="1"/>
  <c r="N420" i="1" s="1"/>
  <c r="J429" i="1" l="1"/>
  <c r="K429" i="1" s="1"/>
  <c r="L429" i="1" s="1"/>
  <c r="M421" i="1"/>
  <c r="N421" i="1" s="1"/>
  <c r="J430" i="1" l="1"/>
  <c r="K430" i="1" s="1"/>
  <c r="L430" i="1" s="1"/>
  <c r="M422" i="1"/>
  <c r="N422" i="1" s="1"/>
  <c r="J431" i="1" l="1"/>
  <c r="K431" i="1" s="1"/>
  <c r="L431" i="1" s="1"/>
  <c r="M423" i="1"/>
  <c r="N423" i="1" s="1"/>
  <c r="J432" i="1" l="1"/>
  <c r="K432" i="1" s="1"/>
  <c r="L432" i="1" s="1"/>
  <c r="M424" i="1"/>
  <c r="N424" i="1" s="1"/>
  <c r="J433" i="1" l="1"/>
  <c r="K433" i="1" s="1"/>
  <c r="L433" i="1" s="1"/>
  <c r="M425" i="1"/>
  <c r="N425" i="1" s="1"/>
  <c r="J434" i="1" l="1"/>
  <c r="K434" i="1" s="1"/>
  <c r="L434" i="1" s="1"/>
  <c r="M426" i="1"/>
  <c r="N426" i="1" s="1"/>
  <c r="J435" i="1" l="1"/>
  <c r="K435" i="1" s="1"/>
  <c r="L435" i="1" s="1"/>
  <c r="M427" i="1"/>
  <c r="N427" i="1" s="1"/>
  <c r="J436" i="1" l="1"/>
  <c r="K436" i="1" s="1"/>
  <c r="L436" i="1" s="1"/>
  <c r="M428" i="1"/>
  <c r="N428" i="1" s="1"/>
  <c r="J437" i="1" l="1"/>
  <c r="K437" i="1" s="1"/>
  <c r="L437" i="1" s="1"/>
  <c r="M429" i="1"/>
  <c r="N429" i="1" s="1"/>
  <c r="J438" i="1" l="1"/>
  <c r="K438" i="1" s="1"/>
  <c r="L438" i="1" s="1"/>
  <c r="M430" i="1"/>
  <c r="N430" i="1" s="1"/>
  <c r="J439" i="1" l="1"/>
  <c r="K439" i="1" s="1"/>
  <c r="L439" i="1" s="1"/>
  <c r="M431" i="1"/>
  <c r="N431" i="1" s="1"/>
  <c r="J440" i="1" l="1"/>
  <c r="K440" i="1" s="1"/>
  <c r="L440" i="1" s="1"/>
  <c r="M432" i="1"/>
  <c r="N432" i="1" s="1"/>
  <c r="J441" i="1" l="1"/>
  <c r="K441" i="1" s="1"/>
  <c r="L441" i="1" s="1"/>
  <c r="M433" i="1"/>
  <c r="N433" i="1" s="1"/>
  <c r="J442" i="1" l="1"/>
  <c r="K442" i="1" s="1"/>
  <c r="L442" i="1" s="1"/>
  <c r="M434" i="1"/>
  <c r="N434" i="1" s="1"/>
  <c r="J443" i="1" l="1"/>
  <c r="K443" i="1" s="1"/>
  <c r="L443" i="1" s="1"/>
  <c r="M435" i="1"/>
  <c r="N435" i="1" s="1"/>
  <c r="J444" i="1" l="1"/>
  <c r="K444" i="1" s="1"/>
  <c r="L444" i="1" s="1"/>
  <c r="M436" i="1"/>
  <c r="N436" i="1" s="1"/>
  <c r="J445" i="1" l="1"/>
  <c r="K445" i="1" s="1"/>
  <c r="L445" i="1" s="1"/>
  <c r="M437" i="1"/>
  <c r="N437" i="1" s="1"/>
  <c r="J446" i="1" l="1"/>
  <c r="K446" i="1" s="1"/>
  <c r="L446" i="1" s="1"/>
  <c r="M438" i="1"/>
  <c r="N438" i="1" s="1"/>
  <c r="J447" i="1" l="1"/>
  <c r="K447" i="1" s="1"/>
  <c r="L447" i="1" s="1"/>
  <c r="M439" i="1"/>
  <c r="N439" i="1" s="1"/>
  <c r="J448" i="1" l="1"/>
  <c r="K448" i="1" s="1"/>
  <c r="L448" i="1" s="1"/>
  <c r="M440" i="1"/>
  <c r="N440" i="1" s="1"/>
  <c r="J449" i="1" l="1"/>
  <c r="K449" i="1" s="1"/>
  <c r="L449" i="1" s="1"/>
  <c r="M441" i="1"/>
  <c r="N441" i="1" s="1"/>
  <c r="J450" i="1" l="1"/>
  <c r="K450" i="1" s="1"/>
  <c r="L450" i="1" s="1"/>
  <c r="M442" i="1"/>
  <c r="N442" i="1" s="1"/>
  <c r="J451" i="1" l="1"/>
  <c r="K451" i="1" s="1"/>
  <c r="L451" i="1" s="1"/>
  <c r="M443" i="1"/>
  <c r="N443" i="1" s="1"/>
  <c r="J452" i="1" l="1"/>
  <c r="K452" i="1" s="1"/>
  <c r="L452" i="1" s="1"/>
  <c r="M444" i="1"/>
  <c r="N444" i="1" s="1"/>
  <c r="J453" i="1" l="1"/>
  <c r="K453" i="1" s="1"/>
  <c r="L453" i="1" s="1"/>
  <c r="M445" i="1"/>
  <c r="N445" i="1" s="1"/>
  <c r="J454" i="1" l="1"/>
  <c r="K454" i="1" s="1"/>
  <c r="L454" i="1" s="1"/>
  <c r="M446" i="1"/>
  <c r="N446" i="1" s="1"/>
  <c r="J455" i="1" l="1"/>
  <c r="K455" i="1" s="1"/>
  <c r="L455" i="1" s="1"/>
  <c r="M447" i="1"/>
  <c r="N447" i="1" s="1"/>
  <c r="J456" i="1" l="1"/>
  <c r="K456" i="1" s="1"/>
  <c r="L456" i="1" s="1"/>
  <c r="M448" i="1"/>
  <c r="N448" i="1" s="1"/>
  <c r="J457" i="1" l="1"/>
  <c r="K457" i="1" s="1"/>
  <c r="L457" i="1" s="1"/>
  <c r="M449" i="1"/>
  <c r="N449" i="1" s="1"/>
  <c r="J458" i="1" l="1"/>
  <c r="K458" i="1" s="1"/>
  <c r="L458" i="1" s="1"/>
  <c r="M450" i="1"/>
  <c r="N450" i="1" s="1"/>
  <c r="J459" i="1" l="1"/>
  <c r="K459" i="1" s="1"/>
  <c r="L459" i="1" s="1"/>
  <c r="M451" i="1"/>
  <c r="N451" i="1" s="1"/>
  <c r="J460" i="1" l="1"/>
  <c r="K460" i="1" s="1"/>
  <c r="L460" i="1" s="1"/>
  <c r="M452" i="1"/>
  <c r="N452" i="1" s="1"/>
  <c r="J461" i="1" l="1"/>
  <c r="K461" i="1" s="1"/>
  <c r="L461" i="1" s="1"/>
  <c r="M453" i="1"/>
  <c r="N453" i="1" s="1"/>
  <c r="J462" i="1" l="1"/>
  <c r="K462" i="1" s="1"/>
  <c r="L462" i="1" s="1"/>
  <c r="M454" i="1"/>
  <c r="N454" i="1" s="1"/>
  <c r="J463" i="1" l="1"/>
  <c r="K463" i="1" s="1"/>
  <c r="L463" i="1" s="1"/>
  <c r="M455" i="1"/>
  <c r="N455" i="1" s="1"/>
  <c r="J464" i="1" l="1"/>
  <c r="K464" i="1" s="1"/>
  <c r="L464" i="1" s="1"/>
  <c r="M456" i="1"/>
  <c r="N456" i="1" s="1"/>
  <c r="J465" i="1" l="1"/>
  <c r="K465" i="1" s="1"/>
  <c r="L465" i="1" s="1"/>
  <c r="M457" i="1"/>
  <c r="N457" i="1" s="1"/>
  <c r="J466" i="1" l="1"/>
  <c r="K466" i="1" s="1"/>
  <c r="L466" i="1" s="1"/>
  <c r="M458" i="1"/>
  <c r="N458" i="1" s="1"/>
  <c r="J467" i="1" l="1"/>
  <c r="K467" i="1" s="1"/>
  <c r="L467" i="1" s="1"/>
  <c r="M459" i="1"/>
  <c r="N459" i="1" s="1"/>
  <c r="J468" i="1" l="1"/>
  <c r="K468" i="1" s="1"/>
  <c r="L468" i="1" s="1"/>
  <c r="M460" i="1"/>
  <c r="N460" i="1" s="1"/>
  <c r="J469" i="1" l="1"/>
  <c r="K469" i="1" s="1"/>
  <c r="L469" i="1" s="1"/>
  <c r="M461" i="1"/>
  <c r="N461" i="1" s="1"/>
  <c r="J470" i="1" l="1"/>
  <c r="K470" i="1" s="1"/>
  <c r="L470" i="1" s="1"/>
  <c r="M462" i="1"/>
  <c r="N462" i="1" s="1"/>
  <c r="J471" i="1" l="1"/>
  <c r="K471" i="1" s="1"/>
  <c r="L471" i="1" s="1"/>
  <c r="M463" i="1"/>
  <c r="N463" i="1" s="1"/>
  <c r="J472" i="1" l="1"/>
  <c r="K472" i="1" s="1"/>
  <c r="L472" i="1" s="1"/>
  <c r="M464" i="1"/>
  <c r="N464" i="1" s="1"/>
  <c r="J473" i="1" l="1"/>
  <c r="K473" i="1" s="1"/>
  <c r="L473" i="1" s="1"/>
  <c r="M465" i="1"/>
  <c r="N465" i="1" s="1"/>
  <c r="J474" i="1" l="1"/>
  <c r="K474" i="1" s="1"/>
  <c r="L474" i="1" s="1"/>
  <c r="M466" i="1"/>
  <c r="N466" i="1" s="1"/>
  <c r="J475" i="1" l="1"/>
  <c r="K475" i="1" s="1"/>
  <c r="L475" i="1" s="1"/>
  <c r="M467" i="1"/>
  <c r="N467" i="1" s="1"/>
  <c r="J476" i="1" l="1"/>
  <c r="K476" i="1" s="1"/>
  <c r="L476" i="1" s="1"/>
  <c r="M468" i="1"/>
  <c r="N468" i="1" s="1"/>
  <c r="J477" i="1" l="1"/>
  <c r="K477" i="1" s="1"/>
  <c r="L477" i="1" s="1"/>
  <c r="M469" i="1"/>
  <c r="N469" i="1" s="1"/>
  <c r="J478" i="1" l="1"/>
  <c r="K478" i="1" s="1"/>
  <c r="L478" i="1" s="1"/>
  <c r="M470" i="1"/>
  <c r="N470" i="1" s="1"/>
  <c r="J479" i="1" l="1"/>
  <c r="K479" i="1" s="1"/>
  <c r="L479" i="1" s="1"/>
  <c r="M471" i="1"/>
  <c r="N471" i="1" s="1"/>
  <c r="J480" i="1" l="1"/>
  <c r="K480" i="1" s="1"/>
  <c r="L480" i="1" s="1"/>
  <c r="M472" i="1"/>
  <c r="N472" i="1" s="1"/>
  <c r="J481" i="1" l="1"/>
  <c r="K481" i="1" s="1"/>
  <c r="L481" i="1" s="1"/>
  <c r="M473" i="1"/>
  <c r="N473" i="1" s="1"/>
  <c r="J482" i="1" l="1"/>
  <c r="K482" i="1" s="1"/>
  <c r="L482" i="1" s="1"/>
  <c r="M474" i="1"/>
  <c r="N474" i="1" s="1"/>
  <c r="J483" i="1" l="1"/>
  <c r="K483" i="1" s="1"/>
  <c r="L483" i="1" s="1"/>
  <c r="M475" i="1"/>
  <c r="N475" i="1" s="1"/>
  <c r="J484" i="1" l="1"/>
  <c r="K484" i="1" s="1"/>
  <c r="L484" i="1" s="1"/>
  <c r="M476" i="1"/>
  <c r="N476" i="1" s="1"/>
  <c r="J485" i="1" l="1"/>
  <c r="K485" i="1" s="1"/>
  <c r="L485" i="1" s="1"/>
  <c r="M477" i="1"/>
  <c r="N477" i="1" s="1"/>
  <c r="J486" i="1" l="1"/>
  <c r="K486" i="1" s="1"/>
  <c r="L486" i="1" s="1"/>
  <c r="M478" i="1"/>
  <c r="N478" i="1" s="1"/>
  <c r="J487" i="1" l="1"/>
  <c r="K487" i="1" s="1"/>
  <c r="L487" i="1" s="1"/>
  <c r="M479" i="1"/>
  <c r="N479" i="1" s="1"/>
  <c r="J488" i="1" l="1"/>
  <c r="K488" i="1" s="1"/>
  <c r="L488" i="1" s="1"/>
  <c r="M480" i="1"/>
  <c r="N480" i="1" s="1"/>
  <c r="J489" i="1" l="1"/>
  <c r="K489" i="1" s="1"/>
  <c r="L489" i="1" s="1"/>
  <c r="M481" i="1"/>
  <c r="N481" i="1" s="1"/>
  <c r="J490" i="1" l="1"/>
  <c r="K490" i="1" s="1"/>
  <c r="L490" i="1" s="1"/>
  <c r="M482" i="1"/>
  <c r="N482" i="1" s="1"/>
  <c r="J491" i="1" l="1"/>
  <c r="K491" i="1" s="1"/>
  <c r="L491" i="1" s="1"/>
  <c r="M483" i="1"/>
  <c r="N483" i="1" s="1"/>
  <c r="J492" i="1" l="1"/>
  <c r="K492" i="1" s="1"/>
  <c r="L492" i="1" s="1"/>
  <c r="M484" i="1"/>
  <c r="N484" i="1" s="1"/>
  <c r="J493" i="1" l="1"/>
  <c r="K493" i="1" s="1"/>
  <c r="L493" i="1" s="1"/>
  <c r="M485" i="1"/>
  <c r="N485" i="1" s="1"/>
  <c r="J494" i="1" l="1"/>
  <c r="K494" i="1" s="1"/>
  <c r="L494" i="1" s="1"/>
  <c r="M486" i="1"/>
  <c r="N486" i="1" s="1"/>
  <c r="J495" i="1" l="1"/>
  <c r="K495" i="1" s="1"/>
  <c r="L495" i="1" s="1"/>
  <c r="M487" i="1"/>
  <c r="N487" i="1" s="1"/>
  <c r="J496" i="1" l="1"/>
  <c r="K496" i="1" s="1"/>
  <c r="L496" i="1" s="1"/>
  <c r="M488" i="1"/>
  <c r="N488" i="1" s="1"/>
  <c r="J497" i="1" l="1"/>
  <c r="K497" i="1" s="1"/>
  <c r="L497" i="1" s="1"/>
  <c r="M489" i="1"/>
  <c r="N489" i="1" s="1"/>
  <c r="J498" i="1" l="1"/>
  <c r="K498" i="1" s="1"/>
  <c r="L498" i="1" s="1"/>
  <c r="M490" i="1"/>
  <c r="N490" i="1" s="1"/>
  <c r="J499" i="1" l="1"/>
  <c r="K499" i="1" s="1"/>
  <c r="L499" i="1" s="1"/>
  <c r="M491" i="1"/>
  <c r="N491" i="1" s="1"/>
  <c r="J500" i="1" l="1"/>
  <c r="K500" i="1" s="1"/>
  <c r="L500" i="1" s="1"/>
  <c r="M492" i="1"/>
  <c r="N492" i="1" s="1"/>
  <c r="J501" i="1" l="1"/>
  <c r="K501" i="1" s="1"/>
  <c r="L501" i="1" s="1"/>
  <c r="M493" i="1"/>
  <c r="N493" i="1" s="1"/>
  <c r="J502" i="1" l="1"/>
  <c r="K502" i="1" s="1"/>
  <c r="L502" i="1" s="1"/>
  <c r="M494" i="1"/>
  <c r="N494" i="1" s="1"/>
  <c r="J503" i="1" l="1"/>
  <c r="K503" i="1" s="1"/>
  <c r="L503" i="1" s="1"/>
  <c r="M495" i="1"/>
  <c r="N495" i="1" s="1"/>
  <c r="J504" i="1" l="1"/>
  <c r="K504" i="1" s="1"/>
  <c r="L504" i="1" s="1"/>
  <c r="M496" i="1"/>
  <c r="N496" i="1" s="1"/>
  <c r="J505" i="1" l="1"/>
  <c r="K505" i="1" s="1"/>
  <c r="L505" i="1" s="1"/>
  <c r="M497" i="1"/>
  <c r="N497" i="1" s="1"/>
  <c r="J506" i="1" l="1"/>
  <c r="K506" i="1" s="1"/>
  <c r="L506" i="1" s="1"/>
  <c r="M498" i="1"/>
  <c r="N498" i="1" s="1"/>
  <c r="J507" i="1" l="1"/>
  <c r="K507" i="1" s="1"/>
  <c r="L507" i="1" s="1"/>
  <c r="M499" i="1"/>
  <c r="N499" i="1" s="1"/>
  <c r="J508" i="1" l="1"/>
  <c r="K508" i="1" s="1"/>
  <c r="L508" i="1" s="1"/>
  <c r="M500" i="1"/>
  <c r="N500" i="1" s="1"/>
  <c r="J509" i="1" l="1"/>
  <c r="K509" i="1" s="1"/>
  <c r="L509" i="1" s="1"/>
  <c r="M501" i="1"/>
  <c r="N501" i="1" s="1"/>
  <c r="J510" i="1" l="1"/>
  <c r="K510" i="1" s="1"/>
  <c r="L510" i="1" s="1"/>
  <c r="M502" i="1"/>
  <c r="N502" i="1" s="1"/>
  <c r="J511" i="1" l="1"/>
  <c r="K511" i="1" s="1"/>
  <c r="L511" i="1" s="1"/>
  <c r="M503" i="1"/>
  <c r="N503" i="1" s="1"/>
  <c r="J512" i="1" l="1"/>
  <c r="K512" i="1" s="1"/>
  <c r="L512" i="1" s="1"/>
  <c r="M504" i="1"/>
  <c r="N504" i="1" s="1"/>
  <c r="J513" i="1" l="1"/>
  <c r="K513" i="1" s="1"/>
  <c r="L513" i="1" s="1"/>
  <c r="M505" i="1"/>
  <c r="N505" i="1" s="1"/>
  <c r="J514" i="1" l="1"/>
  <c r="K514" i="1" s="1"/>
  <c r="L514" i="1" s="1"/>
  <c r="M506" i="1"/>
  <c r="N506" i="1" s="1"/>
  <c r="J515" i="1" l="1"/>
  <c r="K515" i="1" s="1"/>
  <c r="L515" i="1" s="1"/>
  <c r="M507" i="1"/>
  <c r="N507" i="1" s="1"/>
  <c r="J516" i="1" l="1"/>
  <c r="K516" i="1" s="1"/>
  <c r="L516" i="1" s="1"/>
  <c r="M508" i="1"/>
  <c r="N508" i="1" s="1"/>
  <c r="J517" i="1" l="1"/>
  <c r="K517" i="1" s="1"/>
  <c r="L517" i="1" s="1"/>
  <c r="M509" i="1"/>
  <c r="N509" i="1" s="1"/>
  <c r="J518" i="1" l="1"/>
  <c r="K518" i="1" s="1"/>
  <c r="L518" i="1" s="1"/>
  <c r="M510" i="1"/>
  <c r="N510" i="1" s="1"/>
  <c r="J519" i="1" l="1"/>
  <c r="K519" i="1" s="1"/>
  <c r="L519" i="1" s="1"/>
  <c r="M511" i="1"/>
  <c r="N511" i="1" s="1"/>
  <c r="J520" i="1" l="1"/>
  <c r="K520" i="1" s="1"/>
  <c r="L520" i="1" s="1"/>
  <c r="M512" i="1"/>
  <c r="N512" i="1" s="1"/>
  <c r="J521" i="1" l="1"/>
  <c r="K521" i="1" s="1"/>
  <c r="L521" i="1" s="1"/>
  <c r="M513" i="1"/>
  <c r="N513" i="1" s="1"/>
  <c r="J522" i="1" l="1"/>
  <c r="K522" i="1" s="1"/>
  <c r="L522" i="1" s="1"/>
  <c r="M514" i="1"/>
  <c r="N514" i="1" s="1"/>
  <c r="J523" i="1" l="1"/>
  <c r="K523" i="1" s="1"/>
  <c r="L523" i="1" s="1"/>
  <c r="M515" i="1"/>
  <c r="N515" i="1" s="1"/>
  <c r="J524" i="1" l="1"/>
  <c r="K524" i="1" s="1"/>
  <c r="L524" i="1" s="1"/>
  <c r="M516" i="1"/>
  <c r="N516" i="1" s="1"/>
  <c r="J525" i="1" l="1"/>
  <c r="K525" i="1" s="1"/>
  <c r="L525" i="1" s="1"/>
  <c r="M517" i="1"/>
  <c r="N517" i="1" s="1"/>
  <c r="J526" i="1" l="1"/>
  <c r="K526" i="1" s="1"/>
  <c r="L526" i="1" s="1"/>
  <c r="M518" i="1"/>
  <c r="N518" i="1" s="1"/>
  <c r="J527" i="1" l="1"/>
  <c r="K527" i="1" s="1"/>
  <c r="L527" i="1" s="1"/>
  <c r="M519" i="1"/>
  <c r="N519" i="1" s="1"/>
  <c r="J528" i="1" l="1"/>
  <c r="K528" i="1" s="1"/>
  <c r="L528" i="1" s="1"/>
  <c r="M520" i="1"/>
  <c r="N520" i="1" s="1"/>
  <c r="J529" i="1" l="1"/>
  <c r="K529" i="1" s="1"/>
  <c r="L529" i="1" s="1"/>
  <c r="M521" i="1"/>
  <c r="N521" i="1" s="1"/>
  <c r="J530" i="1" l="1"/>
  <c r="K530" i="1" s="1"/>
  <c r="L530" i="1" s="1"/>
  <c r="M522" i="1"/>
  <c r="N522" i="1" s="1"/>
  <c r="J531" i="1" l="1"/>
  <c r="K531" i="1" s="1"/>
  <c r="L531" i="1" s="1"/>
  <c r="M523" i="1"/>
  <c r="N523" i="1" s="1"/>
  <c r="J532" i="1" l="1"/>
  <c r="K532" i="1" s="1"/>
  <c r="L532" i="1" s="1"/>
  <c r="M524" i="1"/>
  <c r="N524" i="1" s="1"/>
  <c r="J533" i="1" l="1"/>
  <c r="K533" i="1" s="1"/>
  <c r="L533" i="1" s="1"/>
  <c r="M525" i="1"/>
  <c r="N525" i="1" s="1"/>
  <c r="J534" i="1" l="1"/>
  <c r="K534" i="1" s="1"/>
  <c r="L534" i="1" s="1"/>
  <c r="M526" i="1"/>
  <c r="N526" i="1" s="1"/>
  <c r="J535" i="1" l="1"/>
  <c r="K535" i="1" s="1"/>
  <c r="L535" i="1" s="1"/>
  <c r="M527" i="1"/>
  <c r="N527" i="1" s="1"/>
  <c r="J536" i="1" l="1"/>
  <c r="K536" i="1" s="1"/>
  <c r="L536" i="1" s="1"/>
  <c r="M528" i="1"/>
  <c r="N528" i="1" s="1"/>
  <c r="J537" i="1" l="1"/>
  <c r="K537" i="1" s="1"/>
  <c r="L537" i="1" s="1"/>
  <c r="M529" i="1"/>
  <c r="N529" i="1" s="1"/>
  <c r="J538" i="1" l="1"/>
  <c r="K538" i="1" s="1"/>
  <c r="L538" i="1" s="1"/>
  <c r="M530" i="1"/>
  <c r="N530" i="1" s="1"/>
  <c r="J539" i="1" l="1"/>
  <c r="K539" i="1" s="1"/>
  <c r="L539" i="1" s="1"/>
  <c r="M531" i="1"/>
  <c r="N531" i="1" s="1"/>
  <c r="J540" i="1" l="1"/>
  <c r="K540" i="1" s="1"/>
  <c r="L540" i="1" s="1"/>
  <c r="M532" i="1"/>
  <c r="N532" i="1" s="1"/>
  <c r="J541" i="1" l="1"/>
  <c r="K541" i="1" s="1"/>
  <c r="L541" i="1" s="1"/>
  <c r="M533" i="1"/>
  <c r="N533" i="1" s="1"/>
  <c r="J542" i="1" l="1"/>
  <c r="K542" i="1" s="1"/>
  <c r="L542" i="1" s="1"/>
  <c r="M534" i="1"/>
  <c r="N534" i="1" s="1"/>
  <c r="J543" i="1" l="1"/>
  <c r="K543" i="1" s="1"/>
  <c r="L543" i="1" s="1"/>
  <c r="M535" i="1"/>
  <c r="N535" i="1" s="1"/>
  <c r="J544" i="1" l="1"/>
  <c r="K544" i="1" s="1"/>
  <c r="L544" i="1" s="1"/>
  <c r="M536" i="1"/>
  <c r="N536" i="1" s="1"/>
  <c r="J545" i="1" l="1"/>
  <c r="K545" i="1" s="1"/>
  <c r="L545" i="1" s="1"/>
  <c r="M537" i="1"/>
  <c r="N537" i="1" s="1"/>
  <c r="J546" i="1" l="1"/>
  <c r="K546" i="1" s="1"/>
  <c r="L546" i="1" s="1"/>
  <c r="M538" i="1"/>
  <c r="N538" i="1" s="1"/>
  <c r="J547" i="1" l="1"/>
  <c r="K547" i="1" s="1"/>
  <c r="L547" i="1" s="1"/>
  <c r="M539" i="1"/>
  <c r="N539" i="1" s="1"/>
  <c r="J548" i="1" l="1"/>
  <c r="K548" i="1" s="1"/>
  <c r="L548" i="1" s="1"/>
  <c r="M540" i="1"/>
  <c r="N540" i="1" s="1"/>
  <c r="J549" i="1" l="1"/>
  <c r="K549" i="1" s="1"/>
  <c r="L549" i="1" s="1"/>
  <c r="M541" i="1"/>
  <c r="N541" i="1" s="1"/>
  <c r="J550" i="1" l="1"/>
  <c r="K550" i="1" s="1"/>
  <c r="L550" i="1" s="1"/>
  <c r="M542" i="1"/>
  <c r="N542" i="1" s="1"/>
  <c r="J551" i="1" l="1"/>
  <c r="K551" i="1" s="1"/>
  <c r="L551" i="1" s="1"/>
  <c r="M543" i="1"/>
  <c r="N543" i="1" s="1"/>
  <c r="J552" i="1" l="1"/>
  <c r="K552" i="1" s="1"/>
  <c r="L552" i="1" s="1"/>
  <c r="M544" i="1"/>
  <c r="N544" i="1" s="1"/>
  <c r="J553" i="1" l="1"/>
  <c r="K553" i="1" s="1"/>
  <c r="L553" i="1" s="1"/>
  <c r="M545" i="1"/>
  <c r="N545" i="1" s="1"/>
  <c r="J554" i="1" l="1"/>
  <c r="K554" i="1" s="1"/>
  <c r="L554" i="1" s="1"/>
  <c r="M546" i="1"/>
  <c r="N546" i="1" s="1"/>
  <c r="J555" i="1" l="1"/>
  <c r="K555" i="1" s="1"/>
  <c r="L555" i="1" s="1"/>
  <c r="M547" i="1"/>
  <c r="N547" i="1" s="1"/>
  <c r="J556" i="1" l="1"/>
  <c r="K556" i="1" s="1"/>
  <c r="L556" i="1" s="1"/>
  <c r="M548" i="1"/>
  <c r="N548" i="1" s="1"/>
  <c r="J557" i="1" l="1"/>
  <c r="K557" i="1" s="1"/>
  <c r="L557" i="1" s="1"/>
  <c r="M549" i="1"/>
  <c r="N549" i="1" s="1"/>
  <c r="J558" i="1" l="1"/>
  <c r="K558" i="1" s="1"/>
  <c r="L558" i="1" s="1"/>
  <c r="M550" i="1"/>
  <c r="N550" i="1" s="1"/>
  <c r="J559" i="1" l="1"/>
  <c r="K559" i="1" s="1"/>
  <c r="L559" i="1" s="1"/>
  <c r="M551" i="1"/>
  <c r="N551" i="1" s="1"/>
  <c r="J560" i="1" l="1"/>
  <c r="K560" i="1" s="1"/>
  <c r="L560" i="1" s="1"/>
  <c r="M552" i="1"/>
  <c r="N552" i="1" s="1"/>
  <c r="J561" i="1" l="1"/>
  <c r="K561" i="1" s="1"/>
  <c r="L561" i="1" s="1"/>
  <c r="M553" i="1"/>
  <c r="N553" i="1" s="1"/>
  <c r="J562" i="1" l="1"/>
  <c r="K562" i="1" s="1"/>
  <c r="L562" i="1" s="1"/>
  <c r="M554" i="1"/>
  <c r="N554" i="1" s="1"/>
  <c r="J563" i="1" l="1"/>
  <c r="K563" i="1" s="1"/>
  <c r="L563" i="1" s="1"/>
  <c r="M555" i="1"/>
  <c r="N555" i="1" s="1"/>
  <c r="J564" i="1" l="1"/>
  <c r="K564" i="1" s="1"/>
  <c r="L564" i="1" s="1"/>
  <c r="M556" i="1"/>
  <c r="N556" i="1" s="1"/>
  <c r="J565" i="1" l="1"/>
  <c r="K565" i="1" s="1"/>
  <c r="L565" i="1" s="1"/>
  <c r="M557" i="1"/>
  <c r="N557" i="1" s="1"/>
  <c r="J566" i="1" l="1"/>
  <c r="K566" i="1" s="1"/>
  <c r="L566" i="1" s="1"/>
  <c r="M558" i="1"/>
  <c r="N558" i="1" s="1"/>
  <c r="J567" i="1" l="1"/>
  <c r="K567" i="1" s="1"/>
  <c r="L567" i="1" s="1"/>
  <c r="M559" i="1"/>
  <c r="N559" i="1" s="1"/>
  <c r="J568" i="1" l="1"/>
  <c r="K568" i="1" s="1"/>
  <c r="L568" i="1" s="1"/>
  <c r="M560" i="1"/>
  <c r="N560" i="1" s="1"/>
  <c r="J569" i="1" l="1"/>
  <c r="K569" i="1" s="1"/>
  <c r="L569" i="1" s="1"/>
  <c r="M561" i="1"/>
  <c r="N561" i="1" s="1"/>
  <c r="J570" i="1" l="1"/>
  <c r="K570" i="1" s="1"/>
  <c r="L570" i="1" s="1"/>
  <c r="M562" i="1"/>
  <c r="N562" i="1" s="1"/>
  <c r="J571" i="1" l="1"/>
  <c r="K571" i="1" s="1"/>
  <c r="L571" i="1" s="1"/>
  <c r="M563" i="1"/>
  <c r="N563" i="1" s="1"/>
  <c r="J572" i="1" l="1"/>
  <c r="K572" i="1" s="1"/>
  <c r="L572" i="1" s="1"/>
  <c r="M564" i="1"/>
  <c r="N564" i="1" s="1"/>
  <c r="J573" i="1" l="1"/>
  <c r="K573" i="1" s="1"/>
  <c r="L573" i="1" s="1"/>
  <c r="M565" i="1"/>
  <c r="N565" i="1" s="1"/>
  <c r="J574" i="1" l="1"/>
  <c r="K574" i="1" s="1"/>
  <c r="L574" i="1" s="1"/>
  <c r="M566" i="1"/>
  <c r="N566" i="1" s="1"/>
  <c r="J575" i="1" l="1"/>
  <c r="K575" i="1" s="1"/>
  <c r="L575" i="1" s="1"/>
  <c r="M567" i="1"/>
  <c r="N567" i="1" s="1"/>
  <c r="J576" i="1" l="1"/>
  <c r="K576" i="1" s="1"/>
  <c r="L576" i="1" s="1"/>
  <c r="M568" i="1"/>
  <c r="N568" i="1" s="1"/>
  <c r="J577" i="1" l="1"/>
  <c r="K577" i="1" s="1"/>
  <c r="L577" i="1" s="1"/>
  <c r="M569" i="1"/>
  <c r="N569" i="1" s="1"/>
  <c r="J578" i="1" l="1"/>
  <c r="K578" i="1" s="1"/>
  <c r="L578" i="1" s="1"/>
  <c r="M570" i="1"/>
  <c r="N570" i="1" s="1"/>
  <c r="J579" i="1" l="1"/>
  <c r="K579" i="1" s="1"/>
  <c r="L579" i="1" s="1"/>
  <c r="M571" i="1"/>
  <c r="N571" i="1" s="1"/>
  <c r="J580" i="1" l="1"/>
  <c r="K580" i="1" s="1"/>
  <c r="L580" i="1" s="1"/>
  <c r="M572" i="1"/>
  <c r="N572" i="1" s="1"/>
  <c r="J581" i="1" l="1"/>
  <c r="K581" i="1" s="1"/>
  <c r="L581" i="1" s="1"/>
  <c r="M573" i="1"/>
  <c r="N573" i="1" s="1"/>
  <c r="J582" i="1" l="1"/>
  <c r="K582" i="1" s="1"/>
  <c r="L582" i="1" s="1"/>
  <c r="M574" i="1"/>
  <c r="N574" i="1" s="1"/>
  <c r="J583" i="1" l="1"/>
  <c r="K583" i="1" s="1"/>
  <c r="L583" i="1" s="1"/>
  <c r="M575" i="1"/>
  <c r="N575" i="1" s="1"/>
  <c r="J584" i="1" l="1"/>
  <c r="K584" i="1" s="1"/>
  <c r="L584" i="1" s="1"/>
  <c r="M576" i="1"/>
  <c r="N576" i="1" s="1"/>
  <c r="J585" i="1" l="1"/>
  <c r="K585" i="1" s="1"/>
  <c r="L585" i="1" s="1"/>
  <c r="M577" i="1"/>
  <c r="N577" i="1" s="1"/>
  <c r="J586" i="1" l="1"/>
  <c r="K586" i="1" s="1"/>
  <c r="L586" i="1" s="1"/>
  <c r="M578" i="1"/>
  <c r="N578" i="1" s="1"/>
  <c r="J587" i="1" l="1"/>
  <c r="K587" i="1" s="1"/>
  <c r="L587" i="1" s="1"/>
  <c r="M579" i="1"/>
  <c r="N579" i="1" s="1"/>
  <c r="J588" i="1" l="1"/>
  <c r="K588" i="1" s="1"/>
  <c r="L588" i="1" s="1"/>
  <c r="M580" i="1"/>
  <c r="N580" i="1" s="1"/>
  <c r="J589" i="1" l="1"/>
  <c r="K589" i="1" s="1"/>
  <c r="L589" i="1" s="1"/>
  <c r="M581" i="1"/>
  <c r="N581" i="1" s="1"/>
  <c r="J590" i="1" l="1"/>
  <c r="K590" i="1" s="1"/>
  <c r="L590" i="1" s="1"/>
  <c r="M582" i="1"/>
  <c r="N582" i="1" s="1"/>
  <c r="J591" i="1" l="1"/>
  <c r="K591" i="1" s="1"/>
  <c r="L591" i="1" s="1"/>
  <c r="M583" i="1"/>
  <c r="N583" i="1" s="1"/>
  <c r="J592" i="1" l="1"/>
  <c r="K592" i="1" s="1"/>
  <c r="L592" i="1" s="1"/>
  <c r="M584" i="1"/>
  <c r="N584" i="1" s="1"/>
  <c r="J593" i="1" l="1"/>
  <c r="K593" i="1" s="1"/>
  <c r="L593" i="1" s="1"/>
  <c r="M585" i="1"/>
  <c r="N585" i="1" s="1"/>
  <c r="J594" i="1" l="1"/>
  <c r="K594" i="1" s="1"/>
  <c r="L594" i="1" s="1"/>
  <c r="M586" i="1"/>
  <c r="N586" i="1" s="1"/>
  <c r="J595" i="1" l="1"/>
  <c r="K595" i="1" s="1"/>
  <c r="L595" i="1" s="1"/>
  <c r="M587" i="1"/>
  <c r="N587" i="1" s="1"/>
  <c r="J596" i="1" l="1"/>
  <c r="K596" i="1" s="1"/>
  <c r="L596" i="1" s="1"/>
  <c r="M588" i="1"/>
  <c r="N588" i="1" s="1"/>
  <c r="J597" i="1" l="1"/>
  <c r="K597" i="1" s="1"/>
  <c r="L597" i="1" s="1"/>
  <c r="M589" i="1"/>
  <c r="N589" i="1" s="1"/>
  <c r="J598" i="1" l="1"/>
  <c r="K598" i="1" s="1"/>
  <c r="L598" i="1" s="1"/>
  <c r="M590" i="1"/>
  <c r="N590" i="1" s="1"/>
  <c r="J599" i="1" l="1"/>
  <c r="K599" i="1" s="1"/>
  <c r="L599" i="1" s="1"/>
  <c r="M591" i="1"/>
  <c r="N591" i="1" s="1"/>
  <c r="J600" i="1" l="1"/>
  <c r="K600" i="1" s="1"/>
  <c r="L600" i="1" s="1"/>
  <c r="M592" i="1"/>
  <c r="N592" i="1" s="1"/>
  <c r="J601" i="1" l="1"/>
  <c r="K601" i="1" s="1"/>
  <c r="L601" i="1" s="1"/>
  <c r="M593" i="1"/>
  <c r="N593" i="1" s="1"/>
  <c r="J602" i="1" l="1"/>
  <c r="K602" i="1" s="1"/>
  <c r="L602" i="1" s="1"/>
  <c r="M594" i="1"/>
  <c r="N594" i="1" s="1"/>
  <c r="J603" i="1" l="1"/>
  <c r="K603" i="1" s="1"/>
  <c r="L603" i="1" s="1"/>
  <c r="M595" i="1"/>
  <c r="N595" i="1" s="1"/>
  <c r="J604" i="1" l="1"/>
  <c r="K604" i="1" s="1"/>
  <c r="L604" i="1" s="1"/>
  <c r="M596" i="1"/>
  <c r="N596" i="1" s="1"/>
  <c r="J605" i="1" l="1"/>
  <c r="K605" i="1" s="1"/>
  <c r="L605" i="1" s="1"/>
  <c r="M597" i="1"/>
  <c r="N597" i="1" s="1"/>
  <c r="J606" i="1" l="1"/>
  <c r="K606" i="1" s="1"/>
  <c r="L606" i="1" s="1"/>
  <c r="M598" i="1"/>
  <c r="N598" i="1" s="1"/>
  <c r="J607" i="1" l="1"/>
  <c r="K607" i="1" s="1"/>
  <c r="L607" i="1" s="1"/>
  <c r="M599" i="1"/>
  <c r="N599" i="1" s="1"/>
  <c r="J608" i="1" l="1"/>
  <c r="K608" i="1" s="1"/>
  <c r="L608" i="1" s="1"/>
  <c r="M600" i="1"/>
  <c r="N600" i="1" s="1"/>
  <c r="J609" i="1" l="1"/>
  <c r="K609" i="1" s="1"/>
  <c r="L609" i="1" s="1"/>
  <c r="M601" i="1"/>
  <c r="N601" i="1" s="1"/>
  <c r="J610" i="1" l="1"/>
  <c r="K610" i="1" s="1"/>
  <c r="L610" i="1" s="1"/>
  <c r="M602" i="1"/>
  <c r="N602" i="1" s="1"/>
  <c r="J611" i="1" l="1"/>
  <c r="K611" i="1" s="1"/>
  <c r="L611" i="1" s="1"/>
  <c r="M603" i="1"/>
  <c r="N603" i="1" s="1"/>
  <c r="J612" i="1" l="1"/>
  <c r="K612" i="1" s="1"/>
  <c r="L612" i="1" s="1"/>
  <c r="M604" i="1"/>
  <c r="N604" i="1" s="1"/>
  <c r="J613" i="1" l="1"/>
  <c r="K613" i="1" s="1"/>
  <c r="L613" i="1" s="1"/>
  <c r="M605" i="1"/>
  <c r="N605" i="1" s="1"/>
  <c r="J614" i="1" l="1"/>
  <c r="K614" i="1" s="1"/>
  <c r="L614" i="1" s="1"/>
  <c r="M606" i="1"/>
  <c r="N606" i="1" s="1"/>
  <c r="J615" i="1" l="1"/>
  <c r="K615" i="1" s="1"/>
  <c r="L615" i="1" s="1"/>
  <c r="M607" i="1"/>
  <c r="N607" i="1" s="1"/>
  <c r="J616" i="1" l="1"/>
  <c r="K616" i="1" s="1"/>
  <c r="L616" i="1" s="1"/>
  <c r="M608" i="1"/>
  <c r="N608" i="1" s="1"/>
  <c r="J617" i="1" l="1"/>
  <c r="K617" i="1" s="1"/>
  <c r="L617" i="1" s="1"/>
  <c r="M609" i="1"/>
  <c r="N609" i="1" s="1"/>
  <c r="J618" i="1" l="1"/>
  <c r="K618" i="1" s="1"/>
  <c r="L618" i="1" s="1"/>
  <c r="M610" i="1"/>
  <c r="N610" i="1" s="1"/>
  <c r="J619" i="1" l="1"/>
  <c r="K619" i="1" s="1"/>
  <c r="L619" i="1" s="1"/>
  <c r="M611" i="1"/>
  <c r="N611" i="1" s="1"/>
  <c r="J620" i="1" l="1"/>
  <c r="K620" i="1" s="1"/>
  <c r="L620" i="1" s="1"/>
  <c r="M612" i="1"/>
  <c r="N612" i="1" s="1"/>
  <c r="J621" i="1" l="1"/>
  <c r="K621" i="1" s="1"/>
  <c r="L621" i="1" s="1"/>
  <c r="M613" i="1"/>
  <c r="N613" i="1" s="1"/>
  <c r="J622" i="1" l="1"/>
  <c r="K622" i="1" s="1"/>
  <c r="L622" i="1" s="1"/>
  <c r="M614" i="1"/>
  <c r="N614" i="1" s="1"/>
  <c r="J623" i="1" l="1"/>
  <c r="K623" i="1" s="1"/>
  <c r="L623" i="1" s="1"/>
  <c r="M615" i="1"/>
  <c r="N615" i="1" s="1"/>
  <c r="J624" i="1" l="1"/>
  <c r="K624" i="1" s="1"/>
  <c r="L624" i="1" s="1"/>
  <c r="M616" i="1"/>
  <c r="N616" i="1" s="1"/>
  <c r="J625" i="1" l="1"/>
  <c r="K625" i="1" s="1"/>
  <c r="L625" i="1" s="1"/>
  <c r="M617" i="1"/>
  <c r="N617" i="1" s="1"/>
  <c r="J626" i="1" l="1"/>
  <c r="K626" i="1" s="1"/>
  <c r="L626" i="1" s="1"/>
  <c r="M618" i="1"/>
  <c r="N618" i="1" s="1"/>
  <c r="J627" i="1" l="1"/>
  <c r="K627" i="1" s="1"/>
  <c r="L627" i="1" s="1"/>
  <c r="M619" i="1"/>
  <c r="N619" i="1" s="1"/>
  <c r="J628" i="1" l="1"/>
  <c r="K628" i="1" s="1"/>
  <c r="L628" i="1" s="1"/>
  <c r="M620" i="1"/>
  <c r="N620" i="1" s="1"/>
  <c r="J629" i="1" l="1"/>
  <c r="K629" i="1" s="1"/>
  <c r="L629" i="1" s="1"/>
  <c r="M621" i="1"/>
  <c r="N621" i="1" s="1"/>
  <c r="J630" i="1" l="1"/>
  <c r="K630" i="1" s="1"/>
  <c r="L630" i="1" s="1"/>
  <c r="M622" i="1"/>
  <c r="N622" i="1" s="1"/>
  <c r="J631" i="1" l="1"/>
  <c r="K631" i="1" s="1"/>
  <c r="L631" i="1" s="1"/>
  <c r="M623" i="1"/>
  <c r="N623" i="1" s="1"/>
  <c r="J632" i="1" l="1"/>
  <c r="K632" i="1" s="1"/>
  <c r="L632" i="1" s="1"/>
  <c r="M624" i="1"/>
  <c r="N624" i="1" s="1"/>
  <c r="J633" i="1" l="1"/>
  <c r="K633" i="1" s="1"/>
  <c r="L633" i="1" s="1"/>
  <c r="M625" i="1"/>
  <c r="N625" i="1" s="1"/>
  <c r="J634" i="1" l="1"/>
  <c r="K634" i="1" s="1"/>
  <c r="L634" i="1" s="1"/>
  <c r="M626" i="1"/>
  <c r="N626" i="1" s="1"/>
  <c r="J635" i="1" l="1"/>
  <c r="K635" i="1" s="1"/>
  <c r="L635" i="1" s="1"/>
  <c r="M627" i="1"/>
  <c r="N627" i="1" s="1"/>
  <c r="J636" i="1" l="1"/>
  <c r="K636" i="1" s="1"/>
  <c r="L636" i="1" s="1"/>
  <c r="M628" i="1"/>
  <c r="N628" i="1" s="1"/>
  <c r="J637" i="1" l="1"/>
  <c r="K637" i="1" s="1"/>
  <c r="L637" i="1" s="1"/>
  <c r="M629" i="1"/>
  <c r="N629" i="1" s="1"/>
  <c r="J638" i="1" l="1"/>
  <c r="K638" i="1" s="1"/>
  <c r="L638" i="1" s="1"/>
  <c r="M630" i="1"/>
  <c r="N630" i="1" s="1"/>
  <c r="J639" i="1" l="1"/>
  <c r="K639" i="1" s="1"/>
  <c r="L639" i="1" s="1"/>
  <c r="M631" i="1"/>
  <c r="N631" i="1" s="1"/>
  <c r="J640" i="1" l="1"/>
  <c r="K640" i="1" s="1"/>
  <c r="L640" i="1" s="1"/>
  <c r="M632" i="1"/>
  <c r="N632" i="1" s="1"/>
  <c r="J641" i="1" l="1"/>
  <c r="K641" i="1" s="1"/>
  <c r="L641" i="1" s="1"/>
  <c r="M633" i="1"/>
  <c r="N633" i="1" s="1"/>
  <c r="J642" i="1" l="1"/>
  <c r="K642" i="1" s="1"/>
  <c r="L642" i="1" s="1"/>
  <c r="M634" i="1"/>
  <c r="N634" i="1" s="1"/>
  <c r="J643" i="1" l="1"/>
  <c r="K643" i="1" s="1"/>
  <c r="L643" i="1" s="1"/>
  <c r="M635" i="1"/>
  <c r="N635" i="1" s="1"/>
  <c r="J644" i="1" l="1"/>
  <c r="K644" i="1" s="1"/>
  <c r="L644" i="1" s="1"/>
  <c r="M636" i="1"/>
  <c r="N636" i="1" s="1"/>
  <c r="J645" i="1" l="1"/>
  <c r="K645" i="1" s="1"/>
  <c r="L645" i="1" s="1"/>
  <c r="M637" i="1"/>
  <c r="N637" i="1" s="1"/>
  <c r="J646" i="1" l="1"/>
  <c r="K646" i="1" s="1"/>
  <c r="L646" i="1" s="1"/>
  <c r="M638" i="1"/>
  <c r="N638" i="1" s="1"/>
  <c r="J647" i="1" l="1"/>
  <c r="K647" i="1" s="1"/>
  <c r="L647" i="1" s="1"/>
  <c r="M639" i="1"/>
  <c r="N639" i="1" s="1"/>
  <c r="J648" i="1" l="1"/>
  <c r="K648" i="1" s="1"/>
  <c r="L648" i="1" s="1"/>
  <c r="M640" i="1"/>
  <c r="N640" i="1" s="1"/>
  <c r="J649" i="1" l="1"/>
  <c r="K649" i="1" s="1"/>
  <c r="L649" i="1" s="1"/>
  <c r="M641" i="1"/>
  <c r="N641" i="1" s="1"/>
  <c r="J650" i="1" l="1"/>
  <c r="K650" i="1" s="1"/>
  <c r="L650" i="1" s="1"/>
  <c r="M642" i="1"/>
  <c r="N642" i="1" s="1"/>
  <c r="J651" i="1" l="1"/>
  <c r="K651" i="1" s="1"/>
  <c r="L651" i="1" s="1"/>
  <c r="M643" i="1"/>
  <c r="N643" i="1" s="1"/>
  <c r="J652" i="1" l="1"/>
  <c r="K652" i="1" s="1"/>
  <c r="L652" i="1" s="1"/>
  <c r="M644" i="1"/>
  <c r="N644" i="1" s="1"/>
  <c r="J653" i="1" l="1"/>
  <c r="K653" i="1" s="1"/>
  <c r="L653" i="1" s="1"/>
  <c r="M645" i="1"/>
  <c r="N645" i="1" s="1"/>
  <c r="J654" i="1" l="1"/>
  <c r="K654" i="1" s="1"/>
  <c r="L654" i="1" s="1"/>
  <c r="M646" i="1"/>
  <c r="N646" i="1" s="1"/>
  <c r="J655" i="1" l="1"/>
  <c r="K655" i="1" s="1"/>
  <c r="L655" i="1" s="1"/>
  <c r="M647" i="1"/>
  <c r="N647" i="1" s="1"/>
  <c r="J656" i="1" l="1"/>
  <c r="K656" i="1" s="1"/>
  <c r="L656" i="1" s="1"/>
  <c r="M648" i="1"/>
  <c r="N648" i="1" s="1"/>
  <c r="J657" i="1" l="1"/>
  <c r="K657" i="1" s="1"/>
  <c r="L657" i="1" s="1"/>
  <c r="M649" i="1"/>
  <c r="N649" i="1" s="1"/>
  <c r="J658" i="1" l="1"/>
  <c r="K658" i="1" s="1"/>
  <c r="L658" i="1" s="1"/>
  <c r="M650" i="1"/>
  <c r="N650" i="1" s="1"/>
  <c r="J659" i="1" l="1"/>
  <c r="K659" i="1" s="1"/>
  <c r="L659" i="1" s="1"/>
  <c r="M651" i="1"/>
  <c r="N651" i="1" s="1"/>
  <c r="J660" i="1" l="1"/>
  <c r="K660" i="1" s="1"/>
  <c r="L660" i="1" s="1"/>
  <c r="M652" i="1"/>
  <c r="N652" i="1" s="1"/>
  <c r="J661" i="1" l="1"/>
  <c r="K661" i="1" s="1"/>
  <c r="L661" i="1" s="1"/>
  <c r="M653" i="1"/>
  <c r="N653" i="1" s="1"/>
  <c r="J662" i="1" l="1"/>
  <c r="K662" i="1" s="1"/>
  <c r="L662" i="1" s="1"/>
  <c r="M654" i="1"/>
  <c r="N654" i="1" s="1"/>
  <c r="J663" i="1" l="1"/>
  <c r="K663" i="1" s="1"/>
  <c r="L663" i="1" s="1"/>
  <c r="M655" i="1"/>
  <c r="N655" i="1" s="1"/>
  <c r="J664" i="1" l="1"/>
  <c r="K664" i="1" s="1"/>
  <c r="L664" i="1" s="1"/>
  <c r="M656" i="1"/>
  <c r="N656" i="1" s="1"/>
  <c r="J665" i="1" l="1"/>
  <c r="K665" i="1" s="1"/>
  <c r="L665" i="1" s="1"/>
  <c r="M657" i="1"/>
  <c r="N657" i="1" s="1"/>
  <c r="J666" i="1" l="1"/>
  <c r="K666" i="1" s="1"/>
  <c r="L666" i="1" s="1"/>
  <c r="M658" i="1"/>
  <c r="N658" i="1" s="1"/>
  <c r="J667" i="1" l="1"/>
  <c r="K667" i="1" s="1"/>
  <c r="L667" i="1" s="1"/>
  <c r="M659" i="1"/>
  <c r="N659" i="1" s="1"/>
  <c r="J668" i="1" l="1"/>
  <c r="K668" i="1" s="1"/>
  <c r="L668" i="1" s="1"/>
  <c r="M660" i="1"/>
  <c r="N660" i="1" s="1"/>
  <c r="J669" i="1" l="1"/>
  <c r="K669" i="1" s="1"/>
  <c r="L669" i="1" s="1"/>
  <c r="M661" i="1"/>
  <c r="N661" i="1" s="1"/>
  <c r="J670" i="1" l="1"/>
  <c r="K670" i="1" s="1"/>
  <c r="L670" i="1" s="1"/>
  <c r="M662" i="1"/>
  <c r="N662" i="1" s="1"/>
  <c r="J671" i="1" l="1"/>
  <c r="K671" i="1" s="1"/>
  <c r="L671" i="1" s="1"/>
  <c r="M663" i="1"/>
  <c r="N663" i="1" s="1"/>
  <c r="J672" i="1" l="1"/>
  <c r="K672" i="1" s="1"/>
  <c r="L672" i="1" s="1"/>
  <c r="M664" i="1"/>
  <c r="N664" i="1" s="1"/>
  <c r="J673" i="1" l="1"/>
  <c r="K673" i="1" s="1"/>
  <c r="L673" i="1" s="1"/>
  <c r="M665" i="1"/>
  <c r="N665" i="1" s="1"/>
  <c r="J674" i="1" l="1"/>
  <c r="K674" i="1" s="1"/>
  <c r="L674" i="1" s="1"/>
  <c r="M666" i="1"/>
  <c r="N666" i="1" s="1"/>
  <c r="J675" i="1" l="1"/>
  <c r="K675" i="1" s="1"/>
  <c r="L675" i="1" s="1"/>
  <c r="M667" i="1"/>
  <c r="N667" i="1" s="1"/>
  <c r="J676" i="1" l="1"/>
  <c r="K676" i="1" s="1"/>
  <c r="L676" i="1" s="1"/>
  <c r="M668" i="1"/>
  <c r="N668" i="1" s="1"/>
  <c r="J677" i="1" l="1"/>
  <c r="K677" i="1" s="1"/>
  <c r="L677" i="1" s="1"/>
  <c r="M669" i="1"/>
  <c r="N669" i="1" s="1"/>
  <c r="J678" i="1" l="1"/>
  <c r="K678" i="1" s="1"/>
  <c r="L678" i="1" s="1"/>
  <c r="M670" i="1"/>
  <c r="N670" i="1" s="1"/>
  <c r="J679" i="1" l="1"/>
  <c r="K679" i="1" s="1"/>
  <c r="L679" i="1" s="1"/>
  <c r="M671" i="1"/>
  <c r="N671" i="1" s="1"/>
  <c r="J680" i="1" l="1"/>
  <c r="K680" i="1" s="1"/>
  <c r="L680" i="1" s="1"/>
  <c r="M672" i="1"/>
  <c r="N672" i="1" s="1"/>
  <c r="J681" i="1" l="1"/>
  <c r="K681" i="1" s="1"/>
  <c r="L681" i="1" s="1"/>
  <c r="M673" i="1"/>
  <c r="N673" i="1" s="1"/>
  <c r="J682" i="1" l="1"/>
  <c r="K682" i="1" s="1"/>
  <c r="L682" i="1" s="1"/>
  <c r="M674" i="1"/>
  <c r="N674" i="1" s="1"/>
  <c r="J683" i="1" l="1"/>
  <c r="K683" i="1" s="1"/>
  <c r="L683" i="1" s="1"/>
  <c r="M675" i="1"/>
  <c r="N675" i="1" s="1"/>
  <c r="J684" i="1" l="1"/>
  <c r="K684" i="1" s="1"/>
  <c r="L684" i="1" s="1"/>
  <c r="M676" i="1"/>
  <c r="N676" i="1" s="1"/>
  <c r="J685" i="1" l="1"/>
  <c r="K685" i="1" s="1"/>
  <c r="L685" i="1" s="1"/>
  <c r="M677" i="1"/>
  <c r="N677" i="1" s="1"/>
  <c r="J686" i="1" l="1"/>
  <c r="K686" i="1" s="1"/>
  <c r="L686" i="1" s="1"/>
  <c r="M678" i="1"/>
  <c r="N678" i="1" s="1"/>
  <c r="J687" i="1" l="1"/>
  <c r="K687" i="1" s="1"/>
  <c r="L687" i="1" s="1"/>
  <c r="M679" i="1"/>
  <c r="N679" i="1" s="1"/>
  <c r="J688" i="1" l="1"/>
  <c r="K688" i="1" s="1"/>
  <c r="L688" i="1" s="1"/>
  <c r="M680" i="1"/>
  <c r="N680" i="1" s="1"/>
  <c r="J689" i="1" l="1"/>
  <c r="K689" i="1" s="1"/>
  <c r="L689" i="1" s="1"/>
  <c r="M681" i="1"/>
  <c r="N681" i="1" s="1"/>
  <c r="J690" i="1" l="1"/>
  <c r="K690" i="1" s="1"/>
  <c r="L690" i="1" s="1"/>
  <c r="M682" i="1"/>
  <c r="N682" i="1" s="1"/>
  <c r="J691" i="1" l="1"/>
  <c r="K691" i="1" s="1"/>
  <c r="L691" i="1" s="1"/>
  <c r="M683" i="1"/>
  <c r="N683" i="1" s="1"/>
  <c r="J692" i="1" l="1"/>
  <c r="K692" i="1" s="1"/>
  <c r="L692" i="1" s="1"/>
  <c r="M684" i="1"/>
  <c r="N684" i="1" s="1"/>
  <c r="J693" i="1" l="1"/>
  <c r="K693" i="1" s="1"/>
  <c r="L693" i="1" s="1"/>
  <c r="M685" i="1"/>
  <c r="N685" i="1" s="1"/>
  <c r="J694" i="1" l="1"/>
  <c r="K694" i="1" s="1"/>
  <c r="L694" i="1" s="1"/>
  <c r="M686" i="1"/>
  <c r="N686" i="1" s="1"/>
  <c r="J695" i="1" l="1"/>
  <c r="K695" i="1" s="1"/>
  <c r="L695" i="1" s="1"/>
  <c r="M687" i="1"/>
  <c r="N687" i="1" s="1"/>
  <c r="J696" i="1" l="1"/>
  <c r="K696" i="1" s="1"/>
  <c r="L696" i="1" s="1"/>
  <c r="M688" i="1"/>
  <c r="N688" i="1" s="1"/>
  <c r="J697" i="1" l="1"/>
  <c r="K697" i="1" s="1"/>
  <c r="L697" i="1" s="1"/>
  <c r="M689" i="1"/>
  <c r="N689" i="1" s="1"/>
  <c r="J698" i="1" l="1"/>
  <c r="K698" i="1" s="1"/>
  <c r="L698" i="1" s="1"/>
  <c r="M690" i="1"/>
  <c r="N690" i="1" s="1"/>
  <c r="J699" i="1" l="1"/>
  <c r="K699" i="1" s="1"/>
  <c r="L699" i="1" s="1"/>
  <c r="M691" i="1"/>
  <c r="N691" i="1" s="1"/>
  <c r="J700" i="1" l="1"/>
  <c r="K700" i="1" s="1"/>
  <c r="L700" i="1" s="1"/>
  <c r="M692" i="1"/>
  <c r="N692" i="1" s="1"/>
  <c r="J701" i="1" l="1"/>
  <c r="K701" i="1" s="1"/>
  <c r="L701" i="1" s="1"/>
  <c r="M693" i="1"/>
  <c r="N693" i="1" s="1"/>
  <c r="J702" i="1" l="1"/>
  <c r="K702" i="1" s="1"/>
  <c r="L702" i="1" s="1"/>
  <c r="M694" i="1"/>
  <c r="N694" i="1" s="1"/>
  <c r="J703" i="1" l="1"/>
  <c r="K703" i="1" s="1"/>
  <c r="L703" i="1" s="1"/>
  <c r="M695" i="1"/>
  <c r="N695" i="1" s="1"/>
  <c r="J704" i="1" l="1"/>
  <c r="K704" i="1" s="1"/>
  <c r="L704" i="1" s="1"/>
  <c r="M696" i="1"/>
  <c r="N696" i="1" s="1"/>
  <c r="J705" i="1" l="1"/>
  <c r="K705" i="1" s="1"/>
  <c r="L705" i="1" s="1"/>
  <c r="M697" i="1"/>
  <c r="N697" i="1" s="1"/>
  <c r="J706" i="1" l="1"/>
  <c r="K706" i="1" s="1"/>
  <c r="L706" i="1" s="1"/>
  <c r="M698" i="1"/>
  <c r="N698" i="1" s="1"/>
  <c r="J707" i="1" l="1"/>
  <c r="K707" i="1" s="1"/>
  <c r="L707" i="1" s="1"/>
  <c r="M699" i="1"/>
  <c r="N699" i="1" s="1"/>
  <c r="J708" i="1" l="1"/>
  <c r="K708" i="1" s="1"/>
  <c r="L708" i="1" s="1"/>
  <c r="M700" i="1"/>
  <c r="N700" i="1" s="1"/>
  <c r="J709" i="1" l="1"/>
  <c r="K709" i="1" s="1"/>
  <c r="L709" i="1" s="1"/>
  <c r="M701" i="1"/>
  <c r="N701" i="1" s="1"/>
  <c r="J710" i="1" l="1"/>
  <c r="K710" i="1" s="1"/>
  <c r="L710" i="1" s="1"/>
  <c r="M702" i="1"/>
  <c r="N702" i="1" s="1"/>
  <c r="J711" i="1" l="1"/>
  <c r="K711" i="1" s="1"/>
  <c r="L711" i="1" s="1"/>
  <c r="M703" i="1"/>
  <c r="N703" i="1" s="1"/>
  <c r="J712" i="1" l="1"/>
  <c r="K712" i="1" s="1"/>
  <c r="L712" i="1" s="1"/>
  <c r="M704" i="1"/>
  <c r="N704" i="1" s="1"/>
  <c r="J713" i="1" l="1"/>
  <c r="K713" i="1" s="1"/>
  <c r="L713" i="1" s="1"/>
  <c r="M705" i="1"/>
  <c r="N705" i="1" s="1"/>
  <c r="J714" i="1" l="1"/>
  <c r="K714" i="1" s="1"/>
  <c r="L714" i="1" s="1"/>
  <c r="M706" i="1"/>
  <c r="N706" i="1" s="1"/>
  <c r="J715" i="1" l="1"/>
  <c r="K715" i="1" s="1"/>
  <c r="L715" i="1" s="1"/>
  <c r="M707" i="1"/>
  <c r="N707" i="1" s="1"/>
  <c r="J716" i="1" l="1"/>
  <c r="K716" i="1" s="1"/>
  <c r="L716" i="1" s="1"/>
  <c r="M708" i="1"/>
  <c r="N708" i="1" s="1"/>
  <c r="J717" i="1" l="1"/>
  <c r="K717" i="1" s="1"/>
  <c r="L717" i="1" s="1"/>
  <c r="M709" i="1"/>
  <c r="N709" i="1" s="1"/>
  <c r="J718" i="1" l="1"/>
  <c r="K718" i="1" s="1"/>
  <c r="L718" i="1" s="1"/>
  <c r="M710" i="1"/>
  <c r="N710" i="1" s="1"/>
  <c r="J719" i="1" l="1"/>
  <c r="K719" i="1" s="1"/>
  <c r="L719" i="1" s="1"/>
  <c r="M711" i="1"/>
  <c r="N711" i="1" s="1"/>
  <c r="J720" i="1" l="1"/>
  <c r="K720" i="1" s="1"/>
  <c r="L720" i="1" s="1"/>
  <c r="M712" i="1"/>
  <c r="N712" i="1" s="1"/>
  <c r="J721" i="1" l="1"/>
  <c r="K721" i="1" s="1"/>
  <c r="L721" i="1" s="1"/>
  <c r="M713" i="1"/>
  <c r="N713" i="1" s="1"/>
  <c r="J722" i="1" l="1"/>
  <c r="K722" i="1" s="1"/>
  <c r="L722" i="1" s="1"/>
  <c r="M714" i="1"/>
  <c r="N714" i="1" s="1"/>
  <c r="J723" i="1" l="1"/>
  <c r="K723" i="1" s="1"/>
  <c r="L723" i="1" s="1"/>
  <c r="M715" i="1"/>
  <c r="N715" i="1" s="1"/>
  <c r="J724" i="1" l="1"/>
  <c r="K724" i="1" s="1"/>
  <c r="L724" i="1" s="1"/>
  <c r="M716" i="1"/>
  <c r="N716" i="1" s="1"/>
  <c r="J725" i="1" l="1"/>
  <c r="K725" i="1" s="1"/>
  <c r="L725" i="1" s="1"/>
  <c r="M717" i="1"/>
  <c r="N717" i="1" s="1"/>
  <c r="J726" i="1" l="1"/>
  <c r="K726" i="1" s="1"/>
  <c r="L726" i="1" s="1"/>
  <c r="M718" i="1"/>
  <c r="N718" i="1" s="1"/>
  <c r="J727" i="1" l="1"/>
  <c r="K727" i="1" s="1"/>
  <c r="L727" i="1" s="1"/>
  <c r="M719" i="1"/>
  <c r="N719" i="1" s="1"/>
  <c r="J728" i="1" l="1"/>
  <c r="K728" i="1" s="1"/>
  <c r="L728" i="1" s="1"/>
  <c r="M720" i="1"/>
  <c r="N720" i="1" s="1"/>
  <c r="J729" i="1" l="1"/>
  <c r="K729" i="1" s="1"/>
  <c r="L729" i="1" s="1"/>
  <c r="M721" i="1"/>
  <c r="N721" i="1" s="1"/>
  <c r="J730" i="1" l="1"/>
  <c r="K730" i="1" s="1"/>
  <c r="L730" i="1" s="1"/>
  <c r="M722" i="1"/>
  <c r="N722" i="1" s="1"/>
  <c r="J731" i="1" l="1"/>
  <c r="K731" i="1" s="1"/>
  <c r="L731" i="1" s="1"/>
  <c r="M723" i="1"/>
  <c r="N723" i="1" s="1"/>
  <c r="J732" i="1" l="1"/>
  <c r="K732" i="1" s="1"/>
  <c r="L732" i="1" s="1"/>
  <c r="M724" i="1"/>
  <c r="N724" i="1" s="1"/>
  <c r="J733" i="1" l="1"/>
  <c r="K733" i="1" s="1"/>
  <c r="L733" i="1" s="1"/>
  <c r="M725" i="1"/>
  <c r="N725" i="1" s="1"/>
  <c r="J734" i="1" l="1"/>
  <c r="K734" i="1" s="1"/>
  <c r="L734" i="1" s="1"/>
  <c r="M726" i="1"/>
  <c r="N726" i="1" s="1"/>
  <c r="J735" i="1" l="1"/>
  <c r="K735" i="1" s="1"/>
  <c r="L735" i="1" s="1"/>
  <c r="M727" i="1"/>
  <c r="N727" i="1" s="1"/>
  <c r="J736" i="1" l="1"/>
  <c r="K736" i="1" s="1"/>
  <c r="L736" i="1" s="1"/>
  <c r="M728" i="1"/>
  <c r="N728" i="1" s="1"/>
  <c r="J737" i="1" l="1"/>
  <c r="K737" i="1" s="1"/>
  <c r="L737" i="1" s="1"/>
  <c r="M729" i="1"/>
  <c r="N729" i="1" s="1"/>
  <c r="J738" i="1" l="1"/>
  <c r="K738" i="1" s="1"/>
  <c r="L738" i="1" s="1"/>
  <c r="M730" i="1"/>
  <c r="N730" i="1" s="1"/>
  <c r="J739" i="1" l="1"/>
  <c r="K739" i="1" s="1"/>
  <c r="L739" i="1" s="1"/>
  <c r="M731" i="1"/>
  <c r="N731" i="1" s="1"/>
  <c r="J740" i="1" l="1"/>
  <c r="K740" i="1" s="1"/>
  <c r="L740" i="1" s="1"/>
  <c r="M732" i="1"/>
  <c r="N732" i="1" s="1"/>
  <c r="J741" i="1" l="1"/>
  <c r="K741" i="1" s="1"/>
  <c r="L741" i="1" s="1"/>
  <c r="M733" i="1"/>
  <c r="N733" i="1" s="1"/>
  <c r="J742" i="1" l="1"/>
  <c r="K742" i="1" s="1"/>
  <c r="L742" i="1" s="1"/>
  <c r="M734" i="1"/>
  <c r="N734" i="1" s="1"/>
  <c r="J743" i="1" l="1"/>
  <c r="K743" i="1" s="1"/>
  <c r="L743" i="1" s="1"/>
  <c r="M735" i="1"/>
  <c r="N735" i="1" s="1"/>
  <c r="J744" i="1" l="1"/>
  <c r="K744" i="1" s="1"/>
  <c r="L744" i="1" s="1"/>
  <c r="M736" i="1"/>
  <c r="N736" i="1" s="1"/>
  <c r="J745" i="1" l="1"/>
  <c r="K745" i="1" s="1"/>
  <c r="L745" i="1" s="1"/>
  <c r="M737" i="1"/>
  <c r="N737" i="1" s="1"/>
  <c r="J746" i="1" l="1"/>
  <c r="K746" i="1" s="1"/>
  <c r="L746" i="1" s="1"/>
  <c r="M738" i="1"/>
  <c r="N738" i="1" s="1"/>
  <c r="J747" i="1" l="1"/>
  <c r="K747" i="1" s="1"/>
  <c r="L747" i="1" s="1"/>
  <c r="M739" i="1"/>
  <c r="N739" i="1" s="1"/>
  <c r="J748" i="1" l="1"/>
  <c r="K748" i="1" s="1"/>
  <c r="L748" i="1" s="1"/>
  <c r="M740" i="1"/>
  <c r="N740" i="1" s="1"/>
  <c r="J749" i="1" l="1"/>
  <c r="K749" i="1" s="1"/>
  <c r="L749" i="1" s="1"/>
  <c r="M741" i="1"/>
  <c r="N741" i="1" s="1"/>
  <c r="J750" i="1" l="1"/>
  <c r="K750" i="1" s="1"/>
  <c r="L750" i="1" s="1"/>
  <c r="M742" i="1"/>
  <c r="N742" i="1" s="1"/>
  <c r="J751" i="1" l="1"/>
  <c r="K751" i="1" s="1"/>
  <c r="L751" i="1" s="1"/>
  <c r="M743" i="1"/>
  <c r="N743" i="1" s="1"/>
  <c r="J752" i="1" l="1"/>
  <c r="K752" i="1" s="1"/>
  <c r="L752" i="1" s="1"/>
  <c r="M744" i="1"/>
  <c r="N744" i="1" s="1"/>
  <c r="J753" i="1" l="1"/>
  <c r="K753" i="1" s="1"/>
  <c r="L753" i="1" s="1"/>
  <c r="M745" i="1"/>
  <c r="N745" i="1" s="1"/>
  <c r="J754" i="1" l="1"/>
  <c r="K754" i="1" s="1"/>
  <c r="L754" i="1" s="1"/>
  <c r="J755" i="1" l="1"/>
  <c r="K755" i="1" s="1"/>
  <c r="L755" i="1" s="1"/>
  <c r="M746" i="1"/>
  <c r="N746" i="1" s="1"/>
  <c r="M747" i="1"/>
  <c r="N747" i="1" s="1"/>
  <c r="J756" i="1" l="1"/>
  <c r="K756" i="1" s="1"/>
  <c r="L756" i="1" s="1"/>
  <c r="M748" i="1"/>
  <c r="N748" i="1" s="1"/>
  <c r="J757" i="1" l="1"/>
  <c r="K757" i="1" s="1"/>
  <c r="L757" i="1" s="1"/>
  <c r="M749" i="1"/>
  <c r="N749" i="1" s="1"/>
  <c r="J758" i="1" l="1"/>
  <c r="K758" i="1" s="1"/>
  <c r="L758" i="1" s="1"/>
  <c r="M750" i="1"/>
  <c r="N750" i="1" s="1"/>
  <c r="J759" i="1" l="1"/>
  <c r="K759" i="1" s="1"/>
  <c r="L759" i="1" s="1"/>
  <c r="M751" i="1"/>
  <c r="N751" i="1" s="1"/>
  <c r="J760" i="1" l="1"/>
  <c r="K760" i="1" s="1"/>
  <c r="L760" i="1" s="1"/>
  <c r="M752" i="1"/>
  <c r="N752" i="1" s="1"/>
  <c r="J761" i="1" l="1"/>
  <c r="K761" i="1" s="1"/>
  <c r="L761" i="1" s="1"/>
  <c r="M753" i="1"/>
  <c r="N753" i="1" s="1"/>
  <c r="J762" i="1" l="1"/>
  <c r="K762" i="1" s="1"/>
  <c r="L762" i="1" s="1"/>
  <c r="M754" i="1"/>
  <c r="N754" i="1" s="1"/>
  <c r="J763" i="1" l="1"/>
  <c r="K763" i="1" s="1"/>
  <c r="L763" i="1" s="1"/>
  <c r="M755" i="1"/>
  <c r="N755" i="1" s="1"/>
  <c r="J764" i="1" l="1"/>
  <c r="K764" i="1" s="1"/>
  <c r="L764" i="1" s="1"/>
  <c r="M756" i="1"/>
  <c r="N756" i="1" s="1"/>
  <c r="J765" i="1" l="1"/>
  <c r="K765" i="1" s="1"/>
  <c r="L765" i="1" s="1"/>
  <c r="M757" i="1"/>
  <c r="N757" i="1" s="1"/>
  <c r="J766" i="1" l="1"/>
  <c r="K766" i="1" s="1"/>
  <c r="L766" i="1" s="1"/>
  <c r="M758" i="1"/>
  <c r="N758" i="1" s="1"/>
  <c r="J767" i="1" l="1"/>
  <c r="K767" i="1" s="1"/>
  <c r="L767" i="1" s="1"/>
  <c r="M759" i="1"/>
  <c r="N759" i="1" s="1"/>
  <c r="J768" i="1" l="1"/>
  <c r="K768" i="1" s="1"/>
  <c r="L768" i="1" s="1"/>
  <c r="M760" i="1"/>
  <c r="N760" i="1" s="1"/>
  <c r="J769" i="1" l="1"/>
  <c r="K769" i="1" s="1"/>
  <c r="L769" i="1" s="1"/>
  <c r="M761" i="1"/>
  <c r="N761" i="1" s="1"/>
  <c r="J770" i="1" l="1"/>
  <c r="K770" i="1" s="1"/>
  <c r="L770" i="1" s="1"/>
  <c r="M762" i="1"/>
  <c r="N762" i="1" s="1"/>
  <c r="J771" i="1" l="1"/>
  <c r="K771" i="1" s="1"/>
  <c r="L771" i="1" s="1"/>
  <c r="M763" i="1"/>
  <c r="N763" i="1" s="1"/>
  <c r="J772" i="1" l="1"/>
  <c r="K772" i="1" s="1"/>
  <c r="L772" i="1" s="1"/>
  <c r="M764" i="1"/>
  <c r="N764" i="1" s="1"/>
  <c r="J773" i="1" l="1"/>
  <c r="K773" i="1" s="1"/>
  <c r="L773" i="1" s="1"/>
  <c r="M765" i="1"/>
  <c r="N765" i="1" s="1"/>
  <c r="J774" i="1" l="1"/>
  <c r="K774" i="1" s="1"/>
  <c r="L774" i="1" s="1"/>
  <c r="M766" i="1"/>
  <c r="N766" i="1" s="1"/>
  <c r="J775" i="1" l="1"/>
  <c r="K775" i="1" s="1"/>
  <c r="L775" i="1" s="1"/>
  <c r="M767" i="1"/>
  <c r="N767" i="1" s="1"/>
  <c r="J776" i="1" l="1"/>
  <c r="K776" i="1" s="1"/>
  <c r="L776" i="1" s="1"/>
  <c r="M768" i="1"/>
  <c r="N768" i="1" s="1"/>
  <c r="J777" i="1" l="1"/>
  <c r="K777" i="1" s="1"/>
  <c r="L777" i="1" s="1"/>
  <c r="M769" i="1"/>
  <c r="N769" i="1" s="1"/>
  <c r="J778" i="1" l="1"/>
  <c r="K778" i="1" s="1"/>
  <c r="L778" i="1" s="1"/>
  <c r="M770" i="1"/>
  <c r="N770" i="1" s="1"/>
  <c r="J779" i="1" l="1"/>
  <c r="K779" i="1" s="1"/>
  <c r="L779" i="1" s="1"/>
  <c r="M771" i="1"/>
  <c r="N771" i="1" s="1"/>
  <c r="J780" i="1" l="1"/>
  <c r="K780" i="1" s="1"/>
  <c r="L780" i="1" s="1"/>
  <c r="M772" i="1"/>
  <c r="N772" i="1" s="1"/>
  <c r="J781" i="1" l="1"/>
  <c r="K781" i="1" s="1"/>
  <c r="L781" i="1" s="1"/>
  <c r="M773" i="1"/>
  <c r="N773" i="1" s="1"/>
  <c r="J782" i="1" l="1"/>
  <c r="K782" i="1" s="1"/>
  <c r="L782" i="1" s="1"/>
  <c r="M774" i="1"/>
  <c r="N774" i="1" s="1"/>
  <c r="J783" i="1" l="1"/>
  <c r="K783" i="1" s="1"/>
  <c r="L783" i="1" s="1"/>
  <c r="M775" i="1"/>
  <c r="N775" i="1" s="1"/>
  <c r="J784" i="1" l="1"/>
  <c r="K784" i="1" s="1"/>
  <c r="L784" i="1" s="1"/>
  <c r="M776" i="1"/>
  <c r="N776" i="1" s="1"/>
  <c r="J785" i="1" l="1"/>
  <c r="K785" i="1" s="1"/>
  <c r="L785" i="1" s="1"/>
  <c r="M777" i="1"/>
  <c r="N777" i="1" s="1"/>
  <c r="J786" i="1" l="1"/>
  <c r="K786" i="1" s="1"/>
  <c r="L786" i="1" s="1"/>
  <c r="M778" i="1"/>
  <c r="N778" i="1" s="1"/>
  <c r="J787" i="1" l="1"/>
  <c r="K787" i="1" s="1"/>
  <c r="L787" i="1" s="1"/>
  <c r="M779" i="1"/>
  <c r="N779" i="1" s="1"/>
  <c r="J788" i="1" l="1"/>
  <c r="K788" i="1" s="1"/>
  <c r="L788" i="1" s="1"/>
  <c r="M780" i="1"/>
  <c r="N780" i="1" s="1"/>
  <c r="J789" i="1" l="1"/>
  <c r="K789" i="1" s="1"/>
  <c r="L789" i="1" s="1"/>
  <c r="M781" i="1"/>
  <c r="N781" i="1" s="1"/>
  <c r="J790" i="1" l="1"/>
  <c r="K790" i="1" s="1"/>
  <c r="L790" i="1" s="1"/>
  <c r="M782" i="1"/>
  <c r="N782" i="1" s="1"/>
  <c r="J791" i="1" l="1"/>
  <c r="K791" i="1" s="1"/>
  <c r="L791" i="1" s="1"/>
  <c r="M783" i="1"/>
  <c r="N783" i="1" s="1"/>
  <c r="J792" i="1" l="1"/>
  <c r="K792" i="1" s="1"/>
  <c r="L792" i="1" s="1"/>
  <c r="M784" i="1"/>
  <c r="N784" i="1" s="1"/>
  <c r="J793" i="1" l="1"/>
  <c r="K793" i="1" s="1"/>
  <c r="L793" i="1" s="1"/>
  <c r="M785" i="1"/>
  <c r="N785" i="1" s="1"/>
  <c r="J794" i="1" l="1"/>
  <c r="K794" i="1" s="1"/>
  <c r="L794" i="1" s="1"/>
  <c r="M786" i="1"/>
  <c r="N786" i="1" s="1"/>
  <c r="J795" i="1" l="1"/>
  <c r="K795" i="1" s="1"/>
  <c r="L795" i="1" s="1"/>
  <c r="M787" i="1"/>
  <c r="N787" i="1" s="1"/>
  <c r="J796" i="1" l="1"/>
  <c r="K796" i="1" s="1"/>
  <c r="L796" i="1" s="1"/>
  <c r="M788" i="1"/>
  <c r="N788" i="1" s="1"/>
  <c r="J797" i="1" l="1"/>
  <c r="K797" i="1" s="1"/>
  <c r="L797" i="1" s="1"/>
  <c r="M789" i="1"/>
  <c r="N789" i="1" s="1"/>
  <c r="J798" i="1" l="1"/>
  <c r="K798" i="1" s="1"/>
  <c r="L798" i="1" s="1"/>
  <c r="M790" i="1"/>
  <c r="N790" i="1" s="1"/>
  <c r="J799" i="1" l="1"/>
  <c r="K799" i="1" s="1"/>
  <c r="L799" i="1" s="1"/>
  <c r="M791" i="1"/>
  <c r="N791" i="1" s="1"/>
  <c r="J800" i="1" l="1"/>
  <c r="K800" i="1" s="1"/>
  <c r="L800" i="1" s="1"/>
  <c r="M792" i="1"/>
  <c r="N792" i="1" s="1"/>
  <c r="J801" i="1" l="1"/>
  <c r="K801" i="1" s="1"/>
  <c r="L801" i="1" s="1"/>
  <c r="M793" i="1"/>
  <c r="N793" i="1" s="1"/>
  <c r="J802" i="1" l="1"/>
  <c r="K802" i="1" s="1"/>
  <c r="L802" i="1" s="1"/>
  <c r="M794" i="1"/>
  <c r="N794" i="1" s="1"/>
  <c r="J803" i="1" l="1"/>
  <c r="K803" i="1" s="1"/>
  <c r="L803" i="1" s="1"/>
  <c r="M795" i="1"/>
  <c r="N795" i="1" s="1"/>
  <c r="J804" i="1" l="1"/>
  <c r="K804" i="1" s="1"/>
  <c r="L804" i="1" s="1"/>
  <c r="M796" i="1"/>
  <c r="N796" i="1" s="1"/>
  <c r="J805" i="1" l="1"/>
  <c r="K805" i="1" s="1"/>
  <c r="L805" i="1" s="1"/>
  <c r="M797" i="1"/>
  <c r="N797" i="1" s="1"/>
  <c r="J806" i="1" l="1"/>
  <c r="K806" i="1" s="1"/>
  <c r="L806" i="1" s="1"/>
  <c r="M798" i="1"/>
  <c r="N798" i="1" s="1"/>
  <c r="J807" i="1" l="1"/>
  <c r="K807" i="1" s="1"/>
  <c r="L807" i="1" s="1"/>
  <c r="M799" i="1"/>
  <c r="N799" i="1" s="1"/>
  <c r="J808" i="1" l="1"/>
  <c r="K808" i="1" s="1"/>
  <c r="L808" i="1" s="1"/>
  <c r="M800" i="1"/>
  <c r="N800" i="1" s="1"/>
  <c r="J809" i="1" l="1"/>
  <c r="K809" i="1" s="1"/>
  <c r="L809" i="1" s="1"/>
  <c r="M801" i="1"/>
  <c r="N801" i="1" s="1"/>
  <c r="J810" i="1" l="1"/>
  <c r="K810" i="1" s="1"/>
  <c r="L810" i="1" s="1"/>
  <c r="M802" i="1"/>
  <c r="N802" i="1" s="1"/>
  <c r="J811" i="1" l="1"/>
  <c r="K811" i="1" s="1"/>
  <c r="L811" i="1" s="1"/>
  <c r="M803" i="1"/>
  <c r="N803" i="1" s="1"/>
  <c r="J812" i="1" l="1"/>
  <c r="K812" i="1" s="1"/>
  <c r="L812" i="1" s="1"/>
  <c r="M804" i="1"/>
  <c r="N804" i="1" s="1"/>
  <c r="J813" i="1" l="1"/>
  <c r="K813" i="1" s="1"/>
  <c r="L813" i="1" s="1"/>
  <c r="M805" i="1"/>
  <c r="N805" i="1" s="1"/>
  <c r="J814" i="1" l="1"/>
  <c r="K814" i="1" s="1"/>
  <c r="L814" i="1" s="1"/>
  <c r="M806" i="1"/>
  <c r="N806" i="1" s="1"/>
  <c r="J815" i="1" l="1"/>
  <c r="K815" i="1" s="1"/>
  <c r="L815" i="1" s="1"/>
  <c r="M807" i="1"/>
  <c r="N807" i="1" s="1"/>
  <c r="J816" i="1" l="1"/>
  <c r="K816" i="1" s="1"/>
  <c r="L816" i="1" s="1"/>
  <c r="M808" i="1"/>
  <c r="N808" i="1" s="1"/>
  <c r="J817" i="1" l="1"/>
  <c r="K817" i="1" s="1"/>
  <c r="L817" i="1" s="1"/>
  <c r="M809" i="1"/>
  <c r="N809" i="1" s="1"/>
  <c r="J818" i="1" l="1"/>
  <c r="K818" i="1" s="1"/>
  <c r="L818" i="1" s="1"/>
  <c r="M810" i="1"/>
  <c r="N810" i="1" s="1"/>
  <c r="J819" i="1" l="1"/>
  <c r="K819" i="1" s="1"/>
  <c r="L819" i="1" s="1"/>
  <c r="M811" i="1"/>
  <c r="N811" i="1" s="1"/>
  <c r="J820" i="1" l="1"/>
  <c r="K820" i="1" s="1"/>
  <c r="L820" i="1" s="1"/>
  <c r="M812" i="1"/>
  <c r="N812" i="1" s="1"/>
  <c r="J821" i="1" l="1"/>
  <c r="K821" i="1" s="1"/>
  <c r="L821" i="1" s="1"/>
  <c r="M813" i="1"/>
  <c r="N813" i="1" s="1"/>
  <c r="J822" i="1" l="1"/>
  <c r="K822" i="1" s="1"/>
  <c r="L822" i="1" s="1"/>
  <c r="M814" i="1"/>
  <c r="N814" i="1" s="1"/>
  <c r="J823" i="1" l="1"/>
  <c r="K823" i="1" s="1"/>
  <c r="L823" i="1" s="1"/>
  <c r="M815" i="1"/>
  <c r="N815" i="1" s="1"/>
  <c r="J824" i="1" l="1"/>
  <c r="K824" i="1" s="1"/>
  <c r="L824" i="1" s="1"/>
  <c r="M816" i="1"/>
  <c r="N816" i="1" s="1"/>
  <c r="J825" i="1" l="1"/>
  <c r="K825" i="1" s="1"/>
  <c r="L825" i="1" s="1"/>
  <c r="M817" i="1"/>
  <c r="N817" i="1" s="1"/>
  <c r="J826" i="1" l="1"/>
  <c r="K826" i="1" s="1"/>
  <c r="L826" i="1" s="1"/>
  <c r="M818" i="1"/>
  <c r="N818" i="1" s="1"/>
  <c r="J827" i="1" l="1"/>
  <c r="K827" i="1" s="1"/>
  <c r="L827" i="1" s="1"/>
  <c r="M819" i="1"/>
  <c r="N819" i="1" s="1"/>
  <c r="J828" i="1" l="1"/>
  <c r="K828" i="1" s="1"/>
  <c r="L828" i="1" s="1"/>
  <c r="M820" i="1"/>
  <c r="N820" i="1" s="1"/>
  <c r="J829" i="1" l="1"/>
  <c r="K829" i="1" s="1"/>
  <c r="L829" i="1" s="1"/>
  <c r="M821" i="1"/>
  <c r="N821" i="1" s="1"/>
  <c r="J830" i="1" l="1"/>
  <c r="K830" i="1" s="1"/>
  <c r="L830" i="1" s="1"/>
  <c r="M822" i="1"/>
  <c r="N822" i="1" s="1"/>
  <c r="J831" i="1" l="1"/>
  <c r="K831" i="1" s="1"/>
  <c r="L831" i="1" s="1"/>
  <c r="M823" i="1"/>
  <c r="N823" i="1" s="1"/>
  <c r="J832" i="1" l="1"/>
  <c r="K832" i="1" s="1"/>
  <c r="L832" i="1" s="1"/>
  <c r="M824" i="1"/>
  <c r="N824" i="1" s="1"/>
  <c r="J833" i="1" l="1"/>
  <c r="K833" i="1" s="1"/>
  <c r="L833" i="1" s="1"/>
  <c r="M825" i="1"/>
  <c r="N825" i="1" s="1"/>
  <c r="J834" i="1" l="1"/>
  <c r="K834" i="1" s="1"/>
  <c r="L834" i="1" s="1"/>
  <c r="M826" i="1"/>
  <c r="N826" i="1" s="1"/>
  <c r="J835" i="1" l="1"/>
  <c r="K835" i="1" s="1"/>
  <c r="L835" i="1" s="1"/>
  <c r="M827" i="1"/>
  <c r="N827" i="1" s="1"/>
  <c r="J836" i="1" l="1"/>
  <c r="K836" i="1" s="1"/>
  <c r="L836" i="1" s="1"/>
  <c r="M828" i="1"/>
  <c r="N828" i="1" s="1"/>
  <c r="J837" i="1" l="1"/>
  <c r="K837" i="1" s="1"/>
  <c r="L837" i="1" s="1"/>
  <c r="M829" i="1"/>
  <c r="N829" i="1" s="1"/>
  <c r="J838" i="1" l="1"/>
  <c r="K838" i="1" s="1"/>
  <c r="L838" i="1" s="1"/>
  <c r="M830" i="1"/>
  <c r="N830" i="1" s="1"/>
  <c r="J839" i="1" l="1"/>
  <c r="K839" i="1" s="1"/>
  <c r="L839" i="1" s="1"/>
  <c r="M831" i="1"/>
  <c r="N831" i="1" s="1"/>
  <c r="J840" i="1" l="1"/>
  <c r="K840" i="1" s="1"/>
  <c r="L840" i="1" s="1"/>
  <c r="M832" i="1"/>
  <c r="N832" i="1" s="1"/>
  <c r="J841" i="1" l="1"/>
  <c r="K841" i="1" s="1"/>
  <c r="L841" i="1" s="1"/>
  <c r="M833" i="1"/>
  <c r="N833" i="1" s="1"/>
  <c r="J842" i="1" l="1"/>
  <c r="K842" i="1" s="1"/>
  <c r="L842" i="1" s="1"/>
  <c r="M834" i="1"/>
  <c r="N834" i="1" s="1"/>
  <c r="J843" i="1" l="1"/>
  <c r="K843" i="1" s="1"/>
  <c r="L843" i="1" s="1"/>
  <c r="M835" i="1"/>
  <c r="N835" i="1" s="1"/>
  <c r="J844" i="1" l="1"/>
  <c r="K844" i="1" s="1"/>
  <c r="L844" i="1" s="1"/>
  <c r="M836" i="1"/>
  <c r="N836" i="1" s="1"/>
  <c r="J845" i="1" l="1"/>
  <c r="K845" i="1" s="1"/>
  <c r="L845" i="1" s="1"/>
  <c r="M837" i="1"/>
  <c r="N837" i="1" s="1"/>
  <c r="J846" i="1" l="1"/>
  <c r="K846" i="1" s="1"/>
  <c r="L846" i="1" s="1"/>
  <c r="M838" i="1"/>
  <c r="N838" i="1" s="1"/>
  <c r="J847" i="1" l="1"/>
  <c r="K847" i="1" s="1"/>
  <c r="L847" i="1" s="1"/>
  <c r="M839" i="1"/>
  <c r="N839" i="1" s="1"/>
  <c r="J848" i="1" l="1"/>
  <c r="K848" i="1" s="1"/>
  <c r="L848" i="1" s="1"/>
  <c r="M840" i="1"/>
  <c r="N840" i="1" s="1"/>
  <c r="J849" i="1" l="1"/>
  <c r="K849" i="1" s="1"/>
  <c r="L849" i="1" s="1"/>
  <c r="M841" i="1"/>
  <c r="N841" i="1" s="1"/>
  <c r="J850" i="1" l="1"/>
  <c r="K850" i="1" s="1"/>
  <c r="L850" i="1" s="1"/>
  <c r="M842" i="1"/>
  <c r="N842" i="1" s="1"/>
  <c r="J851" i="1" l="1"/>
  <c r="K851" i="1" s="1"/>
  <c r="L851" i="1" s="1"/>
  <c r="M843" i="1"/>
  <c r="N843" i="1" s="1"/>
  <c r="J852" i="1" l="1"/>
  <c r="K852" i="1" s="1"/>
  <c r="L852" i="1" s="1"/>
  <c r="M844" i="1"/>
  <c r="N844" i="1" s="1"/>
  <c r="J853" i="1" l="1"/>
  <c r="K853" i="1" s="1"/>
  <c r="L853" i="1" s="1"/>
  <c r="M845" i="1"/>
  <c r="N845" i="1" s="1"/>
  <c r="J854" i="1" l="1"/>
  <c r="K854" i="1" s="1"/>
  <c r="L854" i="1" s="1"/>
  <c r="M846" i="1"/>
  <c r="N846" i="1" s="1"/>
  <c r="J855" i="1" l="1"/>
  <c r="K855" i="1" s="1"/>
  <c r="L855" i="1" s="1"/>
  <c r="M847" i="1"/>
  <c r="N847" i="1" s="1"/>
  <c r="J856" i="1" l="1"/>
  <c r="K856" i="1" s="1"/>
  <c r="L856" i="1" s="1"/>
  <c r="M848" i="1"/>
  <c r="N848" i="1" s="1"/>
  <c r="J857" i="1" l="1"/>
  <c r="K857" i="1" s="1"/>
  <c r="L857" i="1" s="1"/>
  <c r="M849" i="1"/>
  <c r="N849" i="1" s="1"/>
  <c r="J858" i="1" l="1"/>
  <c r="K858" i="1" s="1"/>
  <c r="L858" i="1" s="1"/>
  <c r="M850" i="1"/>
  <c r="N850" i="1" s="1"/>
  <c r="J859" i="1" l="1"/>
  <c r="K859" i="1" s="1"/>
  <c r="L859" i="1" s="1"/>
  <c r="M851" i="1"/>
  <c r="N851" i="1" s="1"/>
  <c r="J860" i="1" l="1"/>
  <c r="K860" i="1" s="1"/>
  <c r="L860" i="1" s="1"/>
  <c r="M852" i="1"/>
  <c r="N852" i="1" s="1"/>
  <c r="J861" i="1" l="1"/>
  <c r="K861" i="1" s="1"/>
  <c r="L861" i="1" s="1"/>
  <c r="M853" i="1"/>
  <c r="N853" i="1" s="1"/>
  <c r="J862" i="1" l="1"/>
  <c r="K862" i="1" s="1"/>
  <c r="L862" i="1" s="1"/>
  <c r="M854" i="1"/>
  <c r="N854" i="1" s="1"/>
  <c r="J863" i="1" l="1"/>
  <c r="K863" i="1" s="1"/>
  <c r="L863" i="1" s="1"/>
  <c r="M855" i="1"/>
  <c r="N855" i="1" s="1"/>
  <c r="J864" i="1" l="1"/>
  <c r="K864" i="1" s="1"/>
  <c r="L864" i="1" s="1"/>
  <c r="M856" i="1"/>
  <c r="N856" i="1" s="1"/>
  <c r="J865" i="1" l="1"/>
  <c r="K865" i="1" s="1"/>
  <c r="L865" i="1" s="1"/>
  <c r="M857" i="1"/>
  <c r="N857" i="1" s="1"/>
  <c r="J866" i="1" l="1"/>
  <c r="K866" i="1" s="1"/>
  <c r="L866" i="1" s="1"/>
  <c r="M858" i="1"/>
  <c r="N858" i="1" s="1"/>
  <c r="J867" i="1" l="1"/>
  <c r="K867" i="1" s="1"/>
  <c r="L867" i="1" s="1"/>
  <c r="M859" i="1"/>
  <c r="N859" i="1" s="1"/>
  <c r="J868" i="1" l="1"/>
  <c r="K868" i="1" s="1"/>
  <c r="L868" i="1" s="1"/>
  <c r="M860" i="1"/>
  <c r="N860" i="1" s="1"/>
  <c r="J869" i="1" l="1"/>
  <c r="K869" i="1" s="1"/>
  <c r="L869" i="1" s="1"/>
  <c r="M861" i="1"/>
  <c r="N861" i="1" s="1"/>
  <c r="J870" i="1" l="1"/>
  <c r="K870" i="1" s="1"/>
  <c r="L870" i="1" s="1"/>
  <c r="M862" i="1"/>
  <c r="N862" i="1" s="1"/>
  <c r="J871" i="1" l="1"/>
  <c r="K871" i="1" s="1"/>
  <c r="L871" i="1" s="1"/>
  <c r="M863" i="1"/>
  <c r="N863" i="1" s="1"/>
  <c r="J872" i="1" l="1"/>
  <c r="K872" i="1" s="1"/>
  <c r="L872" i="1" s="1"/>
  <c r="M864" i="1"/>
  <c r="N864" i="1" s="1"/>
  <c r="J873" i="1" l="1"/>
  <c r="K873" i="1" s="1"/>
  <c r="L873" i="1" s="1"/>
  <c r="M865" i="1"/>
  <c r="N865" i="1" s="1"/>
  <c r="J874" i="1" l="1"/>
  <c r="K874" i="1" s="1"/>
  <c r="L874" i="1" s="1"/>
  <c r="M866" i="1"/>
  <c r="N866" i="1" s="1"/>
  <c r="J875" i="1" l="1"/>
  <c r="K875" i="1" s="1"/>
  <c r="L875" i="1" s="1"/>
  <c r="M867" i="1"/>
  <c r="N867" i="1" s="1"/>
  <c r="J876" i="1" l="1"/>
  <c r="K876" i="1" s="1"/>
  <c r="L876" i="1" s="1"/>
  <c r="M868" i="1"/>
  <c r="N868" i="1" s="1"/>
  <c r="J877" i="1" l="1"/>
  <c r="K877" i="1" s="1"/>
  <c r="L877" i="1" s="1"/>
  <c r="M869" i="1"/>
  <c r="N869" i="1" s="1"/>
  <c r="J878" i="1" l="1"/>
  <c r="K878" i="1" s="1"/>
  <c r="L878" i="1" s="1"/>
  <c r="M870" i="1"/>
  <c r="N870" i="1" s="1"/>
  <c r="J879" i="1" l="1"/>
  <c r="K879" i="1" s="1"/>
  <c r="L879" i="1" s="1"/>
  <c r="M871" i="1"/>
  <c r="N871" i="1" s="1"/>
  <c r="J880" i="1" l="1"/>
  <c r="K880" i="1" s="1"/>
  <c r="L880" i="1" s="1"/>
  <c r="M872" i="1"/>
  <c r="N872" i="1" s="1"/>
  <c r="J881" i="1" l="1"/>
  <c r="K881" i="1" s="1"/>
  <c r="L881" i="1" s="1"/>
  <c r="M873" i="1"/>
  <c r="N873" i="1" s="1"/>
  <c r="J882" i="1" l="1"/>
  <c r="K882" i="1" s="1"/>
  <c r="L882" i="1" s="1"/>
  <c r="M874" i="1"/>
  <c r="N874" i="1" s="1"/>
  <c r="J883" i="1" l="1"/>
  <c r="K883" i="1" s="1"/>
  <c r="L883" i="1" s="1"/>
  <c r="M875" i="1"/>
  <c r="N875" i="1" s="1"/>
  <c r="J884" i="1" l="1"/>
  <c r="K884" i="1" s="1"/>
  <c r="L884" i="1" s="1"/>
  <c r="M876" i="1"/>
  <c r="N876" i="1" s="1"/>
  <c r="J885" i="1" l="1"/>
  <c r="K885" i="1" s="1"/>
  <c r="L885" i="1" s="1"/>
  <c r="M877" i="1"/>
  <c r="N877" i="1" s="1"/>
  <c r="J886" i="1" l="1"/>
  <c r="K886" i="1" s="1"/>
  <c r="L886" i="1" s="1"/>
  <c r="M878" i="1"/>
  <c r="N878" i="1" s="1"/>
  <c r="J887" i="1" l="1"/>
  <c r="K887" i="1" s="1"/>
  <c r="L887" i="1" s="1"/>
  <c r="M879" i="1"/>
  <c r="N879" i="1" s="1"/>
  <c r="J888" i="1" l="1"/>
  <c r="K888" i="1" s="1"/>
  <c r="L888" i="1" s="1"/>
  <c r="M880" i="1"/>
  <c r="N880" i="1" s="1"/>
  <c r="J889" i="1" l="1"/>
  <c r="K889" i="1" s="1"/>
  <c r="L889" i="1" s="1"/>
  <c r="M881" i="1"/>
  <c r="N881" i="1" s="1"/>
  <c r="J890" i="1" l="1"/>
  <c r="K890" i="1" s="1"/>
  <c r="L890" i="1" s="1"/>
  <c r="M882" i="1"/>
  <c r="N882" i="1" s="1"/>
  <c r="J891" i="1" l="1"/>
  <c r="K891" i="1" s="1"/>
  <c r="L891" i="1" s="1"/>
  <c r="M883" i="1"/>
  <c r="N883" i="1" s="1"/>
  <c r="J892" i="1" l="1"/>
  <c r="K892" i="1" s="1"/>
  <c r="L892" i="1" s="1"/>
  <c r="M884" i="1"/>
  <c r="N884" i="1" s="1"/>
  <c r="J893" i="1" l="1"/>
  <c r="K893" i="1" s="1"/>
  <c r="L893" i="1" s="1"/>
  <c r="M885" i="1"/>
  <c r="N885" i="1" s="1"/>
  <c r="J894" i="1" l="1"/>
  <c r="K894" i="1" s="1"/>
  <c r="L894" i="1" s="1"/>
  <c r="M886" i="1"/>
  <c r="N886" i="1" s="1"/>
  <c r="J895" i="1" l="1"/>
  <c r="K895" i="1" s="1"/>
  <c r="L895" i="1" s="1"/>
  <c r="M887" i="1"/>
  <c r="N887" i="1" s="1"/>
  <c r="J896" i="1" l="1"/>
  <c r="K896" i="1" s="1"/>
  <c r="L896" i="1" s="1"/>
  <c r="M888" i="1"/>
  <c r="N888" i="1" s="1"/>
  <c r="J897" i="1" l="1"/>
  <c r="K897" i="1" s="1"/>
  <c r="L897" i="1" s="1"/>
  <c r="M889" i="1"/>
  <c r="N889" i="1" s="1"/>
  <c r="J898" i="1" l="1"/>
  <c r="K898" i="1" s="1"/>
  <c r="L898" i="1" s="1"/>
  <c r="M890" i="1"/>
  <c r="N890" i="1" s="1"/>
  <c r="J899" i="1" l="1"/>
  <c r="K899" i="1" s="1"/>
  <c r="L899" i="1" s="1"/>
  <c r="M891" i="1"/>
  <c r="N891" i="1" s="1"/>
  <c r="J900" i="1" l="1"/>
  <c r="K900" i="1" s="1"/>
  <c r="L900" i="1" s="1"/>
  <c r="M892" i="1"/>
  <c r="N892" i="1" s="1"/>
  <c r="J901" i="1" l="1"/>
  <c r="K901" i="1" s="1"/>
  <c r="L901" i="1" s="1"/>
  <c r="M893" i="1"/>
  <c r="N893" i="1" s="1"/>
  <c r="J902" i="1" l="1"/>
  <c r="K902" i="1" s="1"/>
  <c r="L902" i="1" s="1"/>
  <c r="M894" i="1"/>
  <c r="N894" i="1" s="1"/>
  <c r="J903" i="1" l="1"/>
  <c r="K903" i="1" s="1"/>
  <c r="L903" i="1" s="1"/>
  <c r="M895" i="1"/>
  <c r="N895" i="1" s="1"/>
  <c r="J904" i="1" l="1"/>
  <c r="K904" i="1" s="1"/>
  <c r="L904" i="1" s="1"/>
  <c r="M896" i="1"/>
  <c r="N896" i="1" s="1"/>
  <c r="J905" i="1" l="1"/>
  <c r="K905" i="1" s="1"/>
  <c r="L905" i="1" s="1"/>
  <c r="M897" i="1"/>
  <c r="N897" i="1" s="1"/>
  <c r="J906" i="1" l="1"/>
  <c r="K906" i="1" s="1"/>
  <c r="L906" i="1" s="1"/>
  <c r="M898" i="1"/>
  <c r="N898" i="1" s="1"/>
  <c r="J907" i="1" l="1"/>
  <c r="K907" i="1" s="1"/>
  <c r="L907" i="1" s="1"/>
  <c r="M899" i="1"/>
  <c r="N899" i="1" s="1"/>
  <c r="J908" i="1" l="1"/>
  <c r="K908" i="1" s="1"/>
  <c r="L908" i="1" s="1"/>
  <c r="M900" i="1"/>
  <c r="N900" i="1" s="1"/>
  <c r="J909" i="1" l="1"/>
  <c r="K909" i="1" s="1"/>
  <c r="L909" i="1" s="1"/>
  <c r="M901" i="1"/>
  <c r="N901" i="1" s="1"/>
  <c r="J910" i="1" l="1"/>
  <c r="K910" i="1" s="1"/>
  <c r="L910" i="1" s="1"/>
  <c r="M902" i="1"/>
  <c r="N902" i="1" s="1"/>
  <c r="J911" i="1" l="1"/>
  <c r="K911" i="1" s="1"/>
  <c r="L911" i="1" s="1"/>
  <c r="M903" i="1"/>
  <c r="N903" i="1" s="1"/>
  <c r="J912" i="1" l="1"/>
  <c r="K912" i="1" s="1"/>
  <c r="L912" i="1" s="1"/>
  <c r="M904" i="1"/>
  <c r="N904" i="1" s="1"/>
  <c r="J913" i="1" l="1"/>
  <c r="K913" i="1" s="1"/>
  <c r="L913" i="1" s="1"/>
  <c r="M905" i="1"/>
  <c r="N905" i="1" s="1"/>
  <c r="J914" i="1" l="1"/>
  <c r="K914" i="1" s="1"/>
  <c r="L914" i="1" s="1"/>
  <c r="M906" i="1"/>
  <c r="N906" i="1" s="1"/>
  <c r="J915" i="1" l="1"/>
  <c r="K915" i="1" s="1"/>
  <c r="L915" i="1" s="1"/>
  <c r="M907" i="1"/>
  <c r="N907" i="1" s="1"/>
  <c r="J916" i="1" l="1"/>
  <c r="K916" i="1" s="1"/>
  <c r="L916" i="1" s="1"/>
  <c r="M908" i="1"/>
  <c r="N908" i="1" s="1"/>
  <c r="J917" i="1" l="1"/>
  <c r="K917" i="1" s="1"/>
  <c r="L917" i="1" s="1"/>
  <c r="M909" i="1"/>
  <c r="N909" i="1" s="1"/>
  <c r="J918" i="1" l="1"/>
  <c r="K918" i="1" s="1"/>
  <c r="L918" i="1" s="1"/>
  <c r="M910" i="1"/>
  <c r="N910" i="1" s="1"/>
  <c r="J919" i="1" l="1"/>
  <c r="K919" i="1" s="1"/>
  <c r="L919" i="1" s="1"/>
  <c r="M911" i="1"/>
  <c r="N911" i="1" s="1"/>
  <c r="J920" i="1" l="1"/>
  <c r="K920" i="1" s="1"/>
  <c r="L920" i="1" s="1"/>
  <c r="M912" i="1"/>
  <c r="N912" i="1" s="1"/>
  <c r="J921" i="1" l="1"/>
  <c r="K921" i="1" s="1"/>
  <c r="L921" i="1" s="1"/>
  <c r="M913" i="1"/>
  <c r="N913" i="1" s="1"/>
  <c r="J922" i="1" l="1"/>
  <c r="K922" i="1" s="1"/>
  <c r="L922" i="1" s="1"/>
  <c r="M914" i="1"/>
  <c r="N914" i="1" s="1"/>
  <c r="J923" i="1" l="1"/>
  <c r="K923" i="1" s="1"/>
  <c r="L923" i="1" s="1"/>
  <c r="M915" i="1"/>
  <c r="N915" i="1" s="1"/>
  <c r="J924" i="1" l="1"/>
  <c r="K924" i="1" s="1"/>
  <c r="L924" i="1" s="1"/>
  <c r="M916" i="1"/>
  <c r="N916" i="1" s="1"/>
  <c r="J925" i="1" l="1"/>
  <c r="K925" i="1" s="1"/>
  <c r="L925" i="1" s="1"/>
  <c r="M917" i="1"/>
  <c r="N917" i="1" s="1"/>
  <c r="J926" i="1" l="1"/>
  <c r="K926" i="1" s="1"/>
  <c r="L926" i="1" s="1"/>
  <c r="M918" i="1"/>
  <c r="N918" i="1" s="1"/>
  <c r="J927" i="1" l="1"/>
  <c r="K927" i="1" s="1"/>
  <c r="L927" i="1" s="1"/>
  <c r="M919" i="1"/>
  <c r="N919" i="1" s="1"/>
  <c r="J928" i="1" l="1"/>
  <c r="K928" i="1" s="1"/>
  <c r="L928" i="1" s="1"/>
  <c r="M920" i="1"/>
  <c r="N920" i="1" s="1"/>
  <c r="J929" i="1" l="1"/>
  <c r="K929" i="1" s="1"/>
  <c r="L929" i="1" s="1"/>
  <c r="M921" i="1"/>
  <c r="N921" i="1" s="1"/>
  <c r="J930" i="1" l="1"/>
  <c r="K930" i="1" s="1"/>
  <c r="L930" i="1" s="1"/>
  <c r="M922" i="1"/>
  <c r="N922" i="1" s="1"/>
  <c r="J931" i="1" l="1"/>
  <c r="K931" i="1" s="1"/>
  <c r="L931" i="1" s="1"/>
  <c r="M923" i="1"/>
  <c r="N923" i="1" s="1"/>
  <c r="J932" i="1" l="1"/>
  <c r="K932" i="1" s="1"/>
  <c r="L932" i="1" s="1"/>
  <c r="M924" i="1"/>
  <c r="N924" i="1" s="1"/>
  <c r="J933" i="1" l="1"/>
  <c r="K933" i="1" s="1"/>
  <c r="L933" i="1" s="1"/>
  <c r="M925" i="1"/>
  <c r="N925" i="1" s="1"/>
  <c r="J934" i="1" l="1"/>
  <c r="K934" i="1" s="1"/>
  <c r="L934" i="1" s="1"/>
  <c r="M926" i="1"/>
  <c r="N926" i="1" s="1"/>
  <c r="J935" i="1" l="1"/>
  <c r="K935" i="1" s="1"/>
  <c r="L935" i="1" s="1"/>
  <c r="M927" i="1"/>
  <c r="N927" i="1" s="1"/>
  <c r="J936" i="1" l="1"/>
  <c r="K936" i="1" s="1"/>
  <c r="L936" i="1" s="1"/>
  <c r="M928" i="1"/>
  <c r="N928" i="1" s="1"/>
  <c r="J937" i="1" l="1"/>
  <c r="K937" i="1" s="1"/>
  <c r="L937" i="1" s="1"/>
  <c r="M929" i="1"/>
  <c r="N929" i="1" s="1"/>
  <c r="J938" i="1" l="1"/>
  <c r="K938" i="1" s="1"/>
  <c r="L938" i="1" s="1"/>
  <c r="M930" i="1"/>
  <c r="N930" i="1" s="1"/>
  <c r="J939" i="1" l="1"/>
  <c r="K939" i="1" s="1"/>
  <c r="L939" i="1" s="1"/>
  <c r="M931" i="1"/>
  <c r="N931" i="1" s="1"/>
  <c r="J940" i="1" l="1"/>
  <c r="K940" i="1" s="1"/>
  <c r="L940" i="1" s="1"/>
  <c r="M932" i="1"/>
  <c r="N932" i="1" s="1"/>
  <c r="J941" i="1" l="1"/>
  <c r="K941" i="1" s="1"/>
  <c r="L941" i="1" s="1"/>
  <c r="M933" i="1"/>
  <c r="N933" i="1" s="1"/>
  <c r="J942" i="1" l="1"/>
  <c r="K942" i="1" s="1"/>
  <c r="L942" i="1" s="1"/>
  <c r="M934" i="1"/>
  <c r="N934" i="1" s="1"/>
  <c r="J943" i="1" l="1"/>
  <c r="K943" i="1" s="1"/>
  <c r="L943" i="1" s="1"/>
  <c r="M935" i="1"/>
  <c r="N935" i="1" s="1"/>
  <c r="J944" i="1" l="1"/>
  <c r="K944" i="1" s="1"/>
  <c r="L944" i="1" s="1"/>
  <c r="M936" i="1"/>
  <c r="N936" i="1" s="1"/>
  <c r="J945" i="1" l="1"/>
  <c r="K945" i="1" s="1"/>
  <c r="L945" i="1" s="1"/>
  <c r="M937" i="1"/>
  <c r="N937" i="1" s="1"/>
  <c r="J946" i="1" l="1"/>
  <c r="K946" i="1" s="1"/>
  <c r="L946" i="1" s="1"/>
  <c r="M938" i="1"/>
  <c r="N938" i="1" s="1"/>
  <c r="J947" i="1" l="1"/>
  <c r="K947" i="1" s="1"/>
  <c r="L947" i="1" s="1"/>
  <c r="M939" i="1"/>
  <c r="N939" i="1" s="1"/>
  <c r="J948" i="1" l="1"/>
  <c r="K948" i="1" s="1"/>
  <c r="L948" i="1" s="1"/>
  <c r="M940" i="1"/>
  <c r="N940" i="1" s="1"/>
  <c r="J949" i="1" l="1"/>
  <c r="K949" i="1" s="1"/>
  <c r="L949" i="1" s="1"/>
  <c r="M941" i="1"/>
  <c r="N941" i="1" s="1"/>
  <c r="J950" i="1" l="1"/>
  <c r="K950" i="1" s="1"/>
  <c r="L950" i="1" s="1"/>
  <c r="M942" i="1"/>
  <c r="N942" i="1" s="1"/>
  <c r="J951" i="1" l="1"/>
  <c r="K951" i="1" s="1"/>
  <c r="L951" i="1" s="1"/>
  <c r="M943" i="1"/>
  <c r="N943" i="1" s="1"/>
  <c r="J952" i="1" l="1"/>
  <c r="K952" i="1" s="1"/>
  <c r="L952" i="1" s="1"/>
  <c r="M944" i="1"/>
  <c r="N944" i="1" s="1"/>
  <c r="J953" i="1" l="1"/>
  <c r="K953" i="1" s="1"/>
  <c r="L953" i="1" s="1"/>
  <c r="M945" i="1"/>
  <c r="N945" i="1" s="1"/>
  <c r="J954" i="1" l="1"/>
  <c r="K954" i="1" s="1"/>
  <c r="L954" i="1" s="1"/>
  <c r="M946" i="1"/>
  <c r="N946" i="1" s="1"/>
  <c r="J955" i="1" l="1"/>
  <c r="K955" i="1" s="1"/>
  <c r="L955" i="1" s="1"/>
  <c r="M947" i="1"/>
  <c r="N947" i="1" s="1"/>
  <c r="J956" i="1" l="1"/>
  <c r="K956" i="1" s="1"/>
  <c r="L956" i="1" s="1"/>
  <c r="M948" i="1"/>
  <c r="N948" i="1" s="1"/>
  <c r="J957" i="1" l="1"/>
  <c r="K957" i="1" s="1"/>
  <c r="L957" i="1" s="1"/>
  <c r="M949" i="1"/>
  <c r="N949" i="1" s="1"/>
  <c r="J958" i="1" l="1"/>
  <c r="K958" i="1" s="1"/>
  <c r="L958" i="1" s="1"/>
  <c r="M950" i="1"/>
  <c r="N950" i="1" s="1"/>
  <c r="J959" i="1" l="1"/>
  <c r="K959" i="1" s="1"/>
  <c r="L959" i="1" s="1"/>
  <c r="M951" i="1"/>
  <c r="N951" i="1" s="1"/>
  <c r="J960" i="1" l="1"/>
  <c r="K960" i="1" s="1"/>
  <c r="L960" i="1" s="1"/>
  <c r="M952" i="1"/>
  <c r="N952" i="1" s="1"/>
  <c r="J961" i="1" l="1"/>
  <c r="K961" i="1" s="1"/>
  <c r="L961" i="1" s="1"/>
  <c r="M953" i="1"/>
  <c r="N953" i="1" s="1"/>
  <c r="J962" i="1" l="1"/>
  <c r="K962" i="1" s="1"/>
  <c r="L962" i="1" s="1"/>
  <c r="M954" i="1"/>
  <c r="N954" i="1" s="1"/>
  <c r="J963" i="1" l="1"/>
  <c r="K963" i="1" s="1"/>
  <c r="L963" i="1" s="1"/>
  <c r="M955" i="1"/>
  <c r="N955" i="1" s="1"/>
  <c r="J964" i="1" l="1"/>
  <c r="K964" i="1" s="1"/>
  <c r="L964" i="1" s="1"/>
  <c r="M956" i="1"/>
  <c r="N956" i="1" s="1"/>
  <c r="J965" i="1" l="1"/>
  <c r="K965" i="1" s="1"/>
  <c r="L965" i="1" s="1"/>
  <c r="M957" i="1"/>
  <c r="N957" i="1" s="1"/>
  <c r="J966" i="1" l="1"/>
  <c r="K966" i="1" s="1"/>
  <c r="L966" i="1" s="1"/>
  <c r="M958" i="1"/>
  <c r="N958" i="1" s="1"/>
  <c r="J967" i="1" l="1"/>
  <c r="K967" i="1" s="1"/>
  <c r="L967" i="1" s="1"/>
  <c r="M959" i="1"/>
  <c r="N959" i="1" s="1"/>
  <c r="J968" i="1" l="1"/>
  <c r="K968" i="1" s="1"/>
  <c r="L968" i="1" s="1"/>
  <c r="M960" i="1"/>
  <c r="N960" i="1" s="1"/>
  <c r="J969" i="1" l="1"/>
  <c r="K969" i="1" s="1"/>
  <c r="L969" i="1" s="1"/>
  <c r="M961" i="1"/>
  <c r="N961" i="1" s="1"/>
  <c r="J970" i="1" l="1"/>
  <c r="K970" i="1" s="1"/>
  <c r="L970" i="1" s="1"/>
  <c r="M962" i="1"/>
  <c r="N962" i="1" s="1"/>
  <c r="J971" i="1" l="1"/>
  <c r="K971" i="1" s="1"/>
  <c r="L971" i="1" s="1"/>
  <c r="M963" i="1"/>
  <c r="N963" i="1" s="1"/>
  <c r="J972" i="1" l="1"/>
  <c r="K972" i="1" s="1"/>
  <c r="L972" i="1" s="1"/>
  <c r="M964" i="1"/>
  <c r="N964" i="1" s="1"/>
  <c r="J973" i="1" l="1"/>
  <c r="K973" i="1" s="1"/>
  <c r="L973" i="1" s="1"/>
  <c r="M965" i="1"/>
  <c r="N965" i="1" s="1"/>
  <c r="J974" i="1" l="1"/>
  <c r="K974" i="1" s="1"/>
  <c r="L974" i="1" s="1"/>
  <c r="M966" i="1"/>
  <c r="N966" i="1" s="1"/>
  <c r="J975" i="1" l="1"/>
  <c r="K975" i="1" s="1"/>
  <c r="L975" i="1" s="1"/>
  <c r="M967" i="1"/>
  <c r="N967" i="1" s="1"/>
  <c r="J976" i="1" l="1"/>
  <c r="K976" i="1" s="1"/>
  <c r="L976" i="1" s="1"/>
  <c r="M968" i="1"/>
  <c r="N968" i="1" s="1"/>
  <c r="J977" i="1" l="1"/>
  <c r="K977" i="1" s="1"/>
  <c r="L977" i="1" s="1"/>
  <c r="M969" i="1"/>
  <c r="N969" i="1" s="1"/>
  <c r="J978" i="1" l="1"/>
  <c r="K978" i="1" s="1"/>
  <c r="L978" i="1" s="1"/>
  <c r="M970" i="1"/>
  <c r="N970" i="1" s="1"/>
  <c r="J979" i="1" l="1"/>
  <c r="K979" i="1" s="1"/>
  <c r="L979" i="1" s="1"/>
  <c r="M971" i="1"/>
  <c r="N971" i="1" s="1"/>
  <c r="J980" i="1" l="1"/>
  <c r="K980" i="1" s="1"/>
  <c r="L980" i="1" s="1"/>
  <c r="M972" i="1"/>
  <c r="N972" i="1" s="1"/>
  <c r="J981" i="1" l="1"/>
  <c r="K981" i="1" s="1"/>
  <c r="L981" i="1" s="1"/>
  <c r="M973" i="1"/>
  <c r="N973" i="1" s="1"/>
  <c r="J982" i="1" l="1"/>
  <c r="K982" i="1" s="1"/>
  <c r="L982" i="1" s="1"/>
  <c r="M974" i="1"/>
  <c r="N974" i="1" s="1"/>
  <c r="J983" i="1" l="1"/>
  <c r="K983" i="1" s="1"/>
  <c r="L983" i="1" s="1"/>
  <c r="M975" i="1"/>
  <c r="N975" i="1" s="1"/>
  <c r="J984" i="1" l="1"/>
  <c r="K984" i="1" s="1"/>
  <c r="L984" i="1" s="1"/>
  <c r="M976" i="1"/>
  <c r="N976" i="1" s="1"/>
  <c r="J985" i="1" l="1"/>
  <c r="K985" i="1" s="1"/>
  <c r="L985" i="1" s="1"/>
  <c r="M977" i="1"/>
  <c r="N977" i="1" s="1"/>
  <c r="J986" i="1" l="1"/>
  <c r="K986" i="1" s="1"/>
  <c r="L986" i="1" s="1"/>
  <c r="M978" i="1"/>
  <c r="N978" i="1" s="1"/>
  <c r="J987" i="1" l="1"/>
  <c r="K987" i="1" s="1"/>
  <c r="L987" i="1" s="1"/>
  <c r="M979" i="1"/>
  <c r="N979" i="1" s="1"/>
  <c r="J988" i="1" l="1"/>
  <c r="K988" i="1" s="1"/>
  <c r="L988" i="1" s="1"/>
  <c r="M980" i="1"/>
  <c r="N980" i="1" s="1"/>
  <c r="J989" i="1" l="1"/>
  <c r="K989" i="1" s="1"/>
  <c r="L989" i="1" s="1"/>
  <c r="M981" i="1"/>
  <c r="N981" i="1" s="1"/>
  <c r="J990" i="1" l="1"/>
  <c r="K990" i="1" s="1"/>
  <c r="L990" i="1" s="1"/>
  <c r="M982" i="1"/>
  <c r="N982" i="1" s="1"/>
  <c r="J991" i="1" l="1"/>
  <c r="K991" i="1" s="1"/>
  <c r="L991" i="1" s="1"/>
  <c r="M983" i="1"/>
  <c r="N983" i="1" s="1"/>
  <c r="J992" i="1" l="1"/>
  <c r="K992" i="1" s="1"/>
  <c r="L992" i="1" s="1"/>
  <c r="M984" i="1"/>
  <c r="N984" i="1" s="1"/>
  <c r="J993" i="1" l="1"/>
  <c r="K993" i="1" s="1"/>
  <c r="L993" i="1" s="1"/>
  <c r="M985" i="1"/>
  <c r="N985" i="1" s="1"/>
  <c r="J994" i="1" l="1"/>
  <c r="K994" i="1" s="1"/>
  <c r="L994" i="1" s="1"/>
  <c r="M986" i="1"/>
  <c r="N986" i="1" s="1"/>
  <c r="J995" i="1" l="1"/>
  <c r="K995" i="1" s="1"/>
  <c r="L995" i="1" s="1"/>
  <c r="M987" i="1"/>
  <c r="N987" i="1" s="1"/>
  <c r="J996" i="1" l="1"/>
  <c r="K996" i="1" s="1"/>
  <c r="L996" i="1" s="1"/>
  <c r="M988" i="1"/>
  <c r="N988" i="1" s="1"/>
  <c r="J997" i="1" l="1"/>
  <c r="K997" i="1" s="1"/>
  <c r="L997" i="1" s="1"/>
  <c r="M989" i="1"/>
  <c r="N989" i="1" s="1"/>
  <c r="J998" i="1" l="1"/>
  <c r="K998" i="1" s="1"/>
  <c r="L998" i="1" s="1"/>
  <c r="M990" i="1"/>
  <c r="N990" i="1" s="1"/>
  <c r="J999" i="1" l="1"/>
  <c r="K999" i="1" s="1"/>
  <c r="L999" i="1" s="1"/>
  <c r="M991" i="1"/>
  <c r="N991" i="1" s="1"/>
  <c r="J1000" i="1" l="1"/>
  <c r="K1000" i="1" s="1"/>
  <c r="L1000" i="1" s="1"/>
  <c r="M992" i="1"/>
  <c r="N992" i="1" s="1"/>
  <c r="J1001" i="1" l="1"/>
  <c r="K1001" i="1" s="1"/>
  <c r="L1001" i="1" s="1"/>
  <c r="M993" i="1"/>
  <c r="N993" i="1" s="1"/>
  <c r="J1002" i="1" l="1"/>
  <c r="K1002" i="1" s="1"/>
  <c r="L1002" i="1" s="1"/>
  <c r="M994" i="1"/>
  <c r="N994" i="1" s="1"/>
  <c r="J1003" i="1" l="1"/>
  <c r="K1003" i="1" s="1"/>
  <c r="L1003" i="1" s="1"/>
  <c r="M995" i="1"/>
  <c r="N995" i="1" s="1"/>
  <c r="J1004" i="1" l="1"/>
  <c r="K1004" i="1" s="1"/>
  <c r="L1004" i="1" s="1"/>
  <c r="M996" i="1"/>
  <c r="N996" i="1" s="1"/>
  <c r="J1005" i="1" l="1"/>
  <c r="K1005" i="1" s="1"/>
  <c r="L1005" i="1" s="1"/>
  <c r="M997" i="1"/>
  <c r="N997" i="1" s="1"/>
  <c r="J1006" i="1" l="1"/>
  <c r="K1006" i="1" s="1"/>
  <c r="L1006" i="1" s="1"/>
  <c r="M998" i="1"/>
  <c r="N998" i="1" s="1"/>
  <c r="J1007" i="1" l="1"/>
  <c r="K1007" i="1" s="1"/>
  <c r="L1007" i="1" s="1"/>
  <c r="M999" i="1"/>
  <c r="N999" i="1" s="1"/>
  <c r="J1008" i="1" l="1"/>
  <c r="K1008" i="1" s="1"/>
  <c r="L1008" i="1" s="1"/>
  <c r="M1000" i="1"/>
  <c r="N1000" i="1" s="1"/>
  <c r="J1009" i="1" l="1"/>
  <c r="K1009" i="1" s="1"/>
  <c r="L1009" i="1" s="1"/>
  <c r="M1001" i="1"/>
  <c r="N1001" i="1" s="1"/>
  <c r="J1010" i="1" l="1"/>
  <c r="K1010" i="1" s="1"/>
  <c r="L1010" i="1" s="1"/>
  <c r="M1002" i="1"/>
  <c r="N1002" i="1" s="1"/>
  <c r="J1011" i="1" l="1"/>
  <c r="K1011" i="1" s="1"/>
  <c r="L1011" i="1" s="1"/>
  <c r="M1003" i="1"/>
  <c r="N1003" i="1" s="1"/>
  <c r="J1012" i="1" l="1"/>
  <c r="K1012" i="1" s="1"/>
  <c r="L1012" i="1" s="1"/>
  <c r="M1004" i="1"/>
  <c r="N1004" i="1" s="1"/>
  <c r="J1013" i="1" l="1"/>
  <c r="K1013" i="1" s="1"/>
  <c r="L1013" i="1" s="1"/>
  <c r="M1005" i="1"/>
  <c r="N1005" i="1" s="1"/>
  <c r="J1014" i="1" l="1"/>
  <c r="K1014" i="1" s="1"/>
  <c r="L1014" i="1" s="1"/>
  <c r="M1006" i="1"/>
  <c r="N1006" i="1" s="1"/>
  <c r="J1015" i="1" l="1"/>
  <c r="K1015" i="1" s="1"/>
  <c r="L1015" i="1" s="1"/>
  <c r="M1007" i="1"/>
  <c r="N1007" i="1" s="1"/>
  <c r="J1016" i="1" l="1"/>
  <c r="K1016" i="1" s="1"/>
  <c r="L1016" i="1" s="1"/>
  <c r="M1008" i="1"/>
  <c r="N1008" i="1" s="1"/>
  <c r="J1017" i="1" l="1"/>
  <c r="K1017" i="1" s="1"/>
  <c r="L1017" i="1" s="1"/>
  <c r="M1009" i="1"/>
  <c r="N1009" i="1" s="1"/>
  <c r="J1018" i="1" l="1"/>
  <c r="K1018" i="1" s="1"/>
  <c r="L1018" i="1" s="1"/>
  <c r="M1010" i="1"/>
  <c r="N1010" i="1" s="1"/>
  <c r="J1019" i="1" l="1"/>
  <c r="K1019" i="1" s="1"/>
  <c r="L1019" i="1" s="1"/>
  <c r="M1011" i="1"/>
  <c r="N1011" i="1" s="1"/>
  <c r="J1020" i="1" l="1"/>
  <c r="K1020" i="1" s="1"/>
  <c r="L1020" i="1" s="1"/>
  <c r="M1012" i="1"/>
  <c r="N1012" i="1" s="1"/>
  <c r="J1021" i="1" l="1"/>
  <c r="K1021" i="1" s="1"/>
  <c r="L1021" i="1" s="1"/>
  <c r="M1013" i="1"/>
  <c r="N1013" i="1" s="1"/>
  <c r="J1022" i="1" l="1"/>
  <c r="K1022" i="1" s="1"/>
  <c r="L1022" i="1" s="1"/>
  <c r="M1014" i="1"/>
  <c r="N1014" i="1" s="1"/>
  <c r="J1023" i="1" l="1"/>
  <c r="K1023" i="1" s="1"/>
  <c r="L1023" i="1" s="1"/>
  <c r="M1015" i="1"/>
  <c r="N1015" i="1" s="1"/>
  <c r="J1024" i="1" l="1"/>
  <c r="K1024" i="1" s="1"/>
  <c r="L1024" i="1" s="1"/>
  <c r="M1016" i="1"/>
  <c r="N1016" i="1" s="1"/>
  <c r="J1025" i="1" l="1"/>
  <c r="K1025" i="1" s="1"/>
  <c r="L1025" i="1" s="1"/>
  <c r="M1017" i="1"/>
  <c r="N1017" i="1" s="1"/>
  <c r="J1026" i="1" l="1"/>
  <c r="K1026" i="1" s="1"/>
  <c r="L1026" i="1" s="1"/>
  <c r="M1018" i="1"/>
  <c r="N1018" i="1" s="1"/>
  <c r="J1027" i="1" l="1"/>
  <c r="K1027" i="1" s="1"/>
  <c r="L1027" i="1" s="1"/>
  <c r="M1019" i="1"/>
  <c r="N1019" i="1" s="1"/>
  <c r="J1028" i="1" l="1"/>
  <c r="K1028" i="1" s="1"/>
  <c r="L1028" i="1" s="1"/>
  <c r="M1020" i="1"/>
  <c r="N1020" i="1" s="1"/>
  <c r="J1029" i="1" l="1"/>
  <c r="K1029" i="1" s="1"/>
  <c r="L1029" i="1" s="1"/>
  <c r="M1021" i="1"/>
  <c r="N1021" i="1" s="1"/>
  <c r="J1030" i="1" l="1"/>
  <c r="K1030" i="1" s="1"/>
  <c r="L1030" i="1" s="1"/>
  <c r="J1031" i="1" l="1"/>
  <c r="K1031" i="1" s="1"/>
  <c r="L1031" i="1" s="1"/>
  <c r="M1023" i="1"/>
  <c r="N1023" i="1" s="1"/>
  <c r="M1022" i="1"/>
  <c r="N1022" i="1" s="1"/>
  <c r="J1032" i="1" l="1"/>
  <c r="K1032" i="1" s="1"/>
  <c r="L1032" i="1" s="1"/>
  <c r="M1024" i="1"/>
  <c r="N1024" i="1" s="1"/>
  <c r="J1033" i="1" l="1"/>
  <c r="K1033" i="1" s="1"/>
  <c r="L1033" i="1" s="1"/>
  <c r="M1025" i="1"/>
  <c r="N1025" i="1" s="1"/>
  <c r="J1034" i="1" l="1"/>
  <c r="K1034" i="1" s="1"/>
  <c r="L1034" i="1" s="1"/>
  <c r="M1026" i="1"/>
  <c r="N1026" i="1" s="1"/>
  <c r="J1035" i="1" l="1"/>
  <c r="K1035" i="1" s="1"/>
  <c r="L1035" i="1" s="1"/>
  <c r="M1027" i="1"/>
  <c r="N1027" i="1" s="1"/>
  <c r="J1036" i="1" l="1"/>
  <c r="K1036" i="1" s="1"/>
  <c r="L1036" i="1" s="1"/>
  <c r="M1028" i="1"/>
  <c r="N1028" i="1" s="1"/>
  <c r="J1037" i="1" l="1"/>
  <c r="K1037" i="1" s="1"/>
  <c r="L1037" i="1" s="1"/>
  <c r="M1029" i="1"/>
  <c r="N1029" i="1" s="1"/>
  <c r="J1038" i="1" l="1"/>
  <c r="K1038" i="1" s="1"/>
  <c r="L1038" i="1" s="1"/>
  <c r="M1030" i="1"/>
  <c r="N1030" i="1" s="1"/>
  <c r="J1039" i="1" l="1"/>
  <c r="K1039" i="1" s="1"/>
  <c r="L1039" i="1" s="1"/>
  <c r="M1031" i="1"/>
  <c r="N1031" i="1" s="1"/>
  <c r="J1040" i="1" l="1"/>
  <c r="K1040" i="1" s="1"/>
  <c r="L1040" i="1" s="1"/>
  <c r="M1032" i="1"/>
  <c r="N1032" i="1" s="1"/>
  <c r="J1041" i="1" l="1"/>
  <c r="K1041" i="1" s="1"/>
  <c r="L1041" i="1" s="1"/>
  <c r="M1033" i="1"/>
  <c r="N1033" i="1" s="1"/>
  <c r="J1042" i="1" l="1"/>
  <c r="K1042" i="1" s="1"/>
  <c r="L1042" i="1" s="1"/>
  <c r="M1034" i="1"/>
  <c r="N1034" i="1" s="1"/>
  <c r="J1043" i="1" l="1"/>
  <c r="K1043" i="1" s="1"/>
  <c r="L1043" i="1" s="1"/>
  <c r="M1035" i="1"/>
  <c r="N1035" i="1" s="1"/>
  <c r="J1044" i="1" l="1"/>
  <c r="K1044" i="1" s="1"/>
  <c r="L1044" i="1" s="1"/>
  <c r="M1036" i="1"/>
  <c r="N1036" i="1" s="1"/>
  <c r="J1045" i="1" l="1"/>
  <c r="K1045" i="1" s="1"/>
  <c r="L1045" i="1" s="1"/>
  <c r="M1037" i="1"/>
  <c r="N1037" i="1" s="1"/>
  <c r="J1046" i="1" l="1"/>
  <c r="K1046" i="1" s="1"/>
  <c r="L1046" i="1" s="1"/>
  <c r="M1038" i="1"/>
  <c r="N1038" i="1" s="1"/>
  <c r="J1047" i="1" l="1"/>
  <c r="K1047" i="1" s="1"/>
  <c r="L1047" i="1" s="1"/>
  <c r="M1039" i="1"/>
  <c r="N1039" i="1" s="1"/>
  <c r="J1048" i="1" l="1"/>
  <c r="K1048" i="1" s="1"/>
  <c r="L1048" i="1" s="1"/>
  <c r="M1040" i="1"/>
  <c r="N1040" i="1" s="1"/>
  <c r="J1049" i="1" l="1"/>
  <c r="K1049" i="1" s="1"/>
  <c r="L1049" i="1" s="1"/>
  <c r="M1041" i="1"/>
  <c r="N1041" i="1" s="1"/>
  <c r="J1050" i="1" l="1"/>
  <c r="K1050" i="1" s="1"/>
  <c r="L1050" i="1" s="1"/>
  <c r="M1042" i="1"/>
  <c r="N1042" i="1" s="1"/>
  <c r="J1051" i="1" l="1"/>
  <c r="K1051" i="1" s="1"/>
  <c r="L1051" i="1" s="1"/>
  <c r="M1043" i="1"/>
  <c r="N1043" i="1" s="1"/>
  <c r="J1052" i="1" l="1"/>
  <c r="K1052" i="1" s="1"/>
  <c r="L1052" i="1" s="1"/>
  <c r="M1044" i="1"/>
  <c r="N1044" i="1" s="1"/>
  <c r="J1053" i="1" l="1"/>
  <c r="K1053" i="1" s="1"/>
  <c r="L1053" i="1" s="1"/>
  <c r="M1045" i="1"/>
  <c r="N1045" i="1" s="1"/>
  <c r="J1054" i="1" l="1"/>
  <c r="K1054" i="1" s="1"/>
  <c r="L1054" i="1" s="1"/>
  <c r="M1046" i="1"/>
  <c r="N1046" i="1" s="1"/>
  <c r="J1055" i="1" l="1"/>
  <c r="K1055" i="1" s="1"/>
  <c r="L1055" i="1" s="1"/>
  <c r="M1047" i="1"/>
  <c r="N1047" i="1" s="1"/>
  <c r="J1056" i="1" l="1"/>
  <c r="K1056" i="1" s="1"/>
  <c r="L1056" i="1" s="1"/>
  <c r="M1048" i="1"/>
  <c r="N1048" i="1" s="1"/>
  <c r="J1057" i="1" l="1"/>
  <c r="K1057" i="1" s="1"/>
  <c r="L1057" i="1" s="1"/>
  <c r="M1049" i="1"/>
  <c r="N1049" i="1" s="1"/>
  <c r="J1058" i="1" l="1"/>
  <c r="K1058" i="1" s="1"/>
  <c r="L1058" i="1" s="1"/>
  <c r="M1050" i="1"/>
  <c r="N1050" i="1" s="1"/>
  <c r="J1059" i="1" l="1"/>
  <c r="K1059" i="1" s="1"/>
  <c r="L1059" i="1" s="1"/>
  <c r="M1051" i="1"/>
  <c r="N1051" i="1" s="1"/>
  <c r="J1060" i="1" l="1"/>
  <c r="K1060" i="1" s="1"/>
  <c r="L1060" i="1" s="1"/>
  <c r="M1052" i="1"/>
  <c r="N1052" i="1" s="1"/>
  <c r="J1061" i="1" l="1"/>
  <c r="K1061" i="1" s="1"/>
  <c r="L1061" i="1" s="1"/>
  <c r="M1053" i="1"/>
  <c r="N1053" i="1" s="1"/>
  <c r="J1062" i="1" l="1"/>
  <c r="K1062" i="1" s="1"/>
  <c r="L1062" i="1" s="1"/>
  <c r="M1054" i="1"/>
  <c r="N1054" i="1" s="1"/>
  <c r="J1063" i="1" l="1"/>
  <c r="K1063" i="1" s="1"/>
  <c r="L1063" i="1" s="1"/>
  <c r="M1055" i="1"/>
  <c r="N1055" i="1" s="1"/>
  <c r="J1064" i="1" l="1"/>
  <c r="K1064" i="1" s="1"/>
  <c r="L1064" i="1" s="1"/>
  <c r="M1056" i="1"/>
  <c r="N1056" i="1" s="1"/>
  <c r="J1065" i="1" l="1"/>
  <c r="K1065" i="1" s="1"/>
  <c r="L1065" i="1" s="1"/>
  <c r="M1057" i="1"/>
  <c r="N1057" i="1" s="1"/>
  <c r="J1066" i="1" l="1"/>
  <c r="K1066" i="1" s="1"/>
  <c r="L1066" i="1" s="1"/>
  <c r="M1058" i="1"/>
  <c r="N1058" i="1" s="1"/>
  <c r="J1067" i="1" l="1"/>
  <c r="K1067" i="1" s="1"/>
  <c r="L1067" i="1" s="1"/>
  <c r="M1059" i="1"/>
  <c r="N1059" i="1" s="1"/>
  <c r="J1068" i="1" l="1"/>
  <c r="K1068" i="1" s="1"/>
  <c r="L1068" i="1" s="1"/>
  <c r="M1060" i="1"/>
  <c r="N1060" i="1" s="1"/>
  <c r="J1069" i="1" l="1"/>
  <c r="K1069" i="1" s="1"/>
  <c r="L1069" i="1" s="1"/>
  <c r="M1061" i="1"/>
  <c r="N1061" i="1" s="1"/>
  <c r="J1070" i="1" l="1"/>
  <c r="K1070" i="1" s="1"/>
  <c r="L1070" i="1" s="1"/>
  <c r="M1062" i="1"/>
  <c r="N1062" i="1" s="1"/>
  <c r="J1071" i="1" l="1"/>
  <c r="K1071" i="1" s="1"/>
  <c r="L1071" i="1" s="1"/>
  <c r="M1063" i="1"/>
  <c r="N1063" i="1" s="1"/>
  <c r="J1072" i="1" l="1"/>
  <c r="K1072" i="1" s="1"/>
  <c r="L1072" i="1" s="1"/>
  <c r="M1064" i="1"/>
  <c r="N1064" i="1" s="1"/>
  <c r="J1073" i="1" l="1"/>
  <c r="K1073" i="1" s="1"/>
  <c r="L1073" i="1" s="1"/>
  <c r="M1065" i="1"/>
  <c r="N1065" i="1" s="1"/>
  <c r="J1074" i="1" l="1"/>
  <c r="K1074" i="1" s="1"/>
  <c r="L1074" i="1" s="1"/>
  <c r="M1066" i="1"/>
  <c r="N1066" i="1" s="1"/>
  <c r="J1075" i="1" l="1"/>
  <c r="K1075" i="1" s="1"/>
  <c r="L1075" i="1" s="1"/>
  <c r="M1067" i="1"/>
  <c r="N1067" i="1" s="1"/>
  <c r="J1076" i="1" l="1"/>
  <c r="K1076" i="1" s="1"/>
  <c r="L1076" i="1" s="1"/>
  <c r="M1068" i="1"/>
  <c r="N1068" i="1" s="1"/>
  <c r="J1077" i="1" l="1"/>
  <c r="K1077" i="1" s="1"/>
  <c r="L1077" i="1" s="1"/>
  <c r="M1069" i="1"/>
  <c r="N1069" i="1" s="1"/>
  <c r="J1078" i="1" l="1"/>
  <c r="K1078" i="1" s="1"/>
  <c r="L1078" i="1" s="1"/>
  <c r="M1070" i="1"/>
  <c r="N1070" i="1" s="1"/>
  <c r="J1079" i="1" l="1"/>
  <c r="K1079" i="1" s="1"/>
  <c r="L1079" i="1" s="1"/>
  <c r="M1071" i="1"/>
  <c r="N1071" i="1" s="1"/>
  <c r="J1080" i="1" l="1"/>
  <c r="K1080" i="1" s="1"/>
  <c r="L1080" i="1" s="1"/>
  <c r="M1072" i="1"/>
  <c r="N1072" i="1" s="1"/>
  <c r="J1081" i="1" l="1"/>
  <c r="K1081" i="1" s="1"/>
  <c r="L1081" i="1" s="1"/>
  <c r="M1073" i="1"/>
  <c r="N1073" i="1" s="1"/>
  <c r="J1082" i="1" l="1"/>
  <c r="K1082" i="1" s="1"/>
  <c r="L1082" i="1" s="1"/>
  <c r="M1074" i="1"/>
  <c r="N1074" i="1" s="1"/>
  <c r="J1083" i="1" l="1"/>
  <c r="K1083" i="1" s="1"/>
  <c r="L1083" i="1" s="1"/>
  <c r="M1075" i="1"/>
  <c r="N1075" i="1" s="1"/>
  <c r="J1084" i="1" l="1"/>
  <c r="K1084" i="1" s="1"/>
  <c r="L1084" i="1" s="1"/>
  <c r="M1076" i="1"/>
  <c r="N1076" i="1" s="1"/>
  <c r="J1085" i="1" l="1"/>
  <c r="K1085" i="1" s="1"/>
  <c r="L1085" i="1" s="1"/>
  <c r="M1077" i="1"/>
  <c r="N1077" i="1" s="1"/>
  <c r="J1086" i="1" l="1"/>
  <c r="K1086" i="1" s="1"/>
  <c r="L1086" i="1" s="1"/>
  <c r="M1078" i="1"/>
  <c r="N1078" i="1" s="1"/>
  <c r="J1087" i="1" l="1"/>
  <c r="K1087" i="1" s="1"/>
  <c r="L1087" i="1" s="1"/>
  <c r="M1079" i="1"/>
  <c r="N1079" i="1" s="1"/>
  <c r="J1088" i="1" l="1"/>
  <c r="K1088" i="1" s="1"/>
  <c r="L1088" i="1" s="1"/>
  <c r="M1080" i="1"/>
  <c r="N1080" i="1" s="1"/>
  <c r="J1089" i="1" l="1"/>
  <c r="K1089" i="1" s="1"/>
  <c r="L1089" i="1" s="1"/>
  <c r="M1081" i="1"/>
  <c r="N1081" i="1" s="1"/>
  <c r="J1090" i="1" l="1"/>
  <c r="K1090" i="1" s="1"/>
  <c r="L1090" i="1" s="1"/>
  <c r="M1082" i="1"/>
  <c r="N1082" i="1" s="1"/>
  <c r="J1091" i="1" l="1"/>
  <c r="K1091" i="1" s="1"/>
  <c r="L1091" i="1" s="1"/>
  <c r="M1083" i="1"/>
  <c r="N1083" i="1" s="1"/>
  <c r="J1092" i="1" l="1"/>
  <c r="K1092" i="1" s="1"/>
  <c r="L1092" i="1" s="1"/>
  <c r="M1084" i="1"/>
  <c r="N1084" i="1" s="1"/>
  <c r="J1093" i="1" l="1"/>
  <c r="K1093" i="1" s="1"/>
  <c r="L1093" i="1" s="1"/>
  <c r="M1085" i="1"/>
  <c r="N1085" i="1" s="1"/>
  <c r="J1094" i="1" l="1"/>
  <c r="K1094" i="1" s="1"/>
  <c r="L1094" i="1" s="1"/>
  <c r="M1086" i="1"/>
  <c r="N1086" i="1" s="1"/>
  <c r="J1095" i="1" l="1"/>
  <c r="K1095" i="1" s="1"/>
  <c r="L1095" i="1" s="1"/>
  <c r="M1087" i="1"/>
  <c r="N1087" i="1" s="1"/>
  <c r="J1096" i="1" l="1"/>
  <c r="K1096" i="1" s="1"/>
  <c r="L1096" i="1" s="1"/>
  <c r="M1088" i="1"/>
  <c r="N1088" i="1" s="1"/>
  <c r="J1097" i="1" l="1"/>
  <c r="K1097" i="1" s="1"/>
  <c r="L1097" i="1" s="1"/>
  <c r="M1089" i="1"/>
  <c r="N1089" i="1" s="1"/>
  <c r="J1098" i="1" l="1"/>
  <c r="K1098" i="1" s="1"/>
  <c r="L1098" i="1" s="1"/>
  <c r="M1090" i="1"/>
  <c r="N1090" i="1" s="1"/>
  <c r="J1099" i="1" l="1"/>
  <c r="K1099" i="1" s="1"/>
  <c r="L1099" i="1" s="1"/>
  <c r="M1091" i="1"/>
  <c r="N1091" i="1" s="1"/>
  <c r="J1100" i="1" l="1"/>
  <c r="K1100" i="1" s="1"/>
  <c r="L1100" i="1" s="1"/>
  <c r="M1092" i="1"/>
  <c r="N1092" i="1" s="1"/>
  <c r="J1101" i="1" l="1"/>
  <c r="K1101" i="1" s="1"/>
  <c r="L1101" i="1" s="1"/>
  <c r="M1093" i="1"/>
  <c r="N1093" i="1" s="1"/>
  <c r="J1102" i="1" l="1"/>
  <c r="K1102" i="1" s="1"/>
  <c r="L1102" i="1" s="1"/>
  <c r="M1094" i="1"/>
  <c r="N1094" i="1" s="1"/>
  <c r="J1103" i="1" l="1"/>
  <c r="K1103" i="1" s="1"/>
  <c r="L1103" i="1" s="1"/>
  <c r="M1095" i="1"/>
  <c r="N1095" i="1" s="1"/>
  <c r="J1104" i="1" l="1"/>
  <c r="K1104" i="1" s="1"/>
  <c r="L1104" i="1" s="1"/>
  <c r="M1096" i="1"/>
  <c r="N1096" i="1" s="1"/>
  <c r="J1105" i="1" l="1"/>
  <c r="K1105" i="1" s="1"/>
  <c r="L1105" i="1" s="1"/>
  <c r="M1097" i="1"/>
  <c r="N1097" i="1" s="1"/>
  <c r="J1106" i="1" l="1"/>
  <c r="K1106" i="1" s="1"/>
  <c r="L1106" i="1" s="1"/>
  <c r="M1098" i="1"/>
  <c r="N1098" i="1" s="1"/>
  <c r="J1107" i="1" l="1"/>
  <c r="K1107" i="1" s="1"/>
  <c r="L1107" i="1" s="1"/>
  <c r="M1099" i="1"/>
  <c r="N1099" i="1" s="1"/>
  <c r="J1108" i="1" l="1"/>
  <c r="K1108" i="1" s="1"/>
  <c r="L1108" i="1" s="1"/>
  <c r="M1100" i="1"/>
  <c r="N1100" i="1" s="1"/>
  <c r="J1109" i="1" l="1"/>
  <c r="K1109" i="1" s="1"/>
  <c r="L1109" i="1" s="1"/>
  <c r="M1101" i="1"/>
  <c r="N1101" i="1" s="1"/>
  <c r="J1110" i="1" l="1"/>
  <c r="K1110" i="1" s="1"/>
  <c r="L1110" i="1" s="1"/>
  <c r="M1102" i="1"/>
  <c r="N1102" i="1" s="1"/>
  <c r="J1111" i="1" l="1"/>
  <c r="K1111" i="1" s="1"/>
  <c r="L1111" i="1" s="1"/>
  <c r="M1103" i="1"/>
  <c r="N1103" i="1" s="1"/>
  <c r="J1112" i="1" l="1"/>
  <c r="K1112" i="1" s="1"/>
  <c r="L1112" i="1" s="1"/>
  <c r="M1104" i="1"/>
  <c r="N1104" i="1" s="1"/>
  <c r="J1113" i="1" l="1"/>
  <c r="K1113" i="1" s="1"/>
  <c r="L1113" i="1" s="1"/>
  <c r="M1105" i="1"/>
  <c r="N1105" i="1" s="1"/>
  <c r="J1114" i="1" l="1"/>
  <c r="K1114" i="1" s="1"/>
  <c r="L1114" i="1" s="1"/>
  <c r="M1106" i="1"/>
  <c r="N1106" i="1" s="1"/>
  <c r="J1115" i="1" l="1"/>
  <c r="K1115" i="1" s="1"/>
  <c r="L1115" i="1" s="1"/>
  <c r="M1107" i="1"/>
  <c r="N1107" i="1" s="1"/>
  <c r="J1116" i="1" l="1"/>
  <c r="K1116" i="1" s="1"/>
  <c r="L1116" i="1" s="1"/>
  <c r="M1108" i="1"/>
  <c r="N1108" i="1" s="1"/>
  <c r="J1117" i="1" l="1"/>
  <c r="K1117" i="1" s="1"/>
  <c r="L1117" i="1" s="1"/>
  <c r="M1109" i="1"/>
  <c r="N1109" i="1" s="1"/>
  <c r="J1118" i="1" l="1"/>
  <c r="K1118" i="1" s="1"/>
  <c r="L1118" i="1" s="1"/>
  <c r="M1110" i="1"/>
  <c r="N1110" i="1" s="1"/>
  <c r="J1119" i="1" l="1"/>
  <c r="K1119" i="1" s="1"/>
  <c r="L1119" i="1" s="1"/>
  <c r="M1111" i="1"/>
  <c r="N1111" i="1" s="1"/>
  <c r="J1120" i="1" l="1"/>
  <c r="K1120" i="1" s="1"/>
  <c r="L1120" i="1" s="1"/>
  <c r="M1112" i="1"/>
  <c r="N1112" i="1" s="1"/>
  <c r="J1121" i="1" l="1"/>
  <c r="K1121" i="1" s="1"/>
  <c r="L1121" i="1" s="1"/>
  <c r="M1113" i="1"/>
  <c r="N1113" i="1" s="1"/>
  <c r="J1122" i="1" l="1"/>
  <c r="K1122" i="1" s="1"/>
  <c r="L1122" i="1" s="1"/>
  <c r="M1114" i="1"/>
  <c r="N1114" i="1" s="1"/>
  <c r="J1123" i="1" l="1"/>
  <c r="K1123" i="1" s="1"/>
  <c r="L1123" i="1" s="1"/>
  <c r="M1115" i="1"/>
  <c r="N1115" i="1" s="1"/>
  <c r="J1124" i="1" l="1"/>
  <c r="K1124" i="1" s="1"/>
  <c r="L1124" i="1" s="1"/>
  <c r="M1116" i="1"/>
  <c r="N1116" i="1" s="1"/>
  <c r="J1125" i="1" l="1"/>
  <c r="K1125" i="1" s="1"/>
  <c r="L1125" i="1" s="1"/>
  <c r="M1117" i="1"/>
  <c r="N1117" i="1" s="1"/>
  <c r="J1126" i="1" l="1"/>
  <c r="K1126" i="1" s="1"/>
  <c r="L1126" i="1" s="1"/>
  <c r="M1118" i="1"/>
  <c r="N1118" i="1" s="1"/>
  <c r="J1127" i="1" l="1"/>
  <c r="K1127" i="1" s="1"/>
  <c r="L1127" i="1" s="1"/>
  <c r="M1119" i="1"/>
  <c r="N1119" i="1" s="1"/>
  <c r="J1128" i="1" l="1"/>
  <c r="K1128" i="1" s="1"/>
  <c r="L1128" i="1" s="1"/>
  <c r="M1120" i="1"/>
  <c r="N1120" i="1" s="1"/>
  <c r="J1129" i="1" l="1"/>
  <c r="K1129" i="1" s="1"/>
  <c r="L1129" i="1" s="1"/>
  <c r="M1121" i="1"/>
  <c r="N1121" i="1" s="1"/>
  <c r="J1130" i="1" l="1"/>
  <c r="K1130" i="1" s="1"/>
  <c r="L1130" i="1" s="1"/>
  <c r="M1122" i="1"/>
  <c r="N1122" i="1" s="1"/>
  <c r="J1131" i="1" l="1"/>
  <c r="K1131" i="1" s="1"/>
  <c r="L1131" i="1" s="1"/>
  <c r="M1123" i="1"/>
  <c r="N1123" i="1" s="1"/>
  <c r="J1132" i="1" l="1"/>
  <c r="K1132" i="1" s="1"/>
  <c r="L1132" i="1" s="1"/>
  <c r="M1124" i="1"/>
  <c r="N1124" i="1" s="1"/>
  <c r="J1133" i="1" l="1"/>
  <c r="K1133" i="1" s="1"/>
  <c r="L1133" i="1" s="1"/>
  <c r="M1125" i="1"/>
  <c r="N1125" i="1" s="1"/>
  <c r="J1134" i="1" l="1"/>
  <c r="K1134" i="1" s="1"/>
  <c r="L1134" i="1" s="1"/>
  <c r="M1126" i="1"/>
  <c r="N1126" i="1" s="1"/>
  <c r="J1135" i="1" l="1"/>
  <c r="K1135" i="1" s="1"/>
  <c r="L1135" i="1" s="1"/>
  <c r="M1127" i="1"/>
  <c r="N1127" i="1" s="1"/>
  <c r="J1136" i="1" l="1"/>
  <c r="K1136" i="1" s="1"/>
  <c r="L1136" i="1" s="1"/>
  <c r="M1128" i="1"/>
  <c r="N1128" i="1" s="1"/>
  <c r="J1137" i="1" l="1"/>
  <c r="K1137" i="1" s="1"/>
  <c r="L1137" i="1" s="1"/>
  <c r="M1129" i="1"/>
  <c r="N1129" i="1" s="1"/>
  <c r="J1138" i="1" l="1"/>
  <c r="K1138" i="1" s="1"/>
  <c r="L1138" i="1" s="1"/>
  <c r="M1130" i="1"/>
  <c r="N1130" i="1" s="1"/>
  <c r="J1139" i="1" l="1"/>
  <c r="K1139" i="1" s="1"/>
  <c r="L1139" i="1" s="1"/>
  <c r="M1131" i="1"/>
  <c r="N1131" i="1" s="1"/>
  <c r="J1140" i="1" l="1"/>
  <c r="K1140" i="1" s="1"/>
  <c r="L1140" i="1" s="1"/>
  <c r="M1132" i="1"/>
  <c r="N1132" i="1" s="1"/>
  <c r="J1141" i="1" l="1"/>
  <c r="K1141" i="1" s="1"/>
  <c r="L1141" i="1" s="1"/>
  <c r="M1133" i="1"/>
  <c r="N1133" i="1" s="1"/>
  <c r="J1142" i="1" l="1"/>
  <c r="K1142" i="1" s="1"/>
  <c r="L1142" i="1" s="1"/>
  <c r="M1134" i="1"/>
  <c r="N1134" i="1" s="1"/>
  <c r="J1143" i="1" l="1"/>
  <c r="K1143" i="1" s="1"/>
  <c r="L1143" i="1" s="1"/>
  <c r="M1135" i="1"/>
  <c r="N1135" i="1" s="1"/>
  <c r="J1144" i="1" l="1"/>
  <c r="K1144" i="1" s="1"/>
  <c r="L1144" i="1" s="1"/>
  <c r="M1136" i="1"/>
  <c r="N1136" i="1" s="1"/>
  <c r="J1145" i="1" l="1"/>
  <c r="K1145" i="1" s="1"/>
  <c r="L1145" i="1" s="1"/>
  <c r="M1137" i="1"/>
  <c r="N1137" i="1" s="1"/>
  <c r="J1146" i="1" l="1"/>
  <c r="K1146" i="1" s="1"/>
  <c r="L1146" i="1" s="1"/>
  <c r="M1138" i="1"/>
  <c r="N1138" i="1" s="1"/>
  <c r="J1147" i="1" l="1"/>
  <c r="K1147" i="1" s="1"/>
  <c r="L1147" i="1" s="1"/>
  <c r="M1139" i="1"/>
  <c r="N1139" i="1" s="1"/>
  <c r="J1148" i="1" l="1"/>
  <c r="K1148" i="1" s="1"/>
  <c r="L1148" i="1" s="1"/>
  <c r="M1140" i="1"/>
  <c r="N1140" i="1" s="1"/>
  <c r="J1149" i="1" l="1"/>
  <c r="K1149" i="1" s="1"/>
  <c r="L1149" i="1" s="1"/>
  <c r="M1141" i="1"/>
  <c r="N1141" i="1" s="1"/>
  <c r="J1150" i="1" l="1"/>
  <c r="K1150" i="1" s="1"/>
  <c r="L1150" i="1" s="1"/>
  <c r="M1142" i="1"/>
  <c r="N1142" i="1" s="1"/>
  <c r="J1151" i="1" l="1"/>
  <c r="K1151" i="1" s="1"/>
  <c r="L1151" i="1" s="1"/>
  <c r="M1143" i="1"/>
  <c r="N1143" i="1" s="1"/>
  <c r="J1152" i="1" l="1"/>
  <c r="K1152" i="1" s="1"/>
  <c r="L1152" i="1" s="1"/>
  <c r="M1144" i="1"/>
  <c r="N1144" i="1" s="1"/>
  <c r="J1153" i="1" l="1"/>
  <c r="K1153" i="1" s="1"/>
  <c r="L1153" i="1" s="1"/>
  <c r="M1145" i="1"/>
  <c r="N1145" i="1" s="1"/>
  <c r="J1154" i="1" l="1"/>
  <c r="K1154" i="1" s="1"/>
  <c r="L1154" i="1" s="1"/>
  <c r="M1146" i="1"/>
  <c r="N1146" i="1" s="1"/>
  <c r="J1155" i="1" l="1"/>
  <c r="K1155" i="1" s="1"/>
  <c r="L1155" i="1" s="1"/>
  <c r="M1147" i="1"/>
  <c r="N1147" i="1" s="1"/>
  <c r="J1156" i="1" l="1"/>
  <c r="K1156" i="1" s="1"/>
  <c r="L1156" i="1" s="1"/>
  <c r="M1148" i="1"/>
  <c r="N1148" i="1" s="1"/>
  <c r="J1157" i="1" l="1"/>
  <c r="K1157" i="1" s="1"/>
  <c r="L1157" i="1" s="1"/>
  <c r="M1149" i="1"/>
  <c r="N1149" i="1" s="1"/>
  <c r="J1158" i="1" l="1"/>
  <c r="K1158" i="1" s="1"/>
  <c r="L1158" i="1" s="1"/>
  <c r="M1150" i="1"/>
  <c r="N1150" i="1" s="1"/>
  <c r="J1159" i="1" l="1"/>
  <c r="K1159" i="1" s="1"/>
  <c r="L1159" i="1" s="1"/>
  <c r="M1151" i="1"/>
  <c r="N1151" i="1" s="1"/>
  <c r="J1160" i="1" l="1"/>
  <c r="K1160" i="1" s="1"/>
  <c r="L1160" i="1" s="1"/>
  <c r="M1152" i="1"/>
  <c r="N1152" i="1" s="1"/>
  <c r="J1161" i="1" l="1"/>
  <c r="K1161" i="1" s="1"/>
  <c r="L1161" i="1" s="1"/>
  <c r="M1153" i="1"/>
  <c r="N1153" i="1" s="1"/>
  <c r="J1162" i="1" l="1"/>
  <c r="K1162" i="1" s="1"/>
  <c r="L1162" i="1" s="1"/>
  <c r="M1154" i="1"/>
  <c r="N1154" i="1" s="1"/>
  <c r="J1163" i="1" l="1"/>
  <c r="K1163" i="1" s="1"/>
  <c r="L1163" i="1" s="1"/>
  <c r="M1155" i="1"/>
  <c r="N1155" i="1" s="1"/>
  <c r="J1164" i="1" l="1"/>
  <c r="K1164" i="1" s="1"/>
  <c r="L1164" i="1" s="1"/>
  <c r="M1156" i="1"/>
  <c r="N1156" i="1" s="1"/>
  <c r="J1165" i="1" l="1"/>
  <c r="K1165" i="1" s="1"/>
  <c r="L1165" i="1" s="1"/>
  <c r="M1157" i="1"/>
  <c r="N1157" i="1" s="1"/>
  <c r="J1166" i="1" l="1"/>
  <c r="K1166" i="1" s="1"/>
  <c r="L1166" i="1" s="1"/>
  <c r="M1158" i="1"/>
  <c r="N1158" i="1" s="1"/>
  <c r="J1167" i="1" l="1"/>
  <c r="K1167" i="1" s="1"/>
  <c r="L1167" i="1" s="1"/>
  <c r="M1159" i="1"/>
  <c r="N1159" i="1" s="1"/>
  <c r="J1168" i="1" l="1"/>
  <c r="K1168" i="1" s="1"/>
  <c r="L1168" i="1" s="1"/>
  <c r="M1160" i="1"/>
  <c r="N1160" i="1" s="1"/>
  <c r="J1169" i="1" l="1"/>
  <c r="K1169" i="1" s="1"/>
  <c r="L1169" i="1" s="1"/>
  <c r="M1161" i="1"/>
  <c r="N1161" i="1" s="1"/>
  <c r="J1170" i="1" l="1"/>
  <c r="K1170" i="1" s="1"/>
  <c r="L1170" i="1" s="1"/>
  <c r="M1162" i="1"/>
  <c r="N1162" i="1" s="1"/>
  <c r="J1171" i="1" l="1"/>
  <c r="K1171" i="1" s="1"/>
  <c r="L1171" i="1" s="1"/>
  <c r="M1163" i="1"/>
  <c r="N1163" i="1" s="1"/>
  <c r="J1172" i="1" l="1"/>
  <c r="K1172" i="1" s="1"/>
  <c r="L1172" i="1" s="1"/>
  <c r="M1164" i="1"/>
  <c r="N1164" i="1" s="1"/>
  <c r="J1173" i="1" l="1"/>
  <c r="K1173" i="1" s="1"/>
  <c r="L1173" i="1" s="1"/>
  <c r="M1165" i="1"/>
  <c r="N1165" i="1" s="1"/>
  <c r="J1174" i="1" l="1"/>
  <c r="K1174" i="1" s="1"/>
  <c r="L1174" i="1" s="1"/>
  <c r="M1166" i="1"/>
  <c r="N1166" i="1" s="1"/>
  <c r="J1175" i="1" l="1"/>
  <c r="K1175" i="1" s="1"/>
  <c r="L1175" i="1" s="1"/>
  <c r="M1167" i="1"/>
  <c r="N1167" i="1" s="1"/>
  <c r="J1176" i="1" l="1"/>
  <c r="K1176" i="1" s="1"/>
  <c r="L1176" i="1" s="1"/>
  <c r="M1168" i="1"/>
  <c r="N1168" i="1" s="1"/>
  <c r="J1177" i="1" l="1"/>
  <c r="K1177" i="1" s="1"/>
  <c r="L1177" i="1" s="1"/>
  <c r="M1169" i="1"/>
  <c r="N1169" i="1" s="1"/>
  <c r="J1178" i="1" l="1"/>
  <c r="K1178" i="1" s="1"/>
  <c r="L1178" i="1" s="1"/>
  <c r="M1170" i="1"/>
  <c r="N1170" i="1" s="1"/>
  <c r="J1179" i="1" l="1"/>
  <c r="K1179" i="1" s="1"/>
  <c r="L1179" i="1" s="1"/>
  <c r="M1171" i="1"/>
  <c r="N1171" i="1" s="1"/>
  <c r="J1180" i="1" l="1"/>
  <c r="K1180" i="1" s="1"/>
  <c r="L1180" i="1" s="1"/>
  <c r="M1172" i="1"/>
  <c r="N1172" i="1" s="1"/>
  <c r="J1181" i="1" l="1"/>
  <c r="K1181" i="1" s="1"/>
  <c r="L1181" i="1" s="1"/>
  <c r="M1173" i="1"/>
  <c r="N1173" i="1" s="1"/>
  <c r="J1182" i="1" l="1"/>
  <c r="K1182" i="1" s="1"/>
  <c r="L1182" i="1" s="1"/>
  <c r="M1174" i="1"/>
  <c r="N1174" i="1" s="1"/>
  <c r="J1183" i="1" l="1"/>
  <c r="K1183" i="1" s="1"/>
  <c r="L1183" i="1" s="1"/>
  <c r="M1175" i="1"/>
  <c r="N1175" i="1" s="1"/>
  <c r="J1184" i="1" l="1"/>
  <c r="K1184" i="1" s="1"/>
  <c r="L1184" i="1" s="1"/>
  <c r="M1176" i="1"/>
  <c r="N1176" i="1" s="1"/>
  <c r="J1185" i="1" l="1"/>
  <c r="K1185" i="1" s="1"/>
  <c r="L1185" i="1" s="1"/>
  <c r="M1177" i="1"/>
  <c r="N1177" i="1" s="1"/>
  <c r="J1186" i="1" l="1"/>
  <c r="K1186" i="1" s="1"/>
  <c r="L1186" i="1" s="1"/>
  <c r="M1178" i="1"/>
  <c r="N1178" i="1" s="1"/>
  <c r="J1187" i="1" l="1"/>
  <c r="K1187" i="1" s="1"/>
  <c r="L1187" i="1" s="1"/>
  <c r="M1179" i="1"/>
  <c r="N1179" i="1" s="1"/>
  <c r="J1188" i="1" l="1"/>
  <c r="K1188" i="1" s="1"/>
  <c r="L1188" i="1" s="1"/>
  <c r="M1180" i="1"/>
  <c r="N1180" i="1" s="1"/>
  <c r="J1189" i="1" l="1"/>
  <c r="K1189" i="1" s="1"/>
  <c r="L1189" i="1" s="1"/>
  <c r="M1181" i="1"/>
  <c r="N1181" i="1" s="1"/>
  <c r="J1190" i="1" l="1"/>
  <c r="K1190" i="1" s="1"/>
  <c r="L1190" i="1" s="1"/>
  <c r="M1182" i="1"/>
  <c r="N1182" i="1" s="1"/>
  <c r="J1191" i="1" l="1"/>
  <c r="K1191" i="1" s="1"/>
  <c r="L1191" i="1" s="1"/>
  <c r="M1183" i="1"/>
  <c r="N1183" i="1" s="1"/>
  <c r="J1192" i="1" l="1"/>
  <c r="K1192" i="1" s="1"/>
  <c r="L1192" i="1" s="1"/>
  <c r="M1184" i="1"/>
  <c r="N1184" i="1" s="1"/>
  <c r="J1193" i="1" l="1"/>
  <c r="K1193" i="1" s="1"/>
  <c r="L1193" i="1" s="1"/>
  <c r="M1185" i="1"/>
  <c r="N1185" i="1" s="1"/>
  <c r="J1194" i="1" l="1"/>
  <c r="K1194" i="1" s="1"/>
  <c r="L1194" i="1" s="1"/>
  <c r="M1186" i="1"/>
  <c r="N1186" i="1" s="1"/>
  <c r="J1195" i="1" l="1"/>
  <c r="K1195" i="1" s="1"/>
  <c r="L1195" i="1" s="1"/>
  <c r="M1187" i="1"/>
  <c r="N1187" i="1" s="1"/>
  <c r="J1196" i="1" l="1"/>
  <c r="K1196" i="1" s="1"/>
  <c r="L1196" i="1" s="1"/>
  <c r="M1188" i="1"/>
  <c r="N1188" i="1" s="1"/>
  <c r="J1197" i="1" l="1"/>
  <c r="K1197" i="1" s="1"/>
  <c r="L1197" i="1" s="1"/>
  <c r="M1189" i="1"/>
  <c r="N1189" i="1" s="1"/>
  <c r="J1198" i="1" l="1"/>
  <c r="K1198" i="1" s="1"/>
  <c r="L1198" i="1" s="1"/>
  <c r="M1190" i="1"/>
  <c r="N1190" i="1" s="1"/>
  <c r="J1199" i="1" l="1"/>
  <c r="K1199" i="1" s="1"/>
  <c r="L1199" i="1" s="1"/>
  <c r="M1191" i="1"/>
  <c r="N1191" i="1" s="1"/>
  <c r="J1200" i="1" l="1"/>
  <c r="K1200" i="1" s="1"/>
  <c r="L1200" i="1" s="1"/>
  <c r="M1192" i="1"/>
  <c r="N1192" i="1" s="1"/>
  <c r="J1201" i="1" l="1"/>
  <c r="K1201" i="1" s="1"/>
  <c r="L1201" i="1" s="1"/>
  <c r="M1193" i="1"/>
  <c r="N1193" i="1" s="1"/>
  <c r="J1202" i="1" l="1"/>
  <c r="K1202" i="1" s="1"/>
  <c r="L1202" i="1" s="1"/>
  <c r="M1194" i="1"/>
  <c r="N1194" i="1" s="1"/>
  <c r="J1203" i="1" l="1"/>
  <c r="K1203" i="1" s="1"/>
  <c r="L1203" i="1" s="1"/>
  <c r="M1195" i="1"/>
  <c r="N1195" i="1" s="1"/>
  <c r="J1204" i="1" l="1"/>
  <c r="K1204" i="1" s="1"/>
  <c r="L1204" i="1" s="1"/>
  <c r="M1196" i="1"/>
  <c r="N1196" i="1" s="1"/>
  <c r="J1205" i="1" l="1"/>
  <c r="K1205" i="1" s="1"/>
  <c r="L1205" i="1" s="1"/>
  <c r="M1197" i="1"/>
  <c r="N1197" i="1" s="1"/>
  <c r="J1206" i="1" l="1"/>
  <c r="K1206" i="1" s="1"/>
  <c r="L1206" i="1" s="1"/>
  <c r="M1198" i="1"/>
  <c r="N1198" i="1" s="1"/>
  <c r="J1207" i="1" l="1"/>
  <c r="K1207" i="1" s="1"/>
  <c r="L1207" i="1" s="1"/>
  <c r="M1199" i="1"/>
  <c r="N1199" i="1" s="1"/>
  <c r="J1208" i="1" l="1"/>
  <c r="K1208" i="1" s="1"/>
  <c r="L1208" i="1" s="1"/>
  <c r="M1200" i="1"/>
  <c r="N1200" i="1" s="1"/>
  <c r="J1209" i="1" l="1"/>
  <c r="K1209" i="1" s="1"/>
  <c r="L1209" i="1" s="1"/>
  <c r="M1201" i="1"/>
  <c r="N1201" i="1" s="1"/>
  <c r="J1210" i="1" l="1"/>
  <c r="K1210" i="1" s="1"/>
  <c r="L1210" i="1" s="1"/>
  <c r="M1202" i="1"/>
  <c r="N1202" i="1" s="1"/>
  <c r="J1211" i="1" l="1"/>
  <c r="K1211" i="1" s="1"/>
  <c r="L1211" i="1" s="1"/>
  <c r="M1203" i="1"/>
  <c r="N1203" i="1" s="1"/>
  <c r="J1212" i="1" l="1"/>
  <c r="K1212" i="1" s="1"/>
  <c r="L1212" i="1" s="1"/>
  <c r="M1204" i="1"/>
  <c r="N1204" i="1" s="1"/>
  <c r="J1213" i="1" l="1"/>
  <c r="K1213" i="1" s="1"/>
  <c r="L1213" i="1" s="1"/>
  <c r="M1205" i="1"/>
  <c r="N1205" i="1" s="1"/>
  <c r="J1214" i="1" l="1"/>
  <c r="K1214" i="1" s="1"/>
  <c r="L1214" i="1" s="1"/>
  <c r="M1206" i="1"/>
  <c r="N1206" i="1" s="1"/>
  <c r="J1215" i="1" l="1"/>
  <c r="K1215" i="1" s="1"/>
  <c r="L1215" i="1" s="1"/>
  <c r="M1207" i="1"/>
  <c r="N1207" i="1" s="1"/>
  <c r="J1216" i="1" l="1"/>
  <c r="K1216" i="1" s="1"/>
  <c r="L1216" i="1" s="1"/>
  <c r="M1208" i="1"/>
  <c r="N1208" i="1" s="1"/>
  <c r="J1217" i="1" l="1"/>
  <c r="K1217" i="1" s="1"/>
  <c r="L1217" i="1" s="1"/>
  <c r="M1209" i="1"/>
  <c r="N1209" i="1" s="1"/>
  <c r="J1218" i="1" l="1"/>
  <c r="K1218" i="1" s="1"/>
  <c r="L1218" i="1" s="1"/>
  <c r="M1210" i="1"/>
  <c r="N1210" i="1" s="1"/>
  <c r="J1219" i="1" l="1"/>
  <c r="K1219" i="1" s="1"/>
  <c r="L1219" i="1" s="1"/>
  <c r="M1211" i="1"/>
  <c r="N1211" i="1" s="1"/>
  <c r="J1220" i="1" l="1"/>
  <c r="K1220" i="1" s="1"/>
  <c r="L1220" i="1" s="1"/>
  <c r="M1212" i="1"/>
  <c r="N1212" i="1" s="1"/>
  <c r="J1221" i="1" l="1"/>
  <c r="K1221" i="1" s="1"/>
  <c r="L1221" i="1" s="1"/>
  <c r="M1213" i="1"/>
  <c r="N1213" i="1" s="1"/>
  <c r="J1222" i="1" l="1"/>
  <c r="K1222" i="1" s="1"/>
  <c r="L1222" i="1" s="1"/>
  <c r="M1214" i="1"/>
  <c r="N1214" i="1" s="1"/>
  <c r="J1223" i="1" l="1"/>
  <c r="K1223" i="1" s="1"/>
  <c r="L1223" i="1" s="1"/>
  <c r="M1215" i="1"/>
  <c r="N1215" i="1" s="1"/>
  <c r="J1224" i="1" l="1"/>
  <c r="K1224" i="1" s="1"/>
  <c r="L1224" i="1" s="1"/>
  <c r="M1216" i="1"/>
  <c r="N1216" i="1" s="1"/>
  <c r="J1225" i="1" l="1"/>
  <c r="K1225" i="1" s="1"/>
  <c r="L1225" i="1" s="1"/>
  <c r="M1217" i="1"/>
  <c r="N1217" i="1" s="1"/>
  <c r="J1226" i="1" l="1"/>
  <c r="K1226" i="1" s="1"/>
  <c r="L1226" i="1" s="1"/>
  <c r="M1218" i="1"/>
  <c r="N1218" i="1" s="1"/>
  <c r="J1227" i="1" l="1"/>
  <c r="K1227" i="1" s="1"/>
  <c r="L1227" i="1" s="1"/>
  <c r="M1219" i="1"/>
  <c r="N1219" i="1" s="1"/>
  <c r="J1228" i="1" l="1"/>
  <c r="K1228" i="1" s="1"/>
  <c r="L1228" i="1" s="1"/>
  <c r="M1220" i="1"/>
  <c r="N1220" i="1" s="1"/>
  <c r="J1229" i="1" l="1"/>
  <c r="K1229" i="1" s="1"/>
  <c r="L1229" i="1" s="1"/>
  <c r="M1221" i="1"/>
  <c r="N1221" i="1" s="1"/>
  <c r="J1230" i="1" l="1"/>
  <c r="K1230" i="1" s="1"/>
  <c r="L1230" i="1" s="1"/>
  <c r="M1222" i="1"/>
  <c r="N1222" i="1" s="1"/>
  <c r="J1231" i="1" l="1"/>
  <c r="K1231" i="1" s="1"/>
  <c r="L1231" i="1" s="1"/>
  <c r="M1223" i="1"/>
  <c r="N1223" i="1" s="1"/>
  <c r="J1232" i="1" l="1"/>
  <c r="K1232" i="1" s="1"/>
  <c r="L1232" i="1" s="1"/>
  <c r="M1224" i="1"/>
  <c r="N1224" i="1" s="1"/>
  <c r="J1233" i="1" l="1"/>
  <c r="K1233" i="1" s="1"/>
  <c r="L1233" i="1" s="1"/>
  <c r="M1225" i="1"/>
  <c r="N1225" i="1" s="1"/>
  <c r="J1234" i="1" l="1"/>
  <c r="K1234" i="1" s="1"/>
  <c r="L1234" i="1" s="1"/>
  <c r="M1226" i="1"/>
  <c r="N1226" i="1" s="1"/>
  <c r="J1235" i="1" l="1"/>
  <c r="K1235" i="1" s="1"/>
  <c r="L1235" i="1" s="1"/>
  <c r="M1227" i="1"/>
  <c r="N1227" i="1" s="1"/>
  <c r="J1236" i="1" l="1"/>
  <c r="K1236" i="1" s="1"/>
  <c r="L1236" i="1" s="1"/>
  <c r="M1228" i="1"/>
  <c r="N1228" i="1" s="1"/>
  <c r="J1237" i="1" l="1"/>
  <c r="K1237" i="1" s="1"/>
  <c r="L1237" i="1" s="1"/>
  <c r="M1229" i="1"/>
  <c r="N1229" i="1" s="1"/>
  <c r="J1238" i="1" l="1"/>
  <c r="K1238" i="1" s="1"/>
  <c r="L1238" i="1" s="1"/>
  <c r="M1230" i="1"/>
  <c r="N1230" i="1" s="1"/>
  <c r="J1239" i="1" l="1"/>
  <c r="K1239" i="1" s="1"/>
  <c r="L1239" i="1" s="1"/>
  <c r="M1231" i="1"/>
  <c r="N1231" i="1" s="1"/>
  <c r="J1240" i="1" l="1"/>
  <c r="K1240" i="1" s="1"/>
  <c r="L1240" i="1" s="1"/>
  <c r="M1232" i="1"/>
  <c r="N1232" i="1" s="1"/>
  <c r="J1241" i="1" l="1"/>
  <c r="K1241" i="1" s="1"/>
  <c r="L1241" i="1" s="1"/>
  <c r="M1233" i="1"/>
  <c r="N1233" i="1" s="1"/>
  <c r="J1242" i="1" l="1"/>
  <c r="K1242" i="1" s="1"/>
  <c r="L1242" i="1" s="1"/>
  <c r="M1234" i="1"/>
  <c r="N1234" i="1" s="1"/>
  <c r="J1243" i="1" l="1"/>
  <c r="K1243" i="1" s="1"/>
  <c r="L1243" i="1" s="1"/>
  <c r="M1235" i="1"/>
  <c r="N1235" i="1" s="1"/>
  <c r="J1244" i="1" l="1"/>
  <c r="K1244" i="1" s="1"/>
  <c r="L1244" i="1" s="1"/>
  <c r="M1236" i="1"/>
  <c r="N1236" i="1" s="1"/>
  <c r="J1245" i="1" l="1"/>
  <c r="K1245" i="1" s="1"/>
  <c r="L1245" i="1" s="1"/>
  <c r="M1237" i="1"/>
  <c r="N1237" i="1" s="1"/>
  <c r="J1246" i="1" l="1"/>
  <c r="K1246" i="1" s="1"/>
  <c r="L1246" i="1" s="1"/>
  <c r="M1238" i="1"/>
  <c r="N1238" i="1" s="1"/>
  <c r="J1247" i="1" l="1"/>
  <c r="K1247" i="1" s="1"/>
  <c r="L1247" i="1" s="1"/>
  <c r="M1239" i="1"/>
  <c r="N1239" i="1" s="1"/>
  <c r="J1248" i="1" l="1"/>
  <c r="K1248" i="1" s="1"/>
  <c r="L1248" i="1" s="1"/>
  <c r="M1240" i="1"/>
  <c r="N1240" i="1" s="1"/>
  <c r="J1249" i="1" l="1"/>
  <c r="K1249" i="1" s="1"/>
  <c r="L1249" i="1" s="1"/>
  <c r="M1241" i="1"/>
  <c r="N1241" i="1" s="1"/>
  <c r="J1250" i="1" l="1"/>
  <c r="K1250" i="1" s="1"/>
  <c r="L1250" i="1" s="1"/>
  <c r="M1242" i="1"/>
  <c r="N1242" i="1" s="1"/>
  <c r="J1251" i="1" l="1"/>
  <c r="K1251" i="1" s="1"/>
  <c r="L1251" i="1" s="1"/>
  <c r="M1243" i="1"/>
  <c r="N1243" i="1" s="1"/>
  <c r="J1252" i="1" l="1"/>
  <c r="K1252" i="1" s="1"/>
  <c r="L1252" i="1" s="1"/>
  <c r="M1244" i="1"/>
  <c r="N1244" i="1" s="1"/>
  <c r="J1253" i="1" l="1"/>
  <c r="K1253" i="1" s="1"/>
  <c r="L1253" i="1" s="1"/>
  <c r="M1245" i="1"/>
  <c r="N1245" i="1" s="1"/>
  <c r="J1254" i="1" l="1"/>
  <c r="K1254" i="1" s="1"/>
  <c r="L1254" i="1" s="1"/>
  <c r="M1246" i="1"/>
  <c r="N1246" i="1" s="1"/>
  <c r="J1255" i="1" l="1"/>
  <c r="K1255" i="1" s="1"/>
  <c r="L1255" i="1" s="1"/>
  <c r="M1247" i="1"/>
  <c r="N1247" i="1" s="1"/>
  <c r="J1256" i="1" l="1"/>
  <c r="K1256" i="1" s="1"/>
  <c r="L1256" i="1" s="1"/>
  <c r="M1248" i="1"/>
  <c r="N1248" i="1" s="1"/>
  <c r="J1257" i="1" l="1"/>
  <c r="K1257" i="1" s="1"/>
  <c r="L1257" i="1" s="1"/>
  <c r="M1249" i="1"/>
  <c r="N1249" i="1" s="1"/>
  <c r="J1258" i="1" l="1"/>
  <c r="K1258" i="1" s="1"/>
  <c r="L1258" i="1" s="1"/>
  <c r="M1250" i="1"/>
  <c r="N1250" i="1" s="1"/>
  <c r="J1259" i="1" l="1"/>
  <c r="K1259" i="1" s="1"/>
  <c r="L1259" i="1" s="1"/>
  <c r="M1251" i="1"/>
  <c r="N1251" i="1" s="1"/>
  <c r="J1260" i="1" l="1"/>
  <c r="K1260" i="1" s="1"/>
  <c r="L1260" i="1" s="1"/>
  <c r="M1252" i="1"/>
  <c r="N1252" i="1" s="1"/>
  <c r="J1261" i="1" l="1"/>
  <c r="K1261" i="1" s="1"/>
  <c r="L1261" i="1" s="1"/>
  <c r="M1253" i="1"/>
  <c r="N1253" i="1" s="1"/>
  <c r="J1262" i="1" l="1"/>
  <c r="K1262" i="1" s="1"/>
  <c r="L1262" i="1" s="1"/>
  <c r="M1254" i="1"/>
  <c r="N1254" i="1" s="1"/>
  <c r="J1263" i="1" l="1"/>
  <c r="K1263" i="1" s="1"/>
  <c r="L1263" i="1" s="1"/>
  <c r="M1255" i="1"/>
  <c r="N1255" i="1" s="1"/>
  <c r="J1264" i="1" l="1"/>
  <c r="K1264" i="1" s="1"/>
  <c r="L1264" i="1" s="1"/>
  <c r="M1256" i="1"/>
  <c r="N1256" i="1" s="1"/>
  <c r="J1265" i="1" l="1"/>
  <c r="K1265" i="1" s="1"/>
  <c r="L1265" i="1" s="1"/>
  <c r="M1257" i="1"/>
  <c r="N1257" i="1" s="1"/>
  <c r="J1266" i="1" l="1"/>
  <c r="K1266" i="1" s="1"/>
  <c r="L1266" i="1" s="1"/>
  <c r="M1258" i="1"/>
  <c r="N1258" i="1" s="1"/>
  <c r="J1267" i="1" l="1"/>
  <c r="K1267" i="1" s="1"/>
  <c r="L1267" i="1" s="1"/>
  <c r="M1259" i="1"/>
  <c r="N1259" i="1" s="1"/>
  <c r="J1268" i="1" l="1"/>
  <c r="K1268" i="1" s="1"/>
  <c r="L1268" i="1" s="1"/>
  <c r="M1260" i="1"/>
  <c r="N1260" i="1" s="1"/>
  <c r="J1269" i="1" l="1"/>
  <c r="K1269" i="1" s="1"/>
  <c r="L1269" i="1" s="1"/>
  <c r="M1261" i="1"/>
  <c r="N1261" i="1" s="1"/>
  <c r="J1270" i="1" l="1"/>
  <c r="K1270" i="1" s="1"/>
  <c r="L1270" i="1" s="1"/>
  <c r="M1262" i="1"/>
  <c r="N1262" i="1" s="1"/>
  <c r="J1271" i="1" l="1"/>
  <c r="K1271" i="1" s="1"/>
  <c r="L1271" i="1" s="1"/>
  <c r="M1263" i="1"/>
  <c r="N1263" i="1" s="1"/>
  <c r="J1272" i="1" l="1"/>
  <c r="K1272" i="1" s="1"/>
  <c r="L1272" i="1" s="1"/>
  <c r="M1264" i="1"/>
  <c r="N1264" i="1" s="1"/>
  <c r="J1273" i="1" l="1"/>
  <c r="K1273" i="1" s="1"/>
  <c r="L1273" i="1" s="1"/>
  <c r="M1265" i="1"/>
  <c r="N1265" i="1" s="1"/>
  <c r="J1274" i="1" l="1"/>
  <c r="K1274" i="1" s="1"/>
  <c r="L1274" i="1" s="1"/>
  <c r="M1266" i="1"/>
  <c r="N1266" i="1" s="1"/>
  <c r="J1275" i="1" l="1"/>
  <c r="K1275" i="1" s="1"/>
  <c r="L1275" i="1" s="1"/>
  <c r="M1267" i="1"/>
  <c r="N1267" i="1" s="1"/>
  <c r="J1276" i="1" l="1"/>
  <c r="K1276" i="1" s="1"/>
  <c r="L1276" i="1" s="1"/>
  <c r="M1268" i="1"/>
  <c r="N1268" i="1" s="1"/>
  <c r="J1277" i="1" l="1"/>
  <c r="K1277" i="1" s="1"/>
  <c r="L1277" i="1" s="1"/>
  <c r="M1269" i="1"/>
  <c r="N1269" i="1" s="1"/>
  <c r="J1278" i="1" l="1"/>
  <c r="K1278" i="1" s="1"/>
  <c r="L1278" i="1" s="1"/>
  <c r="M1270" i="1"/>
  <c r="N1270" i="1" s="1"/>
  <c r="J1279" i="1" l="1"/>
  <c r="K1279" i="1" s="1"/>
  <c r="L1279" i="1" s="1"/>
  <c r="M1271" i="1"/>
  <c r="N1271" i="1" s="1"/>
  <c r="J1280" i="1" l="1"/>
  <c r="K1280" i="1" s="1"/>
  <c r="L1280" i="1" s="1"/>
  <c r="M1272" i="1"/>
  <c r="N1272" i="1" s="1"/>
  <c r="J1281" i="1" l="1"/>
  <c r="K1281" i="1" s="1"/>
  <c r="L1281" i="1" s="1"/>
  <c r="M1273" i="1"/>
  <c r="N1273" i="1" s="1"/>
  <c r="J1282" i="1" l="1"/>
  <c r="K1282" i="1" s="1"/>
  <c r="L1282" i="1" s="1"/>
  <c r="M1274" i="1"/>
  <c r="N1274" i="1" s="1"/>
  <c r="J1283" i="1" l="1"/>
  <c r="K1283" i="1" s="1"/>
  <c r="L1283" i="1" s="1"/>
  <c r="M1275" i="1"/>
  <c r="N1275" i="1" s="1"/>
  <c r="J1284" i="1" l="1"/>
  <c r="K1284" i="1" s="1"/>
  <c r="L1284" i="1" s="1"/>
  <c r="M1276" i="1"/>
  <c r="N1276" i="1" s="1"/>
  <c r="J1285" i="1" l="1"/>
  <c r="K1285" i="1" s="1"/>
  <c r="L1285" i="1" s="1"/>
  <c r="M1277" i="1"/>
  <c r="N1277" i="1" s="1"/>
  <c r="J1286" i="1" l="1"/>
  <c r="K1286" i="1" s="1"/>
  <c r="L1286" i="1" s="1"/>
  <c r="M1278" i="1"/>
  <c r="N1278" i="1" s="1"/>
  <c r="J1287" i="1" l="1"/>
  <c r="K1287" i="1" s="1"/>
  <c r="L1287" i="1" s="1"/>
  <c r="M1279" i="1"/>
  <c r="N1279" i="1" s="1"/>
  <c r="J1288" i="1" l="1"/>
  <c r="K1288" i="1" s="1"/>
  <c r="L1288" i="1" s="1"/>
  <c r="M1280" i="1"/>
  <c r="N1280" i="1" s="1"/>
  <c r="J1289" i="1" l="1"/>
  <c r="K1289" i="1" s="1"/>
  <c r="L1289" i="1" s="1"/>
  <c r="M1281" i="1"/>
  <c r="N1281" i="1" s="1"/>
  <c r="J1290" i="1" l="1"/>
  <c r="K1290" i="1" s="1"/>
  <c r="L1290" i="1" s="1"/>
  <c r="M1282" i="1"/>
  <c r="N1282" i="1" s="1"/>
  <c r="J1291" i="1" l="1"/>
  <c r="K1291" i="1" s="1"/>
  <c r="L1291" i="1" s="1"/>
  <c r="M1283" i="1"/>
  <c r="N1283" i="1" s="1"/>
  <c r="J1292" i="1" l="1"/>
  <c r="K1292" i="1" s="1"/>
  <c r="L1292" i="1" s="1"/>
  <c r="M1284" i="1"/>
  <c r="N1284" i="1" s="1"/>
  <c r="J1293" i="1" l="1"/>
  <c r="K1293" i="1" s="1"/>
  <c r="L1293" i="1" s="1"/>
  <c r="M1285" i="1"/>
  <c r="N1285" i="1" s="1"/>
  <c r="J1294" i="1" l="1"/>
  <c r="K1294" i="1" s="1"/>
  <c r="L1294" i="1" s="1"/>
  <c r="M1286" i="1"/>
  <c r="N1286" i="1" s="1"/>
  <c r="J1295" i="1" l="1"/>
  <c r="K1295" i="1" s="1"/>
  <c r="L1295" i="1" s="1"/>
  <c r="M1287" i="1"/>
  <c r="N1287" i="1" s="1"/>
  <c r="J1296" i="1" l="1"/>
  <c r="K1296" i="1" s="1"/>
  <c r="L1296" i="1" s="1"/>
  <c r="M1288" i="1"/>
  <c r="N1288" i="1" s="1"/>
  <c r="J1297" i="1" l="1"/>
  <c r="K1297" i="1" s="1"/>
  <c r="L1297" i="1" s="1"/>
  <c r="M1289" i="1"/>
  <c r="N1289" i="1" s="1"/>
  <c r="J1298" i="1" l="1"/>
  <c r="K1298" i="1" s="1"/>
  <c r="L1298" i="1" s="1"/>
  <c r="M1290" i="1"/>
  <c r="N1290" i="1" s="1"/>
  <c r="J1299" i="1" l="1"/>
  <c r="K1299" i="1" s="1"/>
  <c r="L1299" i="1" s="1"/>
  <c r="M1291" i="1"/>
  <c r="N1291" i="1" s="1"/>
  <c r="J1300" i="1" l="1"/>
  <c r="K1300" i="1" s="1"/>
  <c r="L1300" i="1" s="1"/>
  <c r="M1292" i="1"/>
  <c r="N1292" i="1" s="1"/>
  <c r="J1301" i="1" l="1"/>
  <c r="K1301" i="1" s="1"/>
  <c r="L1301" i="1" s="1"/>
  <c r="M1293" i="1"/>
  <c r="N1293" i="1" s="1"/>
  <c r="J1302" i="1" l="1"/>
  <c r="K1302" i="1" s="1"/>
  <c r="L1302" i="1" s="1"/>
  <c r="M1294" i="1"/>
  <c r="N1294" i="1" s="1"/>
  <c r="J1303" i="1" l="1"/>
  <c r="K1303" i="1" s="1"/>
  <c r="L1303" i="1" s="1"/>
  <c r="M1295" i="1"/>
  <c r="N1295" i="1" s="1"/>
  <c r="J1304" i="1" l="1"/>
  <c r="K1304" i="1" s="1"/>
  <c r="L1304" i="1" s="1"/>
  <c r="M1296" i="1"/>
  <c r="N1296" i="1" s="1"/>
  <c r="J1305" i="1" l="1"/>
  <c r="K1305" i="1" s="1"/>
  <c r="L1305" i="1" s="1"/>
  <c r="M1297" i="1"/>
  <c r="N1297" i="1" s="1"/>
  <c r="J1306" i="1" l="1"/>
  <c r="K1306" i="1" s="1"/>
  <c r="L1306" i="1" s="1"/>
  <c r="M1298" i="1"/>
  <c r="N1298" i="1" s="1"/>
  <c r="J1307" i="1" l="1"/>
  <c r="K1307" i="1" s="1"/>
  <c r="L1307" i="1" s="1"/>
  <c r="M1299" i="1"/>
  <c r="N1299" i="1" s="1"/>
  <c r="J1308" i="1" l="1"/>
  <c r="K1308" i="1" s="1"/>
  <c r="L1308" i="1" s="1"/>
  <c r="M1300" i="1"/>
  <c r="N1300" i="1" s="1"/>
  <c r="J1309" i="1" l="1"/>
  <c r="K1309" i="1" s="1"/>
  <c r="L1309" i="1" s="1"/>
  <c r="M1301" i="1"/>
  <c r="N1301" i="1" s="1"/>
  <c r="J1310" i="1" l="1"/>
  <c r="K1310" i="1" s="1"/>
  <c r="L1310" i="1" s="1"/>
  <c r="M1302" i="1"/>
  <c r="N1302" i="1" s="1"/>
  <c r="J1311" i="1" l="1"/>
  <c r="K1311" i="1" s="1"/>
  <c r="L1311" i="1" s="1"/>
  <c r="M1303" i="1"/>
  <c r="N1303" i="1" s="1"/>
  <c r="J1312" i="1" l="1"/>
  <c r="K1312" i="1" s="1"/>
  <c r="L1312" i="1" s="1"/>
  <c r="M1304" i="1"/>
  <c r="N1304" i="1" s="1"/>
  <c r="J1313" i="1" l="1"/>
  <c r="K1313" i="1" s="1"/>
  <c r="L1313" i="1" s="1"/>
  <c r="M1305" i="1"/>
  <c r="N1305" i="1" s="1"/>
  <c r="J1314" i="1" l="1"/>
  <c r="K1314" i="1" s="1"/>
  <c r="L1314" i="1" s="1"/>
  <c r="M1306" i="1"/>
  <c r="N1306" i="1" s="1"/>
  <c r="J1315" i="1" l="1"/>
  <c r="K1315" i="1" s="1"/>
  <c r="L1315" i="1" s="1"/>
  <c r="M1307" i="1"/>
  <c r="N1307" i="1" s="1"/>
  <c r="J1316" i="1" l="1"/>
  <c r="K1316" i="1" s="1"/>
  <c r="L1316" i="1" s="1"/>
  <c r="M1308" i="1"/>
  <c r="N1308" i="1" s="1"/>
  <c r="J1317" i="1" l="1"/>
  <c r="K1317" i="1" s="1"/>
  <c r="L1317" i="1" s="1"/>
  <c r="M1309" i="1"/>
  <c r="N1309" i="1" s="1"/>
  <c r="J1318" i="1" l="1"/>
  <c r="K1318" i="1" s="1"/>
  <c r="L1318" i="1" s="1"/>
  <c r="M1310" i="1"/>
  <c r="N1310" i="1" s="1"/>
  <c r="J1319" i="1" l="1"/>
  <c r="K1319" i="1" s="1"/>
  <c r="L1319" i="1" s="1"/>
  <c r="M1311" i="1"/>
  <c r="N1311" i="1" s="1"/>
  <c r="J1320" i="1" l="1"/>
  <c r="K1320" i="1" s="1"/>
  <c r="L1320" i="1" s="1"/>
  <c r="M1312" i="1"/>
  <c r="N1312" i="1" s="1"/>
  <c r="J1321" i="1" l="1"/>
  <c r="K1321" i="1" s="1"/>
  <c r="L1321" i="1" s="1"/>
  <c r="M1313" i="1"/>
  <c r="N1313" i="1" s="1"/>
  <c r="J1322" i="1" l="1"/>
  <c r="K1322" i="1" s="1"/>
  <c r="L1322" i="1" s="1"/>
  <c r="M1314" i="1"/>
  <c r="N1314" i="1" s="1"/>
  <c r="J1323" i="1" l="1"/>
  <c r="K1323" i="1" s="1"/>
  <c r="L1323" i="1" s="1"/>
  <c r="M1315" i="1"/>
  <c r="N1315" i="1" s="1"/>
  <c r="J1324" i="1" l="1"/>
  <c r="K1324" i="1" s="1"/>
  <c r="L1324" i="1" s="1"/>
  <c r="M1316" i="1"/>
  <c r="N1316" i="1" s="1"/>
  <c r="J1325" i="1" l="1"/>
  <c r="K1325" i="1" s="1"/>
  <c r="L1325" i="1" s="1"/>
  <c r="M1317" i="1"/>
  <c r="N1317" i="1" s="1"/>
  <c r="J1326" i="1" l="1"/>
  <c r="K1326" i="1" s="1"/>
  <c r="L1326" i="1" s="1"/>
  <c r="M1318" i="1"/>
  <c r="N1318" i="1" s="1"/>
  <c r="J1327" i="1" l="1"/>
  <c r="K1327" i="1" s="1"/>
  <c r="L1327" i="1" s="1"/>
  <c r="M1319" i="1"/>
  <c r="N1319" i="1" s="1"/>
  <c r="J1328" i="1" l="1"/>
  <c r="K1328" i="1" s="1"/>
  <c r="L1328" i="1" s="1"/>
  <c r="M1320" i="1"/>
  <c r="N1320" i="1" s="1"/>
  <c r="J1329" i="1" l="1"/>
  <c r="K1329" i="1" s="1"/>
  <c r="L1329" i="1" s="1"/>
  <c r="M1321" i="1"/>
  <c r="N1321" i="1" s="1"/>
  <c r="J1330" i="1" l="1"/>
  <c r="K1330" i="1" s="1"/>
  <c r="L1330" i="1" s="1"/>
  <c r="M1322" i="1"/>
  <c r="N1322" i="1" s="1"/>
  <c r="J1331" i="1" l="1"/>
  <c r="K1331" i="1" s="1"/>
  <c r="L1331" i="1" s="1"/>
  <c r="M1323" i="1"/>
  <c r="N1323" i="1" s="1"/>
  <c r="J1332" i="1" l="1"/>
  <c r="K1332" i="1" s="1"/>
  <c r="L1332" i="1" s="1"/>
  <c r="M1324" i="1"/>
  <c r="N1324" i="1" s="1"/>
  <c r="J1333" i="1" l="1"/>
  <c r="K1333" i="1" s="1"/>
  <c r="L1333" i="1" s="1"/>
  <c r="M1325" i="1"/>
  <c r="N1325" i="1" s="1"/>
  <c r="J1334" i="1" l="1"/>
  <c r="K1334" i="1" s="1"/>
  <c r="L1334" i="1" s="1"/>
  <c r="M1326" i="1"/>
  <c r="N1326" i="1" s="1"/>
  <c r="J1335" i="1" l="1"/>
  <c r="K1335" i="1" s="1"/>
  <c r="L1335" i="1" s="1"/>
  <c r="M1327" i="1"/>
  <c r="N1327" i="1" s="1"/>
  <c r="J1336" i="1" l="1"/>
  <c r="K1336" i="1" s="1"/>
  <c r="L1336" i="1" s="1"/>
  <c r="M1328" i="1"/>
  <c r="N1328" i="1" s="1"/>
  <c r="J1337" i="1" l="1"/>
  <c r="K1337" i="1" s="1"/>
  <c r="L1337" i="1" s="1"/>
  <c r="M1329" i="1"/>
  <c r="N1329" i="1" s="1"/>
  <c r="J1338" i="1" l="1"/>
  <c r="K1338" i="1" s="1"/>
  <c r="L1338" i="1" s="1"/>
  <c r="M1330" i="1"/>
  <c r="N1330" i="1" s="1"/>
  <c r="J1339" i="1" l="1"/>
  <c r="K1339" i="1" s="1"/>
  <c r="L1339" i="1" s="1"/>
  <c r="M1331" i="1"/>
  <c r="N1331" i="1" s="1"/>
  <c r="J1340" i="1" l="1"/>
  <c r="K1340" i="1" s="1"/>
  <c r="L1340" i="1" s="1"/>
  <c r="M1332" i="1"/>
  <c r="N1332" i="1" s="1"/>
  <c r="J1341" i="1" l="1"/>
  <c r="K1341" i="1" s="1"/>
  <c r="L1341" i="1" s="1"/>
  <c r="M1333" i="1"/>
  <c r="N1333" i="1" s="1"/>
  <c r="J1342" i="1" l="1"/>
  <c r="K1342" i="1" s="1"/>
  <c r="L1342" i="1" s="1"/>
  <c r="M1334" i="1"/>
  <c r="N1334" i="1" s="1"/>
  <c r="J1343" i="1" l="1"/>
  <c r="K1343" i="1" s="1"/>
  <c r="L1343" i="1" s="1"/>
  <c r="M1335" i="1"/>
  <c r="N1335" i="1" s="1"/>
  <c r="J1344" i="1" l="1"/>
  <c r="K1344" i="1" s="1"/>
  <c r="L1344" i="1" s="1"/>
  <c r="M1336" i="1"/>
  <c r="N1336" i="1" s="1"/>
  <c r="J1345" i="1" l="1"/>
  <c r="K1345" i="1" s="1"/>
  <c r="L1345" i="1" s="1"/>
  <c r="M1337" i="1"/>
  <c r="N1337" i="1" s="1"/>
  <c r="J1346" i="1" l="1"/>
  <c r="K1346" i="1" s="1"/>
  <c r="L1346" i="1" s="1"/>
  <c r="M1338" i="1"/>
  <c r="N1338" i="1" s="1"/>
  <c r="J1347" i="1" l="1"/>
  <c r="K1347" i="1" s="1"/>
  <c r="L1347" i="1" s="1"/>
  <c r="M1339" i="1"/>
  <c r="N1339" i="1" s="1"/>
  <c r="J1348" i="1" l="1"/>
  <c r="K1348" i="1" s="1"/>
  <c r="L1348" i="1" s="1"/>
  <c r="M1340" i="1"/>
  <c r="N1340" i="1" s="1"/>
  <c r="J1349" i="1" l="1"/>
  <c r="K1349" i="1" s="1"/>
  <c r="L1349" i="1" s="1"/>
  <c r="M1341" i="1"/>
  <c r="N1341" i="1" s="1"/>
  <c r="J1350" i="1" l="1"/>
  <c r="K1350" i="1" s="1"/>
  <c r="L1350" i="1" s="1"/>
  <c r="M1342" i="1"/>
  <c r="N1342" i="1" s="1"/>
  <c r="J1351" i="1" l="1"/>
  <c r="K1351" i="1" s="1"/>
  <c r="L1351" i="1" s="1"/>
  <c r="M1343" i="1"/>
  <c r="N1343" i="1" s="1"/>
  <c r="J1352" i="1" l="1"/>
  <c r="K1352" i="1" s="1"/>
  <c r="L1352" i="1" s="1"/>
  <c r="M1344" i="1"/>
  <c r="N1344" i="1" s="1"/>
  <c r="J1353" i="1" l="1"/>
  <c r="K1353" i="1" s="1"/>
  <c r="L1353" i="1" s="1"/>
  <c r="M1345" i="1"/>
  <c r="N1345" i="1" s="1"/>
  <c r="J1354" i="1" l="1"/>
  <c r="K1354" i="1" s="1"/>
  <c r="L1354" i="1" s="1"/>
  <c r="M1346" i="1"/>
  <c r="N1346" i="1" s="1"/>
  <c r="J1355" i="1" l="1"/>
  <c r="K1355" i="1" s="1"/>
  <c r="L1355" i="1" s="1"/>
  <c r="M1347" i="1"/>
  <c r="N1347" i="1" s="1"/>
  <c r="J1356" i="1" l="1"/>
  <c r="K1356" i="1" s="1"/>
  <c r="L1356" i="1" s="1"/>
  <c r="M1348" i="1"/>
  <c r="N1348" i="1" s="1"/>
  <c r="J1357" i="1" l="1"/>
  <c r="K1357" i="1" s="1"/>
  <c r="L1357" i="1" s="1"/>
  <c r="M1349" i="1"/>
  <c r="N1349" i="1" s="1"/>
  <c r="J1358" i="1" l="1"/>
  <c r="K1358" i="1" s="1"/>
  <c r="L1358" i="1" s="1"/>
  <c r="M1350" i="1"/>
  <c r="N1350" i="1" s="1"/>
  <c r="J1359" i="1" l="1"/>
  <c r="K1359" i="1" s="1"/>
  <c r="L1359" i="1" s="1"/>
  <c r="M1351" i="1"/>
  <c r="N1351" i="1" s="1"/>
  <c r="J1360" i="1" l="1"/>
  <c r="K1360" i="1" s="1"/>
  <c r="L1360" i="1" s="1"/>
  <c r="M1352" i="1"/>
  <c r="N1352" i="1" s="1"/>
  <c r="J1361" i="1" l="1"/>
  <c r="K1361" i="1" s="1"/>
  <c r="L1361" i="1" s="1"/>
  <c r="M1353" i="1"/>
  <c r="N1353" i="1" s="1"/>
  <c r="J1362" i="1" l="1"/>
  <c r="K1362" i="1" s="1"/>
  <c r="L1362" i="1" s="1"/>
  <c r="M1354" i="1"/>
  <c r="N1354" i="1" s="1"/>
  <c r="J1363" i="1" l="1"/>
  <c r="K1363" i="1" s="1"/>
  <c r="L1363" i="1" s="1"/>
  <c r="M1355" i="1"/>
  <c r="N1355" i="1" s="1"/>
  <c r="J1364" i="1" l="1"/>
  <c r="K1364" i="1" s="1"/>
  <c r="L1364" i="1" s="1"/>
  <c r="M1356" i="1"/>
  <c r="N1356" i="1" s="1"/>
  <c r="J1365" i="1" l="1"/>
  <c r="K1365" i="1" s="1"/>
  <c r="L1365" i="1" s="1"/>
  <c r="M1357" i="1"/>
  <c r="N1357" i="1" s="1"/>
  <c r="J1366" i="1" l="1"/>
  <c r="K1366" i="1" s="1"/>
  <c r="L1366" i="1" s="1"/>
  <c r="M1358" i="1"/>
  <c r="N1358" i="1" s="1"/>
  <c r="J1367" i="1" l="1"/>
  <c r="K1367" i="1" s="1"/>
  <c r="L1367" i="1" s="1"/>
  <c r="M1359" i="1"/>
  <c r="N1359" i="1" s="1"/>
  <c r="J1368" i="1" l="1"/>
  <c r="K1368" i="1" s="1"/>
  <c r="L1368" i="1" s="1"/>
  <c r="M1360" i="1"/>
  <c r="N1360" i="1" s="1"/>
  <c r="J1369" i="1" l="1"/>
  <c r="K1369" i="1" s="1"/>
  <c r="L1369" i="1" s="1"/>
  <c r="M1361" i="1"/>
  <c r="N1361" i="1" s="1"/>
  <c r="J1370" i="1" l="1"/>
  <c r="K1370" i="1" s="1"/>
  <c r="L1370" i="1" s="1"/>
  <c r="M1362" i="1"/>
  <c r="N1362" i="1" s="1"/>
  <c r="J1371" i="1" l="1"/>
  <c r="K1371" i="1" s="1"/>
  <c r="L1371" i="1" s="1"/>
  <c r="M1363" i="1"/>
  <c r="N1363" i="1" s="1"/>
  <c r="J1372" i="1" l="1"/>
  <c r="K1372" i="1" s="1"/>
  <c r="L1372" i="1" s="1"/>
  <c r="M1364" i="1"/>
  <c r="N1364" i="1" s="1"/>
  <c r="J1373" i="1" l="1"/>
  <c r="K1373" i="1" s="1"/>
  <c r="L1373" i="1" s="1"/>
  <c r="M1365" i="1"/>
  <c r="N1365" i="1" s="1"/>
  <c r="J1374" i="1" l="1"/>
  <c r="K1374" i="1" s="1"/>
  <c r="L1374" i="1" s="1"/>
  <c r="M1366" i="1"/>
  <c r="N1366" i="1" s="1"/>
  <c r="J1375" i="1" l="1"/>
  <c r="K1375" i="1" s="1"/>
  <c r="L1375" i="1" s="1"/>
  <c r="M1367" i="1"/>
  <c r="N1367" i="1" s="1"/>
  <c r="J1376" i="1" l="1"/>
  <c r="K1376" i="1" s="1"/>
  <c r="L1376" i="1" s="1"/>
  <c r="M1368" i="1"/>
  <c r="N1368" i="1" s="1"/>
  <c r="J1377" i="1" l="1"/>
  <c r="K1377" i="1" s="1"/>
  <c r="L1377" i="1" s="1"/>
  <c r="M1369" i="1"/>
  <c r="N1369" i="1" s="1"/>
  <c r="J1378" i="1" l="1"/>
  <c r="K1378" i="1" s="1"/>
  <c r="L1378" i="1" s="1"/>
  <c r="M1370" i="1"/>
  <c r="N1370" i="1" s="1"/>
  <c r="J1379" i="1" l="1"/>
  <c r="K1379" i="1" s="1"/>
  <c r="L1379" i="1" s="1"/>
  <c r="M1371" i="1"/>
  <c r="N1371" i="1" s="1"/>
  <c r="J1380" i="1" l="1"/>
  <c r="K1380" i="1" s="1"/>
  <c r="L1380" i="1" s="1"/>
  <c r="M1372" i="1"/>
  <c r="N1372" i="1" s="1"/>
  <c r="J1381" i="1" l="1"/>
  <c r="K1381" i="1" s="1"/>
  <c r="L1381" i="1" s="1"/>
  <c r="M1373" i="1"/>
  <c r="N1373" i="1" s="1"/>
  <c r="J1382" i="1" l="1"/>
  <c r="K1382" i="1" s="1"/>
  <c r="L1382" i="1" s="1"/>
  <c r="M1374" i="1"/>
  <c r="N1374" i="1" s="1"/>
  <c r="J1383" i="1" l="1"/>
  <c r="K1383" i="1" s="1"/>
  <c r="L1383" i="1" s="1"/>
  <c r="M1375" i="1"/>
  <c r="N1375" i="1" s="1"/>
  <c r="J1384" i="1" l="1"/>
  <c r="K1384" i="1" s="1"/>
  <c r="L1384" i="1" s="1"/>
  <c r="M1376" i="1"/>
  <c r="N1376" i="1" s="1"/>
  <c r="J1385" i="1" l="1"/>
  <c r="K1385" i="1" s="1"/>
  <c r="L1385" i="1" s="1"/>
  <c r="M1377" i="1"/>
  <c r="N1377" i="1" s="1"/>
  <c r="J1386" i="1" l="1"/>
  <c r="K1386" i="1" s="1"/>
  <c r="L1386" i="1" s="1"/>
  <c r="M1378" i="1"/>
  <c r="N1378" i="1" s="1"/>
  <c r="J1387" i="1" l="1"/>
  <c r="K1387" i="1" s="1"/>
  <c r="L1387" i="1" s="1"/>
  <c r="M1379" i="1"/>
  <c r="N1379" i="1" s="1"/>
  <c r="J1388" i="1" l="1"/>
  <c r="K1388" i="1" s="1"/>
  <c r="L1388" i="1" s="1"/>
  <c r="M1380" i="1"/>
  <c r="N1380" i="1" s="1"/>
  <c r="J1389" i="1" l="1"/>
  <c r="K1389" i="1" s="1"/>
  <c r="L1389" i="1" s="1"/>
  <c r="M1381" i="1"/>
  <c r="N1381" i="1" s="1"/>
  <c r="J1390" i="1" l="1"/>
  <c r="K1390" i="1" s="1"/>
  <c r="L1390" i="1" s="1"/>
  <c r="M1382" i="1"/>
  <c r="N1382" i="1" s="1"/>
  <c r="J1391" i="1" l="1"/>
  <c r="K1391" i="1" s="1"/>
  <c r="L1391" i="1" s="1"/>
  <c r="M1383" i="1"/>
  <c r="N1383" i="1" s="1"/>
  <c r="J1392" i="1" l="1"/>
  <c r="K1392" i="1" s="1"/>
  <c r="L1392" i="1" s="1"/>
  <c r="M1384" i="1"/>
  <c r="N1384" i="1" s="1"/>
  <c r="J1393" i="1" l="1"/>
  <c r="K1393" i="1" s="1"/>
  <c r="L1393" i="1" s="1"/>
  <c r="M1385" i="1"/>
  <c r="N1385" i="1" s="1"/>
  <c r="J1394" i="1" l="1"/>
  <c r="K1394" i="1" s="1"/>
  <c r="L1394" i="1" s="1"/>
  <c r="M1386" i="1"/>
  <c r="N1386" i="1" s="1"/>
  <c r="J1395" i="1" l="1"/>
  <c r="K1395" i="1" s="1"/>
  <c r="L1395" i="1" s="1"/>
  <c r="M1387" i="1"/>
  <c r="N1387" i="1" s="1"/>
  <c r="J1396" i="1" l="1"/>
  <c r="K1396" i="1" s="1"/>
  <c r="L1396" i="1" s="1"/>
  <c r="M1388" i="1"/>
  <c r="N1388" i="1" s="1"/>
  <c r="J1397" i="1" l="1"/>
  <c r="K1397" i="1" s="1"/>
  <c r="L1397" i="1" s="1"/>
  <c r="M1389" i="1"/>
  <c r="N1389" i="1" s="1"/>
  <c r="J1398" i="1" l="1"/>
  <c r="K1398" i="1" s="1"/>
  <c r="L1398" i="1" s="1"/>
  <c r="M1390" i="1"/>
  <c r="N1390" i="1" s="1"/>
  <c r="J1399" i="1" l="1"/>
  <c r="K1399" i="1" s="1"/>
  <c r="L1399" i="1" s="1"/>
  <c r="M1391" i="1"/>
  <c r="N1391" i="1" s="1"/>
  <c r="J1400" i="1" l="1"/>
  <c r="K1400" i="1" s="1"/>
  <c r="L1400" i="1" s="1"/>
  <c r="M1392" i="1"/>
  <c r="N1392" i="1" s="1"/>
  <c r="J1401" i="1" l="1"/>
  <c r="K1401" i="1" s="1"/>
  <c r="L1401" i="1" s="1"/>
  <c r="M1393" i="1"/>
  <c r="N1393" i="1" s="1"/>
  <c r="J1402" i="1" l="1"/>
  <c r="K1402" i="1" s="1"/>
  <c r="L1402" i="1" s="1"/>
  <c r="M1394" i="1"/>
  <c r="N1394" i="1" s="1"/>
  <c r="J1403" i="1" l="1"/>
  <c r="K1403" i="1" s="1"/>
  <c r="L1403" i="1" s="1"/>
  <c r="M1395" i="1"/>
  <c r="N1395" i="1" s="1"/>
  <c r="J1404" i="1" l="1"/>
  <c r="K1404" i="1" s="1"/>
  <c r="L1404" i="1" s="1"/>
  <c r="M1396" i="1"/>
  <c r="N1396" i="1" s="1"/>
  <c r="J1405" i="1" l="1"/>
  <c r="K1405" i="1" s="1"/>
  <c r="L1405" i="1" s="1"/>
  <c r="M1397" i="1"/>
  <c r="N1397" i="1" s="1"/>
  <c r="J1406" i="1" l="1"/>
  <c r="K1406" i="1" s="1"/>
  <c r="L1406" i="1" s="1"/>
  <c r="M1398" i="1"/>
  <c r="N1398" i="1" s="1"/>
  <c r="J1407" i="1" l="1"/>
  <c r="K1407" i="1" s="1"/>
  <c r="L1407" i="1" s="1"/>
  <c r="M1399" i="1"/>
  <c r="N1399" i="1" s="1"/>
  <c r="J1408" i="1" l="1"/>
  <c r="K1408" i="1" s="1"/>
  <c r="L1408" i="1" s="1"/>
  <c r="M1400" i="1"/>
  <c r="N1400" i="1" s="1"/>
  <c r="J1409" i="1" l="1"/>
  <c r="K1409" i="1" s="1"/>
  <c r="L1409" i="1" s="1"/>
  <c r="M1401" i="1"/>
  <c r="N1401" i="1" s="1"/>
  <c r="J1410" i="1" l="1"/>
  <c r="K1410" i="1" s="1"/>
  <c r="L1410" i="1" s="1"/>
  <c r="M1402" i="1"/>
  <c r="N1402" i="1" s="1"/>
  <c r="J1411" i="1" l="1"/>
  <c r="K1411" i="1" s="1"/>
  <c r="L1411" i="1" s="1"/>
  <c r="M1403" i="1"/>
  <c r="N1403" i="1" s="1"/>
  <c r="J1412" i="1" l="1"/>
  <c r="K1412" i="1" s="1"/>
  <c r="L1412" i="1" s="1"/>
  <c r="M1404" i="1"/>
  <c r="N1404" i="1" s="1"/>
  <c r="J1413" i="1" l="1"/>
  <c r="K1413" i="1" s="1"/>
  <c r="L1413" i="1" s="1"/>
  <c r="M1405" i="1"/>
  <c r="N1405" i="1" s="1"/>
  <c r="J1414" i="1" l="1"/>
  <c r="K1414" i="1" s="1"/>
  <c r="L1414" i="1" s="1"/>
  <c r="M1406" i="1"/>
  <c r="N1406" i="1" s="1"/>
  <c r="J1415" i="1" l="1"/>
  <c r="K1415" i="1" s="1"/>
  <c r="L1415" i="1" s="1"/>
  <c r="M1407" i="1"/>
  <c r="N1407" i="1" s="1"/>
  <c r="J1416" i="1" l="1"/>
  <c r="K1416" i="1" s="1"/>
  <c r="L1416" i="1" s="1"/>
  <c r="M1408" i="1"/>
  <c r="N1408" i="1" s="1"/>
  <c r="J1417" i="1" l="1"/>
  <c r="K1417" i="1" s="1"/>
  <c r="L1417" i="1" s="1"/>
  <c r="M1409" i="1"/>
  <c r="N1409" i="1" s="1"/>
  <c r="J1418" i="1" l="1"/>
  <c r="K1418" i="1" s="1"/>
  <c r="L1418" i="1" s="1"/>
  <c r="M1410" i="1"/>
  <c r="N1410" i="1" s="1"/>
  <c r="J1419" i="1" l="1"/>
  <c r="K1419" i="1" s="1"/>
  <c r="L1419" i="1" s="1"/>
  <c r="M1411" i="1"/>
  <c r="N1411" i="1" s="1"/>
  <c r="J1420" i="1" l="1"/>
  <c r="K1420" i="1" s="1"/>
  <c r="L1420" i="1" s="1"/>
  <c r="M1412" i="1"/>
  <c r="N1412" i="1" s="1"/>
  <c r="J1421" i="1" l="1"/>
  <c r="K1421" i="1" s="1"/>
  <c r="L1421" i="1" s="1"/>
  <c r="M1413" i="1"/>
  <c r="N1413" i="1" s="1"/>
  <c r="J1422" i="1" l="1"/>
  <c r="K1422" i="1" s="1"/>
  <c r="L1422" i="1" s="1"/>
  <c r="M1414" i="1"/>
  <c r="N1414" i="1" s="1"/>
  <c r="J1423" i="1" l="1"/>
  <c r="K1423" i="1" s="1"/>
  <c r="L1423" i="1" s="1"/>
  <c r="M1415" i="1"/>
  <c r="N1415" i="1" s="1"/>
  <c r="J1424" i="1" l="1"/>
  <c r="K1424" i="1" s="1"/>
  <c r="L1424" i="1" s="1"/>
  <c r="M1416" i="1"/>
  <c r="N1416" i="1" s="1"/>
  <c r="J1425" i="1" l="1"/>
  <c r="K1425" i="1" s="1"/>
  <c r="L1425" i="1" s="1"/>
  <c r="M1417" i="1"/>
  <c r="N1417" i="1" s="1"/>
  <c r="J1426" i="1" l="1"/>
  <c r="K1426" i="1" s="1"/>
  <c r="L1426" i="1" s="1"/>
  <c r="M1418" i="1"/>
  <c r="N1418" i="1" s="1"/>
  <c r="J1427" i="1" l="1"/>
  <c r="K1427" i="1" s="1"/>
  <c r="L1427" i="1" s="1"/>
  <c r="M1419" i="1"/>
  <c r="N1419" i="1" s="1"/>
  <c r="J1428" i="1" l="1"/>
  <c r="K1428" i="1" s="1"/>
  <c r="L1428" i="1" s="1"/>
  <c r="M1420" i="1"/>
  <c r="N1420" i="1" s="1"/>
  <c r="J1429" i="1" l="1"/>
  <c r="K1429" i="1" s="1"/>
  <c r="L1429" i="1" s="1"/>
  <c r="M1421" i="1"/>
  <c r="N1421" i="1" s="1"/>
  <c r="J1430" i="1" l="1"/>
  <c r="K1430" i="1" s="1"/>
  <c r="L1430" i="1" s="1"/>
  <c r="M1422" i="1"/>
  <c r="N1422" i="1" s="1"/>
  <c r="J1431" i="1" l="1"/>
  <c r="K1431" i="1" s="1"/>
  <c r="L1431" i="1" s="1"/>
  <c r="M1423" i="1"/>
  <c r="N1423" i="1" s="1"/>
  <c r="J1432" i="1" l="1"/>
  <c r="K1432" i="1" s="1"/>
  <c r="L1432" i="1" s="1"/>
  <c r="M1424" i="1"/>
  <c r="N1424" i="1" s="1"/>
  <c r="J1433" i="1" l="1"/>
  <c r="K1433" i="1" s="1"/>
  <c r="L1433" i="1" s="1"/>
  <c r="M1425" i="1"/>
  <c r="N1425" i="1" s="1"/>
  <c r="J1434" i="1" l="1"/>
  <c r="K1434" i="1" s="1"/>
  <c r="L1434" i="1" s="1"/>
  <c r="M1426" i="1"/>
  <c r="N1426" i="1" s="1"/>
  <c r="J1435" i="1" l="1"/>
  <c r="K1435" i="1" s="1"/>
  <c r="L1435" i="1" s="1"/>
  <c r="M1427" i="1"/>
  <c r="N1427" i="1" s="1"/>
  <c r="J1436" i="1" l="1"/>
  <c r="K1436" i="1" s="1"/>
  <c r="L1436" i="1" s="1"/>
  <c r="M1428" i="1"/>
  <c r="N1428" i="1" s="1"/>
  <c r="J1437" i="1" l="1"/>
  <c r="K1437" i="1" s="1"/>
  <c r="L1437" i="1" s="1"/>
  <c r="M1429" i="1"/>
  <c r="N1429" i="1" s="1"/>
  <c r="J1438" i="1" l="1"/>
  <c r="K1438" i="1" s="1"/>
  <c r="L1438" i="1" s="1"/>
  <c r="M1430" i="1"/>
  <c r="N1430" i="1" s="1"/>
  <c r="J1439" i="1" l="1"/>
  <c r="K1439" i="1" s="1"/>
  <c r="L1439" i="1" s="1"/>
  <c r="M1431" i="1"/>
  <c r="N1431" i="1" s="1"/>
  <c r="J1440" i="1" l="1"/>
  <c r="K1440" i="1" s="1"/>
  <c r="L1440" i="1" s="1"/>
  <c r="M1432" i="1"/>
  <c r="N1432" i="1" s="1"/>
  <c r="J1441" i="1" l="1"/>
  <c r="K1441" i="1" s="1"/>
  <c r="L1441" i="1" s="1"/>
  <c r="M1433" i="1"/>
  <c r="N1433" i="1" s="1"/>
  <c r="J1442" i="1" l="1"/>
  <c r="K1442" i="1" s="1"/>
  <c r="L1442" i="1" s="1"/>
  <c r="M1434" i="1"/>
  <c r="N1434" i="1" s="1"/>
  <c r="J1443" i="1" l="1"/>
  <c r="K1443" i="1" s="1"/>
  <c r="L1443" i="1" s="1"/>
  <c r="M1435" i="1"/>
  <c r="N1435" i="1" s="1"/>
  <c r="J1444" i="1" l="1"/>
  <c r="K1444" i="1" s="1"/>
  <c r="L1444" i="1" s="1"/>
  <c r="M1436" i="1"/>
  <c r="N1436" i="1" s="1"/>
  <c r="J1445" i="1" l="1"/>
  <c r="K1445" i="1" s="1"/>
  <c r="L1445" i="1" s="1"/>
  <c r="M1437" i="1"/>
  <c r="N1437" i="1" s="1"/>
  <c r="J1446" i="1" l="1"/>
  <c r="K1446" i="1" s="1"/>
  <c r="L1446" i="1" s="1"/>
  <c r="M1438" i="1"/>
  <c r="N1438" i="1" s="1"/>
  <c r="J1447" i="1" l="1"/>
  <c r="K1447" i="1" s="1"/>
  <c r="L1447" i="1" s="1"/>
  <c r="M1439" i="1"/>
  <c r="N1439" i="1" s="1"/>
  <c r="J1448" i="1" l="1"/>
  <c r="K1448" i="1" s="1"/>
  <c r="L1448" i="1" s="1"/>
  <c r="M1440" i="1"/>
  <c r="N1440" i="1" s="1"/>
  <c r="J1449" i="1" l="1"/>
  <c r="K1449" i="1" s="1"/>
  <c r="L1449" i="1" s="1"/>
  <c r="M1441" i="1"/>
  <c r="N1441" i="1" s="1"/>
  <c r="J1450" i="1" l="1"/>
  <c r="K1450" i="1" s="1"/>
  <c r="L1450" i="1" s="1"/>
  <c r="M1442" i="1"/>
  <c r="N1442" i="1" s="1"/>
  <c r="J1451" i="1" l="1"/>
  <c r="K1451" i="1" s="1"/>
  <c r="L1451" i="1" s="1"/>
  <c r="M1443" i="1"/>
  <c r="N1443" i="1" s="1"/>
  <c r="J1452" i="1" l="1"/>
  <c r="K1452" i="1" s="1"/>
  <c r="L1452" i="1" s="1"/>
  <c r="M1444" i="1"/>
  <c r="N1444" i="1" s="1"/>
  <c r="J1453" i="1" l="1"/>
  <c r="K1453" i="1" s="1"/>
  <c r="L1453" i="1" s="1"/>
  <c r="M1445" i="1"/>
  <c r="N1445" i="1" s="1"/>
  <c r="J1454" i="1" l="1"/>
  <c r="K1454" i="1" s="1"/>
  <c r="L1454" i="1" s="1"/>
  <c r="M1446" i="1"/>
  <c r="N1446" i="1" s="1"/>
  <c r="J1455" i="1" l="1"/>
  <c r="K1455" i="1" s="1"/>
  <c r="L1455" i="1" s="1"/>
  <c r="M1447" i="1"/>
  <c r="N1447" i="1" s="1"/>
  <c r="J1456" i="1" l="1"/>
  <c r="K1456" i="1" s="1"/>
  <c r="L1456" i="1" s="1"/>
  <c r="M1448" i="1"/>
  <c r="N1448" i="1" s="1"/>
  <c r="J1457" i="1" l="1"/>
  <c r="K1457" i="1" s="1"/>
  <c r="L1457" i="1" s="1"/>
  <c r="M1449" i="1"/>
  <c r="N1449" i="1" s="1"/>
  <c r="J1458" i="1" l="1"/>
  <c r="K1458" i="1" s="1"/>
  <c r="L1458" i="1" s="1"/>
  <c r="M1450" i="1"/>
  <c r="N1450" i="1" s="1"/>
  <c r="J1459" i="1" l="1"/>
  <c r="K1459" i="1" s="1"/>
  <c r="L1459" i="1" s="1"/>
  <c r="M1451" i="1"/>
  <c r="N1451" i="1" s="1"/>
  <c r="J1460" i="1" l="1"/>
  <c r="K1460" i="1" s="1"/>
  <c r="L1460" i="1" s="1"/>
  <c r="M1452" i="1"/>
  <c r="N1452" i="1" s="1"/>
  <c r="J1461" i="1" l="1"/>
  <c r="K1461" i="1" s="1"/>
  <c r="L1461" i="1" s="1"/>
  <c r="M1453" i="1"/>
  <c r="N1453" i="1" s="1"/>
  <c r="J1462" i="1" l="1"/>
  <c r="K1462" i="1" s="1"/>
  <c r="L1462" i="1" s="1"/>
  <c r="M1454" i="1"/>
  <c r="N1454" i="1" s="1"/>
  <c r="J1463" i="1" l="1"/>
  <c r="K1463" i="1" s="1"/>
  <c r="L1463" i="1" s="1"/>
  <c r="M1455" i="1"/>
  <c r="N1455" i="1" s="1"/>
  <c r="J1464" i="1" l="1"/>
  <c r="K1464" i="1" s="1"/>
  <c r="L1464" i="1" s="1"/>
  <c r="M1456" i="1"/>
  <c r="N1456" i="1" s="1"/>
  <c r="J1465" i="1" l="1"/>
  <c r="K1465" i="1" s="1"/>
  <c r="L1465" i="1" s="1"/>
  <c r="M1457" i="1"/>
  <c r="N1457" i="1" s="1"/>
  <c r="J1466" i="1" l="1"/>
  <c r="K1466" i="1" s="1"/>
  <c r="L1466" i="1" s="1"/>
  <c r="M1458" i="1"/>
  <c r="N1458" i="1" s="1"/>
  <c r="J1467" i="1" l="1"/>
  <c r="K1467" i="1" s="1"/>
  <c r="L1467" i="1" s="1"/>
  <c r="M1459" i="1"/>
  <c r="N1459" i="1" s="1"/>
  <c r="J1468" i="1" l="1"/>
  <c r="K1468" i="1" s="1"/>
  <c r="L1468" i="1" s="1"/>
  <c r="M1460" i="1"/>
  <c r="N1460" i="1" s="1"/>
  <c r="J1469" i="1" l="1"/>
  <c r="K1469" i="1" s="1"/>
  <c r="L1469" i="1" s="1"/>
  <c r="M1461" i="1"/>
  <c r="N1461" i="1" s="1"/>
  <c r="J1470" i="1" l="1"/>
  <c r="K1470" i="1" s="1"/>
  <c r="L1470" i="1" s="1"/>
  <c r="M1462" i="1"/>
  <c r="N1462" i="1" s="1"/>
  <c r="J1471" i="1" l="1"/>
  <c r="K1471" i="1" s="1"/>
  <c r="L1471" i="1" s="1"/>
  <c r="M1463" i="1"/>
  <c r="N1463" i="1" s="1"/>
  <c r="J1472" i="1" l="1"/>
  <c r="K1472" i="1" s="1"/>
  <c r="L1472" i="1" s="1"/>
  <c r="M1464" i="1"/>
  <c r="N1464" i="1" s="1"/>
  <c r="J1473" i="1" l="1"/>
  <c r="K1473" i="1" s="1"/>
  <c r="L1473" i="1" s="1"/>
  <c r="M1465" i="1"/>
  <c r="N1465" i="1" s="1"/>
  <c r="J1474" i="1" l="1"/>
  <c r="K1474" i="1" s="1"/>
  <c r="L1474" i="1" s="1"/>
  <c r="M1466" i="1"/>
  <c r="N1466" i="1" s="1"/>
  <c r="J1475" i="1" l="1"/>
  <c r="K1475" i="1" s="1"/>
  <c r="L1475" i="1" s="1"/>
  <c r="M1467" i="1"/>
  <c r="N1467" i="1" s="1"/>
  <c r="J1476" i="1" l="1"/>
  <c r="K1476" i="1" s="1"/>
  <c r="L1476" i="1" s="1"/>
  <c r="M1468" i="1"/>
  <c r="N1468" i="1" s="1"/>
  <c r="J1477" i="1" l="1"/>
  <c r="K1477" i="1" s="1"/>
  <c r="L1477" i="1" s="1"/>
  <c r="M1469" i="1"/>
  <c r="N1469" i="1" s="1"/>
  <c r="J1478" i="1" l="1"/>
  <c r="K1478" i="1" s="1"/>
  <c r="L1478" i="1" s="1"/>
  <c r="M1470" i="1"/>
  <c r="N1470" i="1" s="1"/>
  <c r="J1479" i="1" l="1"/>
  <c r="K1479" i="1" s="1"/>
  <c r="L1479" i="1" s="1"/>
  <c r="M1471" i="1"/>
  <c r="N1471" i="1" s="1"/>
  <c r="J1480" i="1" l="1"/>
  <c r="K1480" i="1" s="1"/>
  <c r="L1480" i="1" s="1"/>
  <c r="M1472" i="1"/>
  <c r="N1472" i="1" s="1"/>
  <c r="J1481" i="1" l="1"/>
  <c r="K1481" i="1" s="1"/>
  <c r="L1481" i="1" s="1"/>
  <c r="M1473" i="1"/>
  <c r="N1473" i="1" s="1"/>
  <c r="J1482" i="1" l="1"/>
  <c r="K1482" i="1" s="1"/>
  <c r="L1482" i="1" s="1"/>
  <c r="M1474" i="1"/>
  <c r="N1474" i="1" s="1"/>
  <c r="J1483" i="1" l="1"/>
  <c r="K1483" i="1" s="1"/>
  <c r="L1483" i="1" s="1"/>
  <c r="M1475" i="1"/>
  <c r="N1475" i="1" s="1"/>
  <c r="J1484" i="1" l="1"/>
  <c r="K1484" i="1" s="1"/>
  <c r="L1484" i="1" s="1"/>
  <c r="M1476" i="1"/>
  <c r="N1476" i="1" s="1"/>
  <c r="J1485" i="1" l="1"/>
  <c r="K1485" i="1" s="1"/>
  <c r="L1485" i="1" s="1"/>
  <c r="M1477" i="1"/>
  <c r="N1477" i="1" s="1"/>
  <c r="J1486" i="1" l="1"/>
  <c r="K1486" i="1" s="1"/>
  <c r="L1486" i="1" s="1"/>
  <c r="M1478" i="1"/>
  <c r="N1478" i="1" s="1"/>
  <c r="J1487" i="1" l="1"/>
  <c r="K1487" i="1" s="1"/>
  <c r="L1487" i="1" s="1"/>
  <c r="M1479" i="1"/>
  <c r="N1479" i="1" s="1"/>
  <c r="J1488" i="1" l="1"/>
  <c r="K1488" i="1" s="1"/>
  <c r="L1488" i="1" s="1"/>
  <c r="M1480" i="1"/>
  <c r="N1480" i="1" s="1"/>
  <c r="J1489" i="1" l="1"/>
  <c r="K1489" i="1" s="1"/>
  <c r="L1489" i="1" s="1"/>
  <c r="M1481" i="1"/>
  <c r="N1481" i="1" s="1"/>
  <c r="J1490" i="1" l="1"/>
  <c r="K1490" i="1" s="1"/>
  <c r="L1490" i="1" s="1"/>
  <c r="M1482" i="1"/>
  <c r="N1482" i="1" s="1"/>
  <c r="J1491" i="1" l="1"/>
  <c r="K1491" i="1" s="1"/>
  <c r="L1491" i="1" s="1"/>
  <c r="M1483" i="1"/>
  <c r="N1483" i="1" s="1"/>
  <c r="J1492" i="1" l="1"/>
  <c r="K1492" i="1" s="1"/>
  <c r="L1492" i="1" s="1"/>
  <c r="M1484" i="1"/>
  <c r="N1484" i="1" s="1"/>
  <c r="J1493" i="1" l="1"/>
  <c r="K1493" i="1" s="1"/>
  <c r="L1493" i="1" s="1"/>
  <c r="M1485" i="1"/>
  <c r="N1485" i="1" s="1"/>
  <c r="J1494" i="1" l="1"/>
  <c r="K1494" i="1" s="1"/>
  <c r="L1494" i="1" s="1"/>
  <c r="M1486" i="1"/>
  <c r="N1486" i="1" s="1"/>
  <c r="J1495" i="1" l="1"/>
  <c r="K1495" i="1" s="1"/>
  <c r="L1495" i="1" s="1"/>
  <c r="M1487" i="1"/>
  <c r="N1487" i="1" s="1"/>
  <c r="J1496" i="1" l="1"/>
  <c r="K1496" i="1" s="1"/>
  <c r="L1496" i="1" s="1"/>
  <c r="M1488" i="1"/>
  <c r="N1488" i="1" s="1"/>
  <c r="J1497" i="1" l="1"/>
  <c r="K1497" i="1" s="1"/>
  <c r="L1497" i="1" s="1"/>
  <c r="M1489" i="1"/>
  <c r="N1489" i="1" s="1"/>
  <c r="J1498" i="1" l="1"/>
  <c r="K1498" i="1" s="1"/>
  <c r="L1498" i="1" s="1"/>
  <c r="M1490" i="1"/>
  <c r="N1490" i="1" s="1"/>
  <c r="J1499" i="1" l="1"/>
  <c r="K1499" i="1" s="1"/>
  <c r="L1499" i="1" s="1"/>
  <c r="M1491" i="1"/>
  <c r="N1491" i="1" s="1"/>
  <c r="J1500" i="1" l="1"/>
  <c r="K1500" i="1" s="1"/>
  <c r="L1500" i="1" s="1"/>
  <c r="M1492" i="1"/>
  <c r="N1492" i="1" s="1"/>
  <c r="J1501" i="1" l="1"/>
  <c r="K1501" i="1" s="1"/>
  <c r="L1501" i="1" s="1"/>
  <c r="M1493" i="1"/>
  <c r="N1493" i="1" s="1"/>
  <c r="J1502" i="1" l="1"/>
  <c r="K1502" i="1" s="1"/>
  <c r="L1502" i="1" s="1"/>
  <c r="M1494" i="1"/>
  <c r="N1494" i="1" s="1"/>
  <c r="J1503" i="1" l="1"/>
  <c r="K1503" i="1" s="1"/>
  <c r="L1503" i="1" s="1"/>
  <c r="M1495" i="1"/>
  <c r="N1495" i="1" s="1"/>
  <c r="J1504" i="1" l="1"/>
  <c r="K1504" i="1" s="1"/>
  <c r="L1504" i="1" s="1"/>
  <c r="M1496" i="1"/>
  <c r="N1496" i="1" s="1"/>
  <c r="J1505" i="1" l="1"/>
  <c r="K1505" i="1" s="1"/>
  <c r="L1505" i="1" s="1"/>
  <c r="M1497" i="1"/>
  <c r="N1497" i="1" s="1"/>
  <c r="J1506" i="1" l="1"/>
  <c r="K1506" i="1" s="1"/>
  <c r="L1506" i="1" s="1"/>
  <c r="M1498" i="1"/>
  <c r="N1498" i="1" s="1"/>
  <c r="J1507" i="1" l="1"/>
  <c r="K1507" i="1" s="1"/>
  <c r="L1507" i="1" s="1"/>
  <c r="M1499" i="1"/>
  <c r="N1499" i="1" s="1"/>
  <c r="J1508" i="1" l="1"/>
  <c r="K1508" i="1" s="1"/>
  <c r="L1508" i="1" s="1"/>
  <c r="M1500" i="1"/>
  <c r="N1500" i="1" s="1"/>
  <c r="J1509" i="1" l="1"/>
  <c r="K1509" i="1" s="1"/>
  <c r="L1509" i="1" s="1"/>
  <c r="M1501" i="1"/>
  <c r="N1501" i="1" s="1"/>
  <c r="J1510" i="1" l="1"/>
  <c r="K1510" i="1" s="1"/>
  <c r="L1510" i="1" s="1"/>
  <c r="M1502" i="1"/>
  <c r="N1502" i="1" s="1"/>
  <c r="J1511" i="1" l="1"/>
  <c r="K1511" i="1" s="1"/>
  <c r="L1511" i="1" s="1"/>
  <c r="M1503" i="1"/>
  <c r="N1503" i="1" s="1"/>
  <c r="J1512" i="1" l="1"/>
  <c r="K1512" i="1" s="1"/>
  <c r="L1512" i="1" s="1"/>
  <c r="M1504" i="1"/>
  <c r="N1504" i="1" s="1"/>
  <c r="J1513" i="1" l="1"/>
  <c r="K1513" i="1" s="1"/>
  <c r="L1513" i="1" s="1"/>
  <c r="M1505" i="1"/>
  <c r="N1505" i="1" s="1"/>
  <c r="J1514" i="1" l="1"/>
  <c r="K1514" i="1" s="1"/>
  <c r="L1514" i="1" s="1"/>
  <c r="M1506" i="1"/>
  <c r="N1506" i="1" s="1"/>
  <c r="J1515" i="1" l="1"/>
  <c r="K1515" i="1" s="1"/>
  <c r="L1515" i="1" s="1"/>
  <c r="M1507" i="1"/>
  <c r="N1507" i="1" s="1"/>
  <c r="J1516" i="1" l="1"/>
  <c r="K1516" i="1" s="1"/>
  <c r="L1516" i="1" s="1"/>
  <c r="M1508" i="1"/>
  <c r="N1508" i="1" s="1"/>
  <c r="J1517" i="1" l="1"/>
  <c r="K1517" i="1" s="1"/>
  <c r="L1517" i="1" s="1"/>
  <c r="M1509" i="1"/>
  <c r="N1509" i="1" s="1"/>
  <c r="J1518" i="1" l="1"/>
  <c r="K1518" i="1" s="1"/>
  <c r="L1518" i="1" s="1"/>
  <c r="M1510" i="1"/>
  <c r="N1510" i="1" s="1"/>
  <c r="J1519" i="1" l="1"/>
  <c r="K1519" i="1" s="1"/>
  <c r="L1519" i="1" s="1"/>
  <c r="M1511" i="1"/>
  <c r="N1511" i="1" s="1"/>
  <c r="J1520" i="1" l="1"/>
  <c r="K1520" i="1" s="1"/>
  <c r="L1520" i="1" s="1"/>
  <c r="M1512" i="1"/>
  <c r="N1512" i="1" s="1"/>
  <c r="J1521" i="1" l="1"/>
  <c r="K1521" i="1" s="1"/>
  <c r="L1521" i="1" s="1"/>
  <c r="M1513" i="1"/>
  <c r="N1513" i="1" s="1"/>
  <c r="J1522" i="1" l="1"/>
  <c r="K1522" i="1" s="1"/>
  <c r="L1522" i="1" s="1"/>
  <c r="M1514" i="1"/>
  <c r="N1514" i="1" s="1"/>
  <c r="J1523" i="1" l="1"/>
  <c r="K1523" i="1" s="1"/>
  <c r="L1523" i="1" s="1"/>
  <c r="M1515" i="1"/>
  <c r="N1515" i="1" s="1"/>
  <c r="J1524" i="1" l="1"/>
  <c r="K1524" i="1" s="1"/>
  <c r="L1524" i="1" s="1"/>
  <c r="M1516" i="1"/>
  <c r="N1516" i="1" s="1"/>
  <c r="J1525" i="1" l="1"/>
  <c r="K1525" i="1" s="1"/>
  <c r="L1525" i="1" s="1"/>
  <c r="M1517" i="1"/>
  <c r="N1517" i="1" s="1"/>
  <c r="J1526" i="1" l="1"/>
  <c r="K1526" i="1" s="1"/>
  <c r="L1526" i="1" s="1"/>
  <c r="M1518" i="1"/>
  <c r="N1518" i="1" s="1"/>
  <c r="J1527" i="1" l="1"/>
  <c r="K1527" i="1" s="1"/>
  <c r="L1527" i="1" s="1"/>
  <c r="M1519" i="1"/>
  <c r="N1519" i="1" s="1"/>
  <c r="J1528" i="1" l="1"/>
  <c r="K1528" i="1" s="1"/>
  <c r="L1528" i="1" s="1"/>
  <c r="M1520" i="1"/>
  <c r="N1520" i="1" s="1"/>
  <c r="J1529" i="1" l="1"/>
  <c r="K1529" i="1" s="1"/>
  <c r="L1529" i="1" s="1"/>
  <c r="M1521" i="1"/>
  <c r="N1521" i="1" s="1"/>
  <c r="J1530" i="1" l="1"/>
  <c r="K1530" i="1" s="1"/>
  <c r="L1530" i="1" s="1"/>
  <c r="M1522" i="1"/>
  <c r="N1522" i="1" s="1"/>
  <c r="J1531" i="1" l="1"/>
  <c r="K1531" i="1" s="1"/>
  <c r="L1531" i="1" s="1"/>
  <c r="M1523" i="1"/>
  <c r="N1523" i="1" s="1"/>
  <c r="J1532" i="1" l="1"/>
  <c r="K1532" i="1" s="1"/>
  <c r="L1532" i="1" s="1"/>
  <c r="M1524" i="1"/>
  <c r="N1524" i="1" s="1"/>
  <c r="J1533" i="1" l="1"/>
  <c r="K1533" i="1" s="1"/>
  <c r="L1533" i="1" s="1"/>
  <c r="M1525" i="1"/>
  <c r="N1525" i="1" s="1"/>
  <c r="J1534" i="1" l="1"/>
  <c r="K1534" i="1" s="1"/>
  <c r="L1534" i="1" s="1"/>
  <c r="M1526" i="1"/>
  <c r="N1526" i="1" s="1"/>
  <c r="J1535" i="1" l="1"/>
  <c r="K1535" i="1" s="1"/>
  <c r="L1535" i="1" s="1"/>
  <c r="M1527" i="1"/>
  <c r="N1527" i="1" s="1"/>
  <c r="J1536" i="1" l="1"/>
  <c r="K1536" i="1" s="1"/>
  <c r="L1536" i="1" s="1"/>
  <c r="M1528" i="1"/>
  <c r="N1528" i="1" s="1"/>
  <c r="J1537" i="1" l="1"/>
  <c r="K1537" i="1" s="1"/>
  <c r="L1537" i="1" s="1"/>
  <c r="M1529" i="1"/>
  <c r="N1529" i="1" s="1"/>
  <c r="J1538" i="1" l="1"/>
  <c r="K1538" i="1" s="1"/>
  <c r="L1538" i="1" s="1"/>
  <c r="M1530" i="1"/>
  <c r="N1530" i="1" s="1"/>
  <c r="J1539" i="1" l="1"/>
  <c r="K1539" i="1" s="1"/>
  <c r="L1539" i="1" s="1"/>
  <c r="M1531" i="1"/>
  <c r="N1531" i="1" s="1"/>
  <c r="J1540" i="1" l="1"/>
  <c r="K1540" i="1" s="1"/>
  <c r="L1540" i="1" s="1"/>
  <c r="M1532" i="1"/>
  <c r="N1532" i="1" s="1"/>
  <c r="J1541" i="1" l="1"/>
  <c r="K1541" i="1" s="1"/>
  <c r="L1541" i="1" s="1"/>
  <c r="M1533" i="1"/>
  <c r="N1533" i="1" s="1"/>
  <c r="J1542" i="1" l="1"/>
  <c r="K1542" i="1" s="1"/>
  <c r="L1542" i="1" s="1"/>
  <c r="M1534" i="1"/>
  <c r="N1534" i="1" s="1"/>
  <c r="J1543" i="1" l="1"/>
  <c r="K1543" i="1" s="1"/>
  <c r="L1543" i="1" s="1"/>
  <c r="M1535" i="1"/>
  <c r="N1535" i="1" s="1"/>
  <c r="J1544" i="1" l="1"/>
  <c r="K1544" i="1" s="1"/>
  <c r="L1544" i="1" s="1"/>
  <c r="M1536" i="1"/>
  <c r="N1536" i="1" s="1"/>
  <c r="J1545" i="1" l="1"/>
  <c r="K1545" i="1" s="1"/>
  <c r="L1545" i="1" s="1"/>
  <c r="M1537" i="1"/>
  <c r="N1537" i="1" s="1"/>
  <c r="J1546" i="1" l="1"/>
  <c r="K1546" i="1" s="1"/>
  <c r="L1546" i="1" s="1"/>
  <c r="M1538" i="1"/>
  <c r="N1538" i="1" s="1"/>
  <c r="J1547" i="1" l="1"/>
  <c r="K1547" i="1" s="1"/>
  <c r="L1547" i="1" s="1"/>
  <c r="M1539" i="1"/>
  <c r="N1539" i="1" s="1"/>
  <c r="J1548" i="1" l="1"/>
  <c r="K1548" i="1" s="1"/>
  <c r="L1548" i="1" s="1"/>
  <c r="M1540" i="1"/>
  <c r="N1540" i="1" s="1"/>
  <c r="J1549" i="1" l="1"/>
  <c r="K1549" i="1" s="1"/>
  <c r="L1549" i="1" s="1"/>
  <c r="M1541" i="1"/>
  <c r="N1541" i="1" s="1"/>
  <c r="J1550" i="1" l="1"/>
  <c r="K1550" i="1" s="1"/>
  <c r="L1550" i="1" s="1"/>
  <c r="M1542" i="1"/>
  <c r="N1542" i="1" s="1"/>
  <c r="J1551" i="1" l="1"/>
  <c r="K1551" i="1" s="1"/>
  <c r="L1551" i="1" s="1"/>
  <c r="M1543" i="1"/>
  <c r="N1543" i="1" s="1"/>
  <c r="J1552" i="1" l="1"/>
  <c r="K1552" i="1" s="1"/>
  <c r="L1552" i="1" s="1"/>
  <c r="M1544" i="1"/>
  <c r="N1544" i="1" s="1"/>
  <c r="J1553" i="1" l="1"/>
  <c r="K1553" i="1" s="1"/>
  <c r="L1553" i="1" s="1"/>
  <c r="M1545" i="1"/>
  <c r="N1545" i="1" s="1"/>
  <c r="J1554" i="1" l="1"/>
  <c r="K1554" i="1" s="1"/>
  <c r="L1554" i="1" s="1"/>
  <c r="M1546" i="1"/>
  <c r="N1546" i="1" s="1"/>
  <c r="J1555" i="1" l="1"/>
  <c r="K1555" i="1" s="1"/>
  <c r="L1555" i="1" s="1"/>
  <c r="M1547" i="1"/>
  <c r="N1547" i="1" s="1"/>
  <c r="J1556" i="1" l="1"/>
  <c r="K1556" i="1" s="1"/>
  <c r="L1556" i="1" s="1"/>
  <c r="M1548" i="1"/>
  <c r="N1548" i="1" s="1"/>
  <c r="J1557" i="1" l="1"/>
  <c r="K1557" i="1" s="1"/>
  <c r="L1557" i="1" s="1"/>
  <c r="M1549" i="1"/>
  <c r="N1549" i="1" s="1"/>
  <c r="J1558" i="1" l="1"/>
  <c r="K1558" i="1" s="1"/>
  <c r="L1558" i="1" s="1"/>
  <c r="M1550" i="1"/>
  <c r="N1550" i="1" s="1"/>
  <c r="J1559" i="1" l="1"/>
  <c r="K1559" i="1" s="1"/>
  <c r="L1559" i="1" s="1"/>
  <c r="M1551" i="1"/>
  <c r="N1551" i="1" s="1"/>
  <c r="J1560" i="1" l="1"/>
  <c r="K1560" i="1" s="1"/>
  <c r="L1560" i="1" s="1"/>
  <c r="M1552" i="1"/>
  <c r="N1552" i="1" s="1"/>
  <c r="J1561" i="1" l="1"/>
  <c r="K1561" i="1" s="1"/>
  <c r="L1561" i="1" s="1"/>
  <c r="M1553" i="1"/>
  <c r="N1553" i="1" s="1"/>
  <c r="J1562" i="1" l="1"/>
  <c r="K1562" i="1" s="1"/>
  <c r="L1562" i="1" s="1"/>
  <c r="M1554" i="1"/>
  <c r="N1554" i="1" s="1"/>
  <c r="J1563" i="1" l="1"/>
  <c r="K1563" i="1" s="1"/>
  <c r="L1563" i="1" s="1"/>
  <c r="M1555" i="1"/>
  <c r="N1555" i="1" s="1"/>
  <c r="J1564" i="1" l="1"/>
  <c r="K1564" i="1" s="1"/>
  <c r="L1564" i="1" s="1"/>
  <c r="M1556" i="1"/>
  <c r="N1556" i="1" s="1"/>
  <c r="J1565" i="1" l="1"/>
  <c r="K1565" i="1" s="1"/>
  <c r="L1565" i="1" s="1"/>
  <c r="M1557" i="1"/>
  <c r="N1557" i="1" s="1"/>
  <c r="J1566" i="1" l="1"/>
  <c r="K1566" i="1" s="1"/>
  <c r="L1566" i="1" s="1"/>
  <c r="M1558" i="1"/>
  <c r="N1558" i="1" s="1"/>
  <c r="J1567" i="1" l="1"/>
  <c r="K1567" i="1" s="1"/>
  <c r="L1567" i="1" s="1"/>
  <c r="M1559" i="1"/>
  <c r="N1559" i="1" s="1"/>
  <c r="J1568" i="1" l="1"/>
  <c r="K1568" i="1" s="1"/>
  <c r="L1568" i="1" s="1"/>
  <c r="M1560" i="1"/>
  <c r="N1560" i="1" s="1"/>
  <c r="J1569" i="1" l="1"/>
  <c r="K1569" i="1" s="1"/>
  <c r="L1569" i="1" s="1"/>
  <c r="M1561" i="1"/>
  <c r="N1561" i="1" s="1"/>
  <c r="J1570" i="1" l="1"/>
  <c r="K1570" i="1" s="1"/>
  <c r="L1570" i="1" s="1"/>
  <c r="M1562" i="1"/>
  <c r="N1562" i="1" s="1"/>
  <c r="J1571" i="1" l="1"/>
  <c r="K1571" i="1" s="1"/>
  <c r="L1571" i="1" s="1"/>
  <c r="M1563" i="1"/>
  <c r="N1563" i="1" s="1"/>
  <c r="J1572" i="1" l="1"/>
  <c r="K1572" i="1" s="1"/>
  <c r="L1572" i="1" s="1"/>
  <c r="M1564" i="1"/>
  <c r="N1564" i="1" s="1"/>
  <c r="J1573" i="1" l="1"/>
  <c r="K1573" i="1" s="1"/>
  <c r="L1573" i="1" s="1"/>
  <c r="M1565" i="1"/>
  <c r="N1565" i="1" s="1"/>
  <c r="J1574" i="1" l="1"/>
  <c r="K1574" i="1" s="1"/>
  <c r="L1574" i="1" s="1"/>
  <c r="M1566" i="1"/>
  <c r="N1566" i="1" s="1"/>
  <c r="J1575" i="1" l="1"/>
  <c r="K1575" i="1" s="1"/>
  <c r="L1575" i="1" s="1"/>
  <c r="M1567" i="1"/>
  <c r="N1567" i="1" s="1"/>
  <c r="J1576" i="1" l="1"/>
  <c r="K1576" i="1" s="1"/>
  <c r="L1576" i="1" s="1"/>
  <c r="M1568" i="1"/>
  <c r="N1568" i="1" s="1"/>
  <c r="J1577" i="1" l="1"/>
  <c r="K1577" i="1" s="1"/>
  <c r="L1577" i="1" s="1"/>
  <c r="M1569" i="1"/>
  <c r="N1569" i="1" s="1"/>
  <c r="J1578" i="1" l="1"/>
  <c r="K1578" i="1" s="1"/>
  <c r="L1578" i="1" s="1"/>
  <c r="M1570" i="1"/>
  <c r="N1570" i="1" s="1"/>
  <c r="J1579" i="1" l="1"/>
  <c r="K1579" i="1" s="1"/>
  <c r="L1579" i="1" s="1"/>
  <c r="M1571" i="1"/>
  <c r="N1571" i="1" s="1"/>
  <c r="J1580" i="1" l="1"/>
  <c r="K1580" i="1" s="1"/>
  <c r="L1580" i="1" s="1"/>
  <c r="M1572" i="1"/>
  <c r="N1572" i="1" s="1"/>
  <c r="J1581" i="1" l="1"/>
  <c r="K1581" i="1" s="1"/>
  <c r="L1581" i="1" s="1"/>
  <c r="M1573" i="1"/>
  <c r="N1573" i="1" s="1"/>
  <c r="J1582" i="1" l="1"/>
  <c r="K1582" i="1" s="1"/>
  <c r="L1582" i="1" s="1"/>
  <c r="M1574" i="1"/>
  <c r="N1574" i="1" s="1"/>
  <c r="J1583" i="1" l="1"/>
  <c r="K1583" i="1" s="1"/>
  <c r="L1583" i="1" s="1"/>
  <c r="M1575" i="1"/>
  <c r="N1575" i="1" s="1"/>
  <c r="J1584" i="1" l="1"/>
  <c r="K1584" i="1" s="1"/>
  <c r="L1584" i="1" s="1"/>
  <c r="M1576" i="1"/>
  <c r="N1576" i="1" s="1"/>
  <c r="J1585" i="1" l="1"/>
  <c r="K1585" i="1" s="1"/>
  <c r="L1585" i="1" s="1"/>
  <c r="M1577" i="1"/>
  <c r="N1577" i="1" s="1"/>
  <c r="J1586" i="1" l="1"/>
  <c r="K1586" i="1" s="1"/>
  <c r="L1586" i="1" s="1"/>
  <c r="M1578" i="1"/>
  <c r="N1578" i="1" s="1"/>
  <c r="J1587" i="1" l="1"/>
  <c r="K1587" i="1" s="1"/>
  <c r="L1587" i="1" s="1"/>
  <c r="M1579" i="1"/>
  <c r="N1579" i="1" s="1"/>
  <c r="J1588" i="1" l="1"/>
  <c r="K1588" i="1" s="1"/>
  <c r="L1588" i="1" s="1"/>
  <c r="M1580" i="1"/>
  <c r="N1580" i="1" s="1"/>
  <c r="J1589" i="1" l="1"/>
  <c r="K1589" i="1" s="1"/>
  <c r="L1589" i="1" s="1"/>
  <c r="M1581" i="1"/>
  <c r="N1581" i="1" s="1"/>
  <c r="J1590" i="1" l="1"/>
  <c r="K1590" i="1" s="1"/>
  <c r="L1590" i="1" s="1"/>
  <c r="M1582" i="1"/>
  <c r="N1582" i="1" s="1"/>
  <c r="J1591" i="1" l="1"/>
  <c r="K1591" i="1" s="1"/>
  <c r="L1591" i="1" s="1"/>
  <c r="M1583" i="1"/>
  <c r="N1583" i="1" s="1"/>
  <c r="J1592" i="1" l="1"/>
  <c r="K1592" i="1" s="1"/>
  <c r="L1592" i="1" s="1"/>
  <c r="M1584" i="1"/>
  <c r="N1584" i="1" s="1"/>
  <c r="J1593" i="1" l="1"/>
  <c r="K1593" i="1" s="1"/>
  <c r="L1593" i="1" s="1"/>
  <c r="M1585" i="1"/>
  <c r="N1585" i="1" s="1"/>
  <c r="J1594" i="1" l="1"/>
  <c r="K1594" i="1" s="1"/>
  <c r="L1594" i="1" s="1"/>
  <c r="M1586" i="1"/>
  <c r="N1586" i="1" s="1"/>
  <c r="J1595" i="1" l="1"/>
  <c r="K1595" i="1" s="1"/>
  <c r="L1595" i="1" s="1"/>
  <c r="M1587" i="1"/>
  <c r="N1587" i="1" s="1"/>
  <c r="J1596" i="1" l="1"/>
  <c r="K1596" i="1" s="1"/>
  <c r="L1596" i="1" s="1"/>
  <c r="M1588" i="1"/>
  <c r="N1588" i="1" s="1"/>
  <c r="J1597" i="1" l="1"/>
  <c r="K1597" i="1" s="1"/>
  <c r="L1597" i="1" s="1"/>
  <c r="M1589" i="1"/>
  <c r="N1589" i="1" s="1"/>
  <c r="J1598" i="1" l="1"/>
  <c r="K1598" i="1" s="1"/>
  <c r="L1598" i="1" s="1"/>
  <c r="M1590" i="1"/>
  <c r="N1590" i="1" s="1"/>
  <c r="J1599" i="1" l="1"/>
  <c r="K1599" i="1" s="1"/>
  <c r="L1599" i="1" s="1"/>
  <c r="M1591" i="1"/>
  <c r="N1591" i="1" s="1"/>
  <c r="J1600" i="1" l="1"/>
  <c r="K1600" i="1" s="1"/>
  <c r="L1600" i="1" s="1"/>
  <c r="M1592" i="1"/>
  <c r="N1592" i="1" s="1"/>
  <c r="J1601" i="1" l="1"/>
  <c r="K1601" i="1" s="1"/>
  <c r="L1601" i="1" s="1"/>
  <c r="M1593" i="1"/>
  <c r="N1593" i="1" s="1"/>
  <c r="J1602" i="1" l="1"/>
  <c r="K1602" i="1" s="1"/>
  <c r="L1602" i="1" s="1"/>
  <c r="M1594" i="1"/>
  <c r="N1594" i="1" s="1"/>
  <c r="J1603" i="1" l="1"/>
  <c r="K1603" i="1" s="1"/>
  <c r="L1603" i="1" s="1"/>
  <c r="M1595" i="1"/>
  <c r="N1595" i="1" s="1"/>
  <c r="J1604" i="1" l="1"/>
  <c r="K1604" i="1" s="1"/>
  <c r="L1604" i="1" s="1"/>
  <c r="M1596" i="1"/>
  <c r="N1596" i="1" s="1"/>
  <c r="J1605" i="1" l="1"/>
  <c r="K1605" i="1" s="1"/>
  <c r="L1605" i="1" s="1"/>
  <c r="M1597" i="1"/>
  <c r="N1597" i="1" s="1"/>
  <c r="J1606" i="1" l="1"/>
  <c r="K1606" i="1" s="1"/>
  <c r="L1606" i="1" s="1"/>
  <c r="M1598" i="1"/>
  <c r="N1598" i="1" s="1"/>
  <c r="J1607" i="1" l="1"/>
  <c r="K1607" i="1" s="1"/>
  <c r="L1607" i="1" s="1"/>
  <c r="M1599" i="1"/>
  <c r="N1599" i="1" s="1"/>
  <c r="J1608" i="1" l="1"/>
  <c r="K1608" i="1" s="1"/>
  <c r="L1608" i="1" s="1"/>
  <c r="M1600" i="1"/>
  <c r="N1600" i="1" s="1"/>
  <c r="J1609" i="1" l="1"/>
  <c r="K1609" i="1" s="1"/>
  <c r="L1609" i="1" s="1"/>
  <c r="M1601" i="1"/>
  <c r="N1601" i="1" s="1"/>
  <c r="J1610" i="1" l="1"/>
  <c r="K1610" i="1" s="1"/>
  <c r="L1610" i="1" s="1"/>
  <c r="M1602" i="1"/>
  <c r="N1602" i="1" s="1"/>
  <c r="J1611" i="1" l="1"/>
  <c r="K1611" i="1" s="1"/>
  <c r="L1611" i="1" s="1"/>
  <c r="M1603" i="1"/>
  <c r="N1603" i="1" s="1"/>
  <c r="J1612" i="1" l="1"/>
  <c r="K1612" i="1" s="1"/>
  <c r="L1612" i="1" s="1"/>
  <c r="M1604" i="1"/>
  <c r="N1604" i="1" s="1"/>
  <c r="J1613" i="1" l="1"/>
  <c r="K1613" i="1" s="1"/>
  <c r="L1613" i="1" s="1"/>
  <c r="M1605" i="1"/>
  <c r="N1605" i="1" s="1"/>
  <c r="J1614" i="1" l="1"/>
  <c r="K1614" i="1" s="1"/>
  <c r="L1614" i="1" s="1"/>
  <c r="M1606" i="1"/>
  <c r="N1606" i="1" s="1"/>
  <c r="J1615" i="1" l="1"/>
  <c r="K1615" i="1" s="1"/>
  <c r="L1615" i="1" s="1"/>
  <c r="M1607" i="1"/>
  <c r="N1607" i="1" s="1"/>
  <c r="J1616" i="1" l="1"/>
  <c r="K1616" i="1" s="1"/>
  <c r="L1616" i="1" s="1"/>
  <c r="M1608" i="1"/>
  <c r="N1608" i="1" s="1"/>
  <c r="J1617" i="1" l="1"/>
  <c r="K1617" i="1" s="1"/>
  <c r="L1617" i="1" s="1"/>
  <c r="M1609" i="1"/>
  <c r="N1609" i="1" s="1"/>
  <c r="J1618" i="1" l="1"/>
  <c r="K1618" i="1" s="1"/>
  <c r="L1618" i="1" s="1"/>
  <c r="M1610" i="1"/>
  <c r="N1610" i="1" s="1"/>
  <c r="J1619" i="1" l="1"/>
  <c r="K1619" i="1" s="1"/>
  <c r="L1619" i="1" s="1"/>
  <c r="M1611" i="1"/>
  <c r="N1611" i="1" s="1"/>
  <c r="J1620" i="1" l="1"/>
  <c r="K1620" i="1" s="1"/>
  <c r="L1620" i="1" s="1"/>
  <c r="M1612" i="1"/>
  <c r="N1612" i="1" s="1"/>
  <c r="J1621" i="1" l="1"/>
  <c r="K1621" i="1" s="1"/>
  <c r="L1621" i="1" s="1"/>
  <c r="M1613" i="1"/>
  <c r="N1613" i="1" s="1"/>
  <c r="J1622" i="1" l="1"/>
  <c r="K1622" i="1" s="1"/>
  <c r="L1622" i="1" s="1"/>
  <c r="M1614" i="1"/>
  <c r="N1614" i="1" s="1"/>
  <c r="J1623" i="1" l="1"/>
  <c r="K1623" i="1" s="1"/>
  <c r="L1623" i="1" s="1"/>
  <c r="M1615" i="1"/>
  <c r="N1615" i="1" s="1"/>
  <c r="J1624" i="1" l="1"/>
  <c r="K1624" i="1" s="1"/>
  <c r="L1624" i="1" s="1"/>
  <c r="M1616" i="1"/>
  <c r="N1616" i="1" s="1"/>
  <c r="J1625" i="1" l="1"/>
  <c r="K1625" i="1" s="1"/>
  <c r="L1625" i="1" s="1"/>
  <c r="M1617" i="1"/>
  <c r="N1617" i="1" s="1"/>
  <c r="J1626" i="1" l="1"/>
  <c r="K1626" i="1" s="1"/>
  <c r="L1626" i="1" s="1"/>
  <c r="M1618" i="1"/>
  <c r="N1618" i="1" s="1"/>
  <c r="J1627" i="1" l="1"/>
  <c r="K1627" i="1" s="1"/>
  <c r="L1627" i="1" s="1"/>
  <c r="M1619" i="1"/>
  <c r="N1619" i="1" s="1"/>
  <c r="J1628" i="1" l="1"/>
  <c r="K1628" i="1" s="1"/>
  <c r="L1628" i="1" s="1"/>
  <c r="M1620" i="1"/>
  <c r="N1620" i="1" s="1"/>
  <c r="J1629" i="1" l="1"/>
  <c r="K1629" i="1" s="1"/>
  <c r="L1629" i="1" s="1"/>
  <c r="M1621" i="1"/>
  <c r="N1621" i="1" s="1"/>
  <c r="J1630" i="1" l="1"/>
  <c r="K1630" i="1" s="1"/>
  <c r="L1630" i="1" s="1"/>
  <c r="M1622" i="1"/>
  <c r="N1622" i="1" s="1"/>
  <c r="J1631" i="1" l="1"/>
  <c r="K1631" i="1" s="1"/>
  <c r="L1631" i="1" s="1"/>
  <c r="M1623" i="1"/>
  <c r="N1623" i="1" s="1"/>
  <c r="J1632" i="1" l="1"/>
  <c r="K1632" i="1" s="1"/>
  <c r="L1632" i="1" s="1"/>
  <c r="M1624" i="1"/>
  <c r="N1624" i="1" s="1"/>
  <c r="J1633" i="1" l="1"/>
  <c r="K1633" i="1" s="1"/>
  <c r="L1633" i="1" s="1"/>
  <c r="M1625" i="1"/>
  <c r="N1625" i="1" s="1"/>
  <c r="J1634" i="1" l="1"/>
  <c r="K1634" i="1" s="1"/>
  <c r="L1634" i="1" s="1"/>
  <c r="M1626" i="1"/>
  <c r="N1626" i="1" s="1"/>
  <c r="J1635" i="1" l="1"/>
  <c r="K1635" i="1" s="1"/>
  <c r="L1635" i="1" s="1"/>
  <c r="M1627" i="1"/>
  <c r="N1627" i="1" s="1"/>
  <c r="J1636" i="1" l="1"/>
  <c r="K1636" i="1" s="1"/>
  <c r="L1636" i="1" s="1"/>
  <c r="M1628" i="1"/>
  <c r="N1628" i="1" s="1"/>
  <c r="J1637" i="1" l="1"/>
  <c r="K1637" i="1" s="1"/>
  <c r="L1637" i="1" s="1"/>
  <c r="M1629" i="1"/>
  <c r="N1629" i="1" s="1"/>
  <c r="J1638" i="1" l="1"/>
  <c r="K1638" i="1" s="1"/>
  <c r="L1638" i="1" s="1"/>
  <c r="M1630" i="1"/>
  <c r="N1630" i="1" s="1"/>
  <c r="J1639" i="1" l="1"/>
  <c r="K1639" i="1" s="1"/>
  <c r="L1639" i="1" s="1"/>
  <c r="M1631" i="1"/>
  <c r="N1631" i="1" s="1"/>
  <c r="J1640" i="1" l="1"/>
  <c r="K1640" i="1" s="1"/>
  <c r="L1640" i="1" s="1"/>
  <c r="M1632" i="1"/>
  <c r="N1632" i="1" s="1"/>
  <c r="J1641" i="1" l="1"/>
  <c r="K1641" i="1" s="1"/>
  <c r="L1641" i="1" s="1"/>
  <c r="M1633" i="1"/>
  <c r="N1633" i="1" s="1"/>
  <c r="J1642" i="1" l="1"/>
  <c r="K1642" i="1" s="1"/>
  <c r="L1642" i="1" s="1"/>
  <c r="M1634" i="1"/>
  <c r="N1634" i="1" s="1"/>
  <c r="J1643" i="1" l="1"/>
  <c r="K1643" i="1" s="1"/>
  <c r="L1643" i="1" s="1"/>
  <c r="M1635" i="1"/>
  <c r="N1635" i="1" s="1"/>
  <c r="J1644" i="1" l="1"/>
  <c r="K1644" i="1" s="1"/>
  <c r="L1644" i="1" s="1"/>
  <c r="M1636" i="1"/>
  <c r="N1636" i="1" s="1"/>
  <c r="J1645" i="1" l="1"/>
  <c r="K1645" i="1" s="1"/>
  <c r="L1645" i="1" s="1"/>
  <c r="M1637" i="1"/>
  <c r="N1637" i="1" s="1"/>
  <c r="J1646" i="1" l="1"/>
  <c r="K1646" i="1" s="1"/>
  <c r="L1646" i="1" s="1"/>
  <c r="M1638" i="1"/>
  <c r="N1638" i="1" s="1"/>
  <c r="J1647" i="1" l="1"/>
  <c r="K1647" i="1" s="1"/>
  <c r="L1647" i="1" s="1"/>
  <c r="M1639" i="1"/>
  <c r="N1639" i="1" s="1"/>
  <c r="J1648" i="1" l="1"/>
  <c r="K1648" i="1" s="1"/>
  <c r="L1648" i="1" s="1"/>
  <c r="M1640" i="1"/>
  <c r="N1640" i="1" s="1"/>
  <c r="J1649" i="1" l="1"/>
  <c r="K1649" i="1" s="1"/>
  <c r="L1649" i="1" s="1"/>
  <c r="M1641" i="1"/>
  <c r="N1641" i="1" s="1"/>
  <c r="J1650" i="1" l="1"/>
  <c r="K1650" i="1" s="1"/>
  <c r="L1650" i="1" s="1"/>
  <c r="M1642" i="1"/>
  <c r="N1642" i="1" s="1"/>
  <c r="J1651" i="1" l="1"/>
  <c r="K1651" i="1" s="1"/>
  <c r="L1651" i="1" s="1"/>
  <c r="M1643" i="1"/>
  <c r="N1643" i="1" s="1"/>
  <c r="J1652" i="1" l="1"/>
  <c r="K1652" i="1" s="1"/>
  <c r="L1652" i="1" s="1"/>
  <c r="M1644" i="1"/>
  <c r="N1644" i="1" s="1"/>
  <c r="J1653" i="1" l="1"/>
  <c r="K1653" i="1" s="1"/>
  <c r="L1653" i="1" s="1"/>
  <c r="M1645" i="1"/>
  <c r="N1645" i="1" s="1"/>
  <c r="J1654" i="1" l="1"/>
  <c r="K1654" i="1" s="1"/>
  <c r="L1654" i="1" s="1"/>
  <c r="M1646" i="1"/>
  <c r="N1646" i="1" s="1"/>
  <c r="J1655" i="1" l="1"/>
  <c r="K1655" i="1" s="1"/>
  <c r="L1655" i="1" s="1"/>
  <c r="M1647" i="1"/>
  <c r="N1647" i="1" s="1"/>
  <c r="J1656" i="1" l="1"/>
  <c r="K1656" i="1" s="1"/>
  <c r="L1656" i="1" s="1"/>
  <c r="M1648" i="1"/>
  <c r="N1648" i="1" s="1"/>
  <c r="J1657" i="1" l="1"/>
  <c r="K1657" i="1" s="1"/>
  <c r="L1657" i="1" s="1"/>
  <c r="M1649" i="1"/>
  <c r="N1649" i="1" s="1"/>
  <c r="J1658" i="1" l="1"/>
  <c r="K1658" i="1" s="1"/>
  <c r="L1658" i="1" s="1"/>
  <c r="M1650" i="1"/>
  <c r="N1650" i="1" s="1"/>
  <c r="J1659" i="1" l="1"/>
  <c r="K1659" i="1" s="1"/>
  <c r="L1659" i="1" s="1"/>
  <c r="M1651" i="1"/>
  <c r="N1651" i="1" s="1"/>
  <c r="J1660" i="1" l="1"/>
  <c r="K1660" i="1" s="1"/>
  <c r="L1660" i="1" s="1"/>
  <c r="M1652" i="1"/>
  <c r="N1652" i="1" s="1"/>
  <c r="J1661" i="1" l="1"/>
  <c r="K1661" i="1" s="1"/>
  <c r="L1661" i="1" s="1"/>
  <c r="M1653" i="1"/>
  <c r="N1653" i="1" s="1"/>
  <c r="J1662" i="1" l="1"/>
  <c r="K1662" i="1" s="1"/>
  <c r="L1662" i="1" s="1"/>
  <c r="M1654" i="1"/>
  <c r="N1654" i="1" s="1"/>
  <c r="J1663" i="1" l="1"/>
  <c r="K1663" i="1" s="1"/>
  <c r="L1663" i="1" s="1"/>
  <c r="M1655" i="1"/>
  <c r="N1655" i="1" s="1"/>
  <c r="J1664" i="1" l="1"/>
  <c r="K1664" i="1" s="1"/>
  <c r="L1664" i="1" s="1"/>
  <c r="M1656" i="1"/>
  <c r="N1656" i="1" s="1"/>
  <c r="J1665" i="1" l="1"/>
  <c r="K1665" i="1" s="1"/>
  <c r="L1665" i="1" s="1"/>
  <c r="M1657" i="1"/>
  <c r="N1657" i="1" s="1"/>
  <c r="J1666" i="1" l="1"/>
  <c r="K1666" i="1" s="1"/>
  <c r="L1666" i="1" s="1"/>
  <c r="M1658" i="1"/>
  <c r="N1658" i="1" s="1"/>
  <c r="J1667" i="1" l="1"/>
  <c r="K1667" i="1" s="1"/>
  <c r="L1667" i="1" s="1"/>
  <c r="M1659" i="1"/>
  <c r="N1659" i="1" s="1"/>
  <c r="J1668" i="1" l="1"/>
  <c r="K1668" i="1" s="1"/>
  <c r="L1668" i="1" s="1"/>
  <c r="M1660" i="1"/>
  <c r="N1660" i="1" s="1"/>
  <c r="J1669" i="1" l="1"/>
  <c r="K1669" i="1" s="1"/>
  <c r="L1669" i="1" s="1"/>
  <c r="M1661" i="1"/>
  <c r="N1661" i="1" s="1"/>
  <c r="J1670" i="1" l="1"/>
  <c r="K1670" i="1" s="1"/>
  <c r="L1670" i="1" s="1"/>
  <c r="M1662" i="1"/>
  <c r="N1662" i="1" s="1"/>
  <c r="J1671" i="1" l="1"/>
  <c r="K1671" i="1" s="1"/>
  <c r="L1671" i="1" s="1"/>
  <c r="M1663" i="1"/>
  <c r="N1663" i="1" s="1"/>
  <c r="J1672" i="1" l="1"/>
  <c r="K1672" i="1" s="1"/>
  <c r="L1672" i="1" s="1"/>
  <c r="M1664" i="1"/>
  <c r="N1664" i="1" s="1"/>
  <c r="J1673" i="1" l="1"/>
  <c r="K1673" i="1" s="1"/>
  <c r="L1673" i="1" s="1"/>
  <c r="M1665" i="1"/>
  <c r="N1665" i="1" s="1"/>
  <c r="J1674" i="1" l="1"/>
  <c r="K1674" i="1" s="1"/>
  <c r="L1674" i="1" s="1"/>
  <c r="M1666" i="1"/>
  <c r="N1666" i="1" s="1"/>
  <c r="J1675" i="1" l="1"/>
  <c r="K1675" i="1" s="1"/>
  <c r="L1675" i="1" s="1"/>
  <c r="M1667" i="1"/>
  <c r="N1667" i="1" s="1"/>
  <c r="J1676" i="1" l="1"/>
  <c r="K1676" i="1" s="1"/>
  <c r="L1676" i="1" s="1"/>
  <c r="M1668" i="1"/>
  <c r="N1668" i="1" s="1"/>
  <c r="J1677" i="1" l="1"/>
  <c r="K1677" i="1" s="1"/>
  <c r="L1677" i="1" s="1"/>
  <c r="M1669" i="1"/>
  <c r="N1669" i="1" s="1"/>
  <c r="J1678" i="1" l="1"/>
  <c r="K1678" i="1" s="1"/>
  <c r="L1678" i="1" s="1"/>
  <c r="M1670" i="1"/>
  <c r="N1670" i="1" s="1"/>
  <c r="J1679" i="1" l="1"/>
  <c r="K1679" i="1" s="1"/>
  <c r="L1679" i="1" s="1"/>
  <c r="M1671" i="1"/>
  <c r="N1671" i="1" s="1"/>
  <c r="J1680" i="1" l="1"/>
  <c r="K1680" i="1" s="1"/>
  <c r="L1680" i="1" s="1"/>
  <c r="M1672" i="1"/>
  <c r="N1672" i="1" s="1"/>
  <c r="J1681" i="1" l="1"/>
  <c r="K1681" i="1" s="1"/>
  <c r="L1681" i="1" s="1"/>
  <c r="M1673" i="1"/>
  <c r="N1673" i="1" s="1"/>
  <c r="J1682" i="1" l="1"/>
  <c r="K1682" i="1" s="1"/>
  <c r="L1682" i="1" s="1"/>
  <c r="M1674" i="1"/>
  <c r="N1674" i="1" s="1"/>
  <c r="J1683" i="1" l="1"/>
  <c r="K1683" i="1" s="1"/>
  <c r="L1683" i="1" s="1"/>
  <c r="M1675" i="1"/>
  <c r="N1675" i="1" s="1"/>
  <c r="J1684" i="1" l="1"/>
  <c r="K1684" i="1" s="1"/>
  <c r="L1684" i="1" s="1"/>
  <c r="M1676" i="1"/>
  <c r="N1676" i="1" s="1"/>
  <c r="J1685" i="1" l="1"/>
  <c r="K1685" i="1" s="1"/>
  <c r="L1685" i="1" s="1"/>
  <c r="M1677" i="1"/>
  <c r="N1677" i="1" s="1"/>
  <c r="J1686" i="1" l="1"/>
  <c r="K1686" i="1" s="1"/>
  <c r="L1686" i="1" s="1"/>
  <c r="M1678" i="1"/>
  <c r="N1678" i="1" s="1"/>
  <c r="J1687" i="1" l="1"/>
  <c r="K1687" i="1" s="1"/>
  <c r="L1687" i="1" s="1"/>
  <c r="M1679" i="1"/>
  <c r="N1679" i="1" s="1"/>
  <c r="J1688" i="1" l="1"/>
  <c r="K1688" i="1" s="1"/>
  <c r="L1688" i="1" s="1"/>
  <c r="M1680" i="1"/>
  <c r="N1680" i="1" s="1"/>
  <c r="J1689" i="1" l="1"/>
  <c r="K1689" i="1" s="1"/>
  <c r="L1689" i="1" s="1"/>
  <c r="M1681" i="1"/>
  <c r="N1681" i="1" s="1"/>
  <c r="J1690" i="1" l="1"/>
  <c r="K1690" i="1" s="1"/>
  <c r="L1690" i="1" s="1"/>
  <c r="M1682" i="1"/>
  <c r="N1682" i="1" s="1"/>
  <c r="J1691" i="1" l="1"/>
  <c r="K1691" i="1" s="1"/>
  <c r="L1691" i="1" s="1"/>
  <c r="M1683" i="1"/>
  <c r="N1683" i="1" s="1"/>
  <c r="J1692" i="1" l="1"/>
  <c r="K1692" i="1" s="1"/>
  <c r="L1692" i="1" s="1"/>
  <c r="M1684" i="1"/>
  <c r="N1684" i="1" s="1"/>
  <c r="J1693" i="1" l="1"/>
  <c r="K1693" i="1" s="1"/>
  <c r="L1693" i="1" s="1"/>
  <c r="M1685" i="1"/>
  <c r="N1685" i="1" s="1"/>
  <c r="J1694" i="1" l="1"/>
  <c r="K1694" i="1" s="1"/>
  <c r="L1694" i="1" s="1"/>
  <c r="M1686" i="1"/>
  <c r="N1686" i="1" s="1"/>
  <c r="J1695" i="1" l="1"/>
  <c r="K1695" i="1" s="1"/>
  <c r="L1695" i="1" s="1"/>
  <c r="M1687" i="1"/>
  <c r="N1687" i="1" s="1"/>
  <c r="J1696" i="1" l="1"/>
  <c r="K1696" i="1" s="1"/>
  <c r="L1696" i="1" s="1"/>
  <c r="M1688" i="1"/>
  <c r="N1688" i="1" s="1"/>
  <c r="J1697" i="1" l="1"/>
  <c r="K1697" i="1" s="1"/>
  <c r="L1697" i="1" s="1"/>
  <c r="M1689" i="1"/>
  <c r="N1689" i="1" s="1"/>
  <c r="J1698" i="1" l="1"/>
  <c r="K1698" i="1" s="1"/>
  <c r="L1698" i="1" s="1"/>
  <c r="M1690" i="1"/>
  <c r="N1690" i="1" s="1"/>
  <c r="J1699" i="1" l="1"/>
  <c r="K1699" i="1" s="1"/>
  <c r="L1699" i="1" s="1"/>
  <c r="M1691" i="1"/>
  <c r="N1691" i="1" s="1"/>
  <c r="J1700" i="1" l="1"/>
  <c r="K1700" i="1" s="1"/>
  <c r="L1700" i="1" s="1"/>
  <c r="M1692" i="1"/>
  <c r="N1692" i="1" s="1"/>
  <c r="J1701" i="1" l="1"/>
  <c r="K1701" i="1" s="1"/>
  <c r="L1701" i="1" s="1"/>
  <c r="M1693" i="1"/>
  <c r="N1693" i="1" s="1"/>
  <c r="J1702" i="1" l="1"/>
  <c r="K1702" i="1" s="1"/>
  <c r="L1702" i="1" s="1"/>
  <c r="M1694" i="1"/>
  <c r="N1694" i="1" s="1"/>
  <c r="J1703" i="1" l="1"/>
  <c r="K1703" i="1" s="1"/>
  <c r="L1703" i="1" s="1"/>
  <c r="M1695" i="1"/>
  <c r="N1695" i="1" s="1"/>
  <c r="J1704" i="1" l="1"/>
  <c r="K1704" i="1" s="1"/>
  <c r="L1704" i="1" s="1"/>
  <c r="M1696" i="1"/>
  <c r="N1696" i="1" s="1"/>
  <c r="J1705" i="1" l="1"/>
  <c r="K1705" i="1" s="1"/>
  <c r="L1705" i="1" s="1"/>
  <c r="M1697" i="1"/>
  <c r="N1697" i="1" s="1"/>
  <c r="J1706" i="1" l="1"/>
  <c r="K1706" i="1" s="1"/>
  <c r="L1706" i="1" s="1"/>
  <c r="M1698" i="1"/>
  <c r="N1698" i="1" s="1"/>
  <c r="J1707" i="1" l="1"/>
  <c r="K1707" i="1" s="1"/>
  <c r="L1707" i="1" s="1"/>
  <c r="M1699" i="1"/>
  <c r="N1699" i="1" s="1"/>
  <c r="J1708" i="1" l="1"/>
  <c r="K1708" i="1" s="1"/>
  <c r="L1708" i="1" s="1"/>
  <c r="M1700" i="1"/>
  <c r="N1700" i="1" s="1"/>
  <c r="J1709" i="1" l="1"/>
  <c r="K1709" i="1" s="1"/>
  <c r="L1709" i="1" s="1"/>
  <c r="M1701" i="1"/>
  <c r="N1701" i="1" s="1"/>
  <c r="J1710" i="1" l="1"/>
  <c r="K1710" i="1" s="1"/>
  <c r="L1710" i="1" s="1"/>
  <c r="M1702" i="1"/>
  <c r="N1702" i="1" s="1"/>
  <c r="J1711" i="1" l="1"/>
  <c r="K1711" i="1" s="1"/>
  <c r="L1711" i="1" s="1"/>
  <c r="M1703" i="1"/>
  <c r="N1703" i="1" s="1"/>
  <c r="J1712" i="1" l="1"/>
  <c r="K1712" i="1" s="1"/>
  <c r="L1712" i="1" s="1"/>
  <c r="M1704" i="1"/>
  <c r="N1704" i="1" s="1"/>
  <c r="J1713" i="1" l="1"/>
  <c r="K1713" i="1" s="1"/>
  <c r="L1713" i="1" s="1"/>
  <c r="M1705" i="1"/>
  <c r="N1705" i="1" s="1"/>
  <c r="J1714" i="1" l="1"/>
  <c r="K1714" i="1" s="1"/>
  <c r="L1714" i="1" s="1"/>
  <c r="M1706" i="1"/>
  <c r="N1706" i="1" s="1"/>
  <c r="J1715" i="1" l="1"/>
  <c r="K1715" i="1" s="1"/>
  <c r="L1715" i="1" s="1"/>
  <c r="M1707" i="1"/>
  <c r="N1707" i="1" s="1"/>
  <c r="J1716" i="1" l="1"/>
  <c r="K1716" i="1" s="1"/>
  <c r="L1716" i="1" s="1"/>
  <c r="M1708" i="1"/>
  <c r="N1708" i="1" s="1"/>
  <c r="J1717" i="1" l="1"/>
  <c r="K1717" i="1" s="1"/>
  <c r="L1717" i="1" s="1"/>
  <c r="M1709" i="1"/>
  <c r="N1709" i="1" s="1"/>
  <c r="J1718" i="1" l="1"/>
  <c r="K1718" i="1" s="1"/>
  <c r="L1718" i="1" s="1"/>
  <c r="M1710" i="1"/>
  <c r="N1710" i="1" s="1"/>
  <c r="J1719" i="1" l="1"/>
  <c r="K1719" i="1" s="1"/>
  <c r="L1719" i="1" s="1"/>
  <c r="M1711" i="1"/>
  <c r="N1711" i="1" s="1"/>
  <c r="J1720" i="1" l="1"/>
  <c r="K1720" i="1" s="1"/>
  <c r="L1720" i="1" s="1"/>
  <c r="M1712" i="1"/>
  <c r="N1712" i="1" s="1"/>
  <c r="J1721" i="1" l="1"/>
  <c r="K1721" i="1" s="1"/>
  <c r="L1721" i="1" s="1"/>
  <c r="M1713" i="1"/>
  <c r="N1713" i="1" s="1"/>
  <c r="J1722" i="1" l="1"/>
  <c r="K1722" i="1" s="1"/>
  <c r="L1722" i="1" s="1"/>
  <c r="M1714" i="1"/>
  <c r="N1714" i="1" s="1"/>
  <c r="J1723" i="1" l="1"/>
  <c r="K1723" i="1" s="1"/>
  <c r="L1723" i="1" s="1"/>
  <c r="M1715" i="1"/>
  <c r="N1715" i="1" s="1"/>
  <c r="J1724" i="1" l="1"/>
  <c r="K1724" i="1" s="1"/>
  <c r="L1724" i="1" s="1"/>
  <c r="M1716" i="1"/>
  <c r="N1716" i="1" s="1"/>
  <c r="J1725" i="1" l="1"/>
  <c r="K1725" i="1" s="1"/>
  <c r="L1725" i="1" s="1"/>
  <c r="M1717" i="1"/>
  <c r="N1717" i="1" s="1"/>
  <c r="J1726" i="1" l="1"/>
  <c r="K1726" i="1" s="1"/>
  <c r="L1726" i="1" s="1"/>
  <c r="M1718" i="1"/>
  <c r="N1718" i="1" s="1"/>
  <c r="J1727" i="1" l="1"/>
  <c r="K1727" i="1" s="1"/>
  <c r="L1727" i="1" s="1"/>
  <c r="M1719" i="1"/>
  <c r="N1719" i="1" s="1"/>
  <c r="J1728" i="1" l="1"/>
  <c r="K1728" i="1" s="1"/>
  <c r="L1728" i="1" s="1"/>
  <c r="M1720" i="1"/>
  <c r="N1720" i="1" s="1"/>
  <c r="J1729" i="1" l="1"/>
  <c r="K1729" i="1" s="1"/>
  <c r="L1729" i="1" s="1"/>
  <c r="M1721" i="1"/>
  <c r="N1721" i="1" s="1"/>
  <c r="J1730" i="1" l="1"/>
  <c r="K1730" i="1" s="1"/>
  <c r="L1730" i="1" s="1"/>
  <c r="M1722" i="1"/>
  <c r="N1722" i="1" s="1"/>
  <c r="J1731" i="1" l="1"/>
  <c r="K1731" i="1" s="1"/>
  <c r="L1731" i="1" s="1"/>
  <c r="M1723" i="1"/>
  <c r="N1723" i="1" s="1"/>
  <c r="J1732" i="1" l="1"/>
  <c r="K1732" i="1" s="1"/>
  <c r="L1732" i="1" s="1"/>
  <c r="M1724" i="1"/>
  <c r="N1724" i="1" s="1"/>
  <c r="J1733" i="1" l="1"/>
  <c r="K1733" i="1" s="1"/>
  <c r="L1733" i="1" s="1"/>
  <c r="M1725" i="1"/>
  <c r="N1725" i="1" s="1"/>
  <c r="J1734" i="1" l="1"/>
  <c r="K1734" i="1" s="1"/>
  <c r="L1734" i="1" s="1"/>
  <c r="M1726" i="1"/>
  <c r="N1726" i="1" s="1"/>
  <c r="J1735" i="1" l="1"/>
  <c r="K1735" i="1" s="1"/>
  <c r="L1735" i="1" s="1"/>
  <c r="M1727" i="1"/>
  <c r="N1727" i="1" s="1"/>
  <c r="J1736" i="1" l="1"/>
  <c r="K1736" i="1" s="1"/>
  <c r="L1736" i="1" s="1"/>
  <c r="M1728" i="1"/>
  <c r="N1728" i="1" s="1"/>
  <c r="J1737" i="1" l="1"/>
  <c r="K1737" i="1" s="1"/>
  <c r="L1737" i="1" s="1"/>
  <c r="M1729" i="1"/>
  <c r="N1729" i="1" s="1"/>
  <c r="J1738" i="1" l="1"/>
  <c r="K1738" i="1" s="1"/>
  <c r="L1738" i="1" s="1"/>
  <c r="M1730" i="1"/>
  <c r="N1730" i="1" s="1"/>
  <c r="J1739" i="1" l="1"/>
  <c r="K1739" i="1" s="1"/>
  <c r="L1739" i="1" s="1"/>
  <c r="M1731" i="1"/>
  <c r="N1731" i="1" s="1"/>
  <c r="J1740" i="1" l="1"/>
  <c r="K1740" i="1" s="1"/>
  <c r="L1740" i="1" s="1"/>
  <c r="M1732" i="1"/>
  <c r="N1732" i="1" s="1"/>
  <c r="J1741" i="1" l="1"/>
  <c r="K1741" i="1" s="1"/>
  <c r="L1741" i="1" s="1"/>
  <c r="M1733" i="1"/>
  <c r="N1733" i="1" s="1"/>
  <c r="J1742" i="1" l="1"/>
  <c r="K1742" i="1" s="1"/>
  <c r="L1742" i="1" s="1"/>
  <c r="M1734" i="1"/>
  <c r="N1734" i="1" s="1"/>
  <c r="J1743" i="1" l="1"/>
  <c r="K1743" i="1" s="1"/>
  <c r="L1743" i="1" s="1"/>
  <c r="M1735" i="1"/>
  <c r="N1735" i="1" s="1"/>
  <c r="J1744" i="1" l="1"/>
  <c r="K1744" i="1" s="1"/>
  <c r="L1744" i="1" s="1"/>
  <c r="M1736" i="1"/>
  <c r="N1736" i="1" s="1"/>
  <c r="J1745" i="1" l="1"/>
  <c r="K1745" i="1" s="1"/>
  <c r="L1745" i="1" s="1"/>
  <c r="M1737" i="1"/>
  <c r="N1737" i="1" s="1"/>
  <c r="J1746" i="1" l="1"/>
  <c r="K1746" i="1" s="1"/>
  <c r="L1746" i="1" s="1"/>
  <c r="M1738" i="1"/>
  <c r="N1738" i="1" s="1"/>
  <c r="J1747" i="1" l="1"/>
  <c r="K1747" i="1" s="1"/>
  <c r="L1747" i="1" s="1"/>
  <c r="M1739" i="1"/>
  <c r="N1739" i="1" s="1"/>
  <c r="J1748" i="1" l="1"/>
  <c r="K1748" i="1" s="1"/>
  <c r="L1748" i="1" s="1"/>
  <c r="M1740" i="1"/>
  <c r="N1740" i="1" s="1"/>
  <c r="J1749" i="1" l="1"/>
  <c r="K1749" i="1" s="1"/>
  <c r="L1749" i="1" s="1"/>
  <c r="M1741" i="1"/>
  <c r="N1741" i="1" s="1"/>
  <c r="J1750" i="1" l="1"/>
  <c r="K1750" i="1" s="1"/>
  <c r="L1750" i="1" s="1"/>
  <c r="M1742" i="1"/>
  <c r="N1742" i="1" s="1"/>
  <c r="J1751" i="1" l="1"/>
  <c r="K1751" i="1" s="1"/>
  <c r="L1751" i="1" s="1"/>
  <c r="M1743" i="1"/>
  <c r="N1743" i="1" s="1"/>
  <c r="J1752" i="1" l="1"/>
  <c r="K1752" i="1" s="1"/>
  <c r="L1752" i="1" s="1"/>
  <c r="M1744" i="1"/>
  <c r="N1744" i="1" s="1"/>
  <c r="J1753" i="1" l="1"/>
  <c r="K1753" i="1" s="1"/>
  <c r="L1753" i="1" s="1"/>
  <c r="M1745" i="1"/>
  <c r="N1745" i="1" s="1"/>
  <c r="J1754" i="1" l="1"/>
  <c r="K1754" i="1" s="1"/>
  <c r="L1754" i="1" s="1"/>
  <c r="M1746" i="1"/>
  <c r="N1746" i="1" s="1"/>
  <c r="J1755" i="1" l="1"/>
  <c r="K1755" i="1" s="1"/>
  <c r="L1755" i="1" s="1"/>
  <c r="M1747" i="1"/>
  <c r="N1747" i="1" s="1"/>
  <c r="J1756" i="1" l="1"/>
  <c r="K1756" i="1" s="1"/>
  <c r="L1756" i="1" s="1"/>
  <c r="M1748" i="1"/>
  <c r="N1748" i="1" s="1"/>
  <c r="J1757" i="1" l="1"/>
  <c r="K1757" i="1" s="1"/>
  <c r="L1757" i="1" s="1"/>
  <c r="M1749" i="1"/>
  <c r="N1749" i="1" s="1"/>
  <c r="J1758" i="1" l="1"/>
  <c r="K1758" i="1" s="1"/>
  <c r="L1758" i="1" s="1"/>
  <c r="M1750" i="1"/>
  <c r="N1750" i="1" s="1"/>
  <c r="J1759" i="1" l="1"/>
  <c r="K1759" i="1" s="1"/>
  <c r="L1759" i="1" s="1"/>
  <c r="M1751" i="1"/>
  <c r="N1751" i="1" s="1"/>
  <c r="J1760" i="1" l="1"/>
  <c r="K1760" i="1" s="1"/>
  <c r="L1760" i="1" s="1"/>
  <c r="M1752" i="1"/>
  <c r="N1752" i="1" s="1"/>
  <c r="J1761" i="1" l="1"/>
  <c r="K1761" i="1" s="1"/>
  <c r="L1761" i="1" s="1"/>
  <c r="M1753" i="1"/>
  <c r="N1753" i="1" s="1"/>
  <c r="J1762" i="1" l="1"/>
  <c r="K1762" i="1" s="1"/>
  <c r="L1762" i="1" s="1"/>
  <c r="M1754" i="1"/>
  <c r="N1754" i="1" s="1"/>
  <c r="J1763" i="1" l="1"/>
  <c r="K1763" i="1" s="1"/>
  <c r="L1763" i="1" s="1"/>
  <c r="M1755" i="1"/>
  <c r="N1755" i="1" s="1"/>
  <c r="J1764" i="1" l="1"/>
  <c r="K1764" i="1" s="1"/>
  <c r="L1764" i="1" s="1"/>
  <c r="M1756" i="1"/>
  <c r="N1756" i="1" s="1"/>
  <c r="J1765" i="1" l="1"/>
  <c r="K1765" i="1" s="1"/>
  <c r="L1765" i="1" s="1"/>
  <c r="M1757" i="1"/>
  <c r="N1757" i="1" s="1"/>
  <c r="J1766" i="1" l="1"/>
  <c r="K1766" i="1" s="1"/>
  <c r="L1766" i="1" s="1"/>
  <c r="M1758" i="1"/>
  <c r="N1758" i="1" s="1"/>
  <c r="J1767" i="1" l="1"/>
  <c r="K1767" i="1" s="1"/>
  <c r="L1767" i="1" s="1"/>
  <c r="M1759" i="1"/>
  <c r="N1759" i="1" s="1"/>
  <c r="J1768" i="1" l="1"/>
  <c r="K1768" i="1" s="1"/>
  <c r="L1768" i="1" s="1"/>
  <c r="M1760" i="1"/>
  <c r="N1760" i="1" s="1"/>
  <c r="J1769" i="1" l="1"/>
  <c r="K1769" i="1" s="1"/>
  <c r="L1769" i="1" s="1"/>
  <c r="M1761" i="1"/>
  <c r="N1761" i="1" s="1"/>
  <c r="J1770" i="1" l="1"/>
  <c r="K1770" i="1" s="1"/>
  <c r="L1770" i="1" s="1"/>
  <c r="M1762" i="1"/>
  <c r="N1762" i="1" s="1"/>
  <c r="J1771" i="1" l="1"/>
  <c r="K1771" i="1" s="1"/>
  <c r="L1771" i="1" s="1"/>
  <c r="M1763" i="1"/>
  <c r="N1763" i="1" s="1"/>
  <c r="J1772" i="1" l="1"/>
  <c r="K1772" i="1" s="1"/>
  <c r="L1772" i="1" s="1"/>
  <c r="M1764" i="1"/>
  <c r="N1764" i="1" s="1"/>
  <c r="J1773" i="1" l="1"/>
  <c r="K1773" i="1" s="1"/>
  <c r="L1773" i="1" s="1"/>
  <c r="M1765" i="1"/>
  <c r="N1765" i="1" s="1"/>
  <c r="J1774" i="1" l="1"/>
  <c r="K1774" i="1" s="1"/>
  <c r="L1774" i="1" s="1"/>
  <c r="M1766" i="1"/>
  <c r="N1766" i="1" s="1"/>
  <c r="J1775" i="1" l="1"/>
  <c r="K1775" i="1" s="1"/>
  <c r="L1775" i="1" s="1"/>
  <c r="M1767" i="1"/>
  <c r="N1767" i="1" s="1"/>
  <c r="J1776" i="1" l="1"/>
  <c r="K1776" i="1" s="1"/>
  <c r="L1776" i="1" s="1"/>
  <c r="M1768" i="1"/>
  <c r="N1768" i="1" s="1"/>
  <c r="J1777" i="1" l="1"/>
  <c r="K1777" i="1" s="1"/>
  <c r="L1777" i="1" s="1"/>
  <c r="M1769" i="1"/>
  <c r="N1769" i="1" s="1"/>
  <c r="J1778" i="1" l="1"/>
  <c r="K1778" i="1" s="1"/>
  <c r="L1778" i="1" s="1"/>
  <c r="M1770" i="1"/>
  <c r="N1770" i="1" s="1"/>
  <c r="J1779" i="1" l="1"/>
  <c r="K1779" i="1" s="1"/>
  <c r="L1779" i="1" s="1"/>
  <c r="M1771" i="1"/>
  <c r="N1771" i="1" s="1"/>
  <c r="J1780" i="1" l="1"/>
  <c r="K1780" i="1" s="1"/>
  <c r="L1780" i="1" s="1"/>
  <c r="M1772" i="1"/>
  <c r="N1772" i="1" s="1"/>
  <c r="J1781" i="1" l="1"/>
  <c r="K1781" i="1" s="1"/>
  <c r="L1781" i="1" s="1"/>
  <c r="M1773" i="1"/>
  <c r="N1773" i="1" s="1"/>
  <c r="J1782" i="1" l="1"/>
  <c r="K1782" i="1" s="1"/>
  <c r="L1782" i="1" s="1"/>
  <c r="M1774" i="1"/>
  <c r="N1774" i="1" s="1"/>
  <c r="J1783" i="1" l="1"/>
  <c r="K1783" i="1" s="1"/>
  <c r="L1783" i="1" s="1"/>
  <c r="M1775" i="1"/>
  <c r="N1775" i="1" s="1"/>
  <c r="J1784" i="1" l="1"/>
  <c r="K1784" i="1" s="1"/>
  <c r="L1784" i="1" s="1"/>
  <c r="M1776" i="1"/>
  <c r="N1776" i="1" s="1"/>
  <c r="J1785" i="1" l="1"/>
  <c r="K1785" i="1" s="1"/>
  <c r="L1785" i="1" s="1"/>
  <c r="M1777" i="1"/>
  <c r="N1777" i="1" s="1"/>
  <c r="J1786" i="1" l="1"/>
  <c r="K1786" i="1" s="1"/>
  <c r="L1786" i="1" s="1"/>
  <c r="M1778" i="1"/>
  <c r="N1778" i="1" s="1"/>
  <c r="J1787" i="1" l="1"/>
  <c r="K1787" i="1" s="1"/>
  <c r="L1787" i="1" s="1"/>
  <c r="M1779" i="1"/>
  <c r="N1779" i="1" s="1"/>
  <c r="J1788" i="1" l="1"/>
  <c r="K1788" i="1" s="1"/>
  <c r="L1788" i="1" s="1"/>
  <c r="M1780" i="1"/>
  <c r="N1780" i="1" s="1"/>
  <c r="J1789" i="1" l="1"/>
  <c r="K1789" i="1" s="1"/>
  <c r="L1789" i="1" s="1"/>
  <c r="M1781" i="1"/>
  <c r="N1781" i="1" s="1"/>
  <c r="J1790" i="1" l="1"/>
  <c r="K1790" i="1" s="1"/>
  <c r="L1790" i="1" s="1"/>
  <c r="M1782" i="1"/>
  <c r="N1782" i="1" s="1"/>
  <c r="J1791" i="1" l="1"/>
  <c r="K1791" i="1" s="1"/>
  <c r="L1791" i="1" s="1"/>
  <c r="M1783" i="1"/>
  <c r="N1783" i="1" s="1"/>
  <c r="J1792" i="1" l="1"/>
  <c r="K1792" i="1" s="1"/>
  <c r="L1792" i="1" s="1"/>
  <c r="M1784" i="1"/>
  <c r="N1784" i="1" s="1"/>
  <c r="J1793" i="1" l="1"/>
  <c r="K1793" i="1" s="1"/>
  <c r="L1793" i="1" s="1"/>
  <c r="M1785" i="1"/>
  <c r="N1785" i="1" s="1"/>
  <c r="J1794" i="1" l="1"/>
  <c r="K1794" i="1" s="1"/>
  <c r="L1794" i="1" s="1"/>
  <c r="M1786" i="1"/>
  <c r="N1786" i="1" s="1"/>
  <c r="J1795" i="1" l="1"/>
  <c r="K1795" i="1" s="1"/>
  <c r="L1795" i="1" s="1"/>
  <c r="M1787" i="1"/>
  <c r="N1787" i="1" s="1"/>
  <c r="J1796" i="1" l="1"/>
  <c r="K1796" i="1" s="1"/>
  <c r="L1796" i="1" s="1"/>
  <c r="M1788" i="1"/>
  <c r="N1788" i="1" s="1"/>
  <c r="J1797" i="1" l="1"/>
  <c r="K1797" i="1" s="1"/>
  <c r="L1797" i="1" s="1"/>
  <c r="M1789" i="1"/>
  <c r="N1789" i="1" s="1"/>
  <c r="J1798" i="1" l="1"/>
  <c r="K1798" i="1" s="1"/>
  <c r="L1798" i="1" s="1"/>
  <c r="M1790" i="1"/>
  <c r="N1790" i="1" s="1"/>
  <c r="J1799" i="1" l="1"/>
  <c r="K1799" i="1" s="1"/>
  <c r="L1799" i="1" s="1"/>
  <c r="M1791" i="1"/>
  <c r="N1791" i="1" s="1"/>
  <c r="J1800" i="1" l="1"/>
  <c r="K1800" i="1" s="1"/>
  <c r="L1800" i="1" s="1"/>
  <c r="M1792" i="1"/>
  <c r="N1792" i="1" s="1"/>
  <c r="J1801" i="1" l="1"/>
  <c r="K1801" i="1" s="1"/>
  <c r="L1801" i="1" s="1"/>
  <c r="M1793" i="1"/>
  <c r="N1793" i="1" s="1"/>
  <c r="J1802" i="1" l="1"/>
  <c r="K1802" i="1" s="1"/>
  <c r="L1802" i="1" s="1"/>
  <c r="M1794" i="1"/>
  <c r="N1794" i="1" s="1"/>
  <c r="J1803" i="1" l="1"/>
  <c r="K1803" i="1" s="1"/>
  <c r="L1803" i="1" s="1"/>
  <c r="M1795" i="1"/>
  <c r="N1795" i="1" s="1"/>
  <c r="J1804" i="1" l="1"/>
  <c r="K1804" i="1" s="1"/>
  <c r="L1804" i="1" s="1"/>
  <c r="M1796" i="1"/>
  <c r="N1796" i="1" s="1"/>
  <c r="J1805" i="1" l="1"/>
  <c r="K1805" i="1" s="1"/>
  <c r="L1805" i="1" s="1"/>
  <c r="M1797" i="1"/>
  <c r="N1797" i="1" s="1"/>
  <c r="J1806" i="1" l="1"/>
  <c r="K1806" i="1" s="1"/>
  <c r="L1806" i="1" s="1"/>
  <c r="M1798" i="1"/>
  <c r="N1798" i="1" s="1"/>
  <c r="J1807" i="1" l="1"/>
  <c r="K1807" i="1" s="1"/>
  <c r="L1807" i="1" s="1"/>
  <c r="M1799" i="1"/>
  <c r="N1799" i="1" s="1"/>
  <c r="J1808" i="1" l="1"/>
  <c r="K1808" i="1" s="1"/>
  <c r="L1808" i="1" s="1"/>
  <c r="M1800" i="1"/>
  <c r="N1800" i="1" s="1"/>
  <c r="J1809" i="1" l="1"/>
  <c r="K1809" i="1" s="1"/>
  <c r="L1809" i="1" s="1"/>
  <c r="M1801" i="1"/>
  <c r="N1801" i="1" s="1"/>
  <c r="J1810" i="1" l="1"/>
  <c r="K1810" i="1" s="1"/>
  <c r="L1810" i="1" s="1"/>
  <c r="M1802" i="1"/>
  <c r="N1802" i="1" s="1"/>
  <c r="J1811" i="1" l="1"/>
  <c r="K1811" i="1" s="1"/>
  <c r="L1811" i="1" s="1"/>
  <c r="M1803" i="1"/>
  <c r="N1803" i="1" s="1"/>
  <c r="J1812" i="1" l="1"/>
  <c r="K1812" i="1" s="1"/>
  <c r="L1812" i="1" s="1"/>
  <c r="M1804" i="1"/>
  <c r="N1804" i="1" s="1"/>
  <c r="J1813" i="1" l="1"/>
  <c r="K1813" i="1" s="1"/>
  <c r="L1813" i="1" s="1"/>
  <c r="M1805" i="1"/>
  <c r="N1805" i="1" s="1"/>
  <c r="J1814" i="1" l="1"/>
  <c r="K1814" i="1" s="1"/>
  <c r="L1814" i="1" s="1"/>
  <c r="M1806" i="1"/>
  <c r="N1806" i="1" s="1"/>
  <c r="J1815" i="1" l="1"/>
  <c r="K1815" i="1" s="1"/>
  <c r="L1815" i="1" s="1"/>
  <c r="M1807" i="1"/>
  <c r="N1807" i="1" s="1"/>
  <c r="J1816" i="1" l="1"/>
  <c r="K1816" i="1" s="1"/>
  <c r="L1816" i="1" s="1"/>
  <c r="M1808" i="1"/>
  <c r="N1808" i="1" s="1"/>
  <c r="J1817" i="1" l="1"/>
  <c r="K1817" i="1" s="1"/>
  <c r="L1817" i="1" s="1"/>
  <c r="M1809" i="1"/>
  <c r="N1809" i="1" s="1"/>
  <c r="J1818" i="1" l="1"/>
  <c r="K1818" i="1" s="1"/>
  <c r="L1818" i="1" s="1"/>
  <c r="M1810" i="1"/>
  <c r="N1810" i="1" s="1"/>
  <c r="J1819" i="1" l="1"/>
  <c r="K1819" i="1" s="1"/>
  <c r="L1819" i="1" s="1"/>
  <c r="M1811" i="1"/>
  <c r="N1811" i="1" s="1"/>
  <c r="J1820" i="1" l="1"/>
  <c r="K1820" i="1" s="1"/>
  <c r="L1820" i="1" s="1"/>
  <c r="M1812" i="1"/>
  <c r="N1812" i="1" s="1"/>
  <c r="J1821" i="1" l="1"/>
  <c r="K1821" i="1" s="1"/>
  <c r="L1821" i="1" s="1"/>
  <c r="M1813" i="1"/>
  <c r="N1813" i="1" s="1"/>
  <c r="J1822" i="1" l="1"/>
  <c r="K1822" i="1" s="1"/>
  <c r="L1822" i="1" s="1"/>
  <c r="M1814" i="1"/>
  <c r="N1814" i="1" s="1"/>
  <c r="J1823" i="1" l="1"/>
  <c r="K1823" i="1" s="1"/>
  <c r="L1823" i="1" s="1"/>
  <c r="M1815" i="1"/>
  <c r="N1815" i="1" s="1"/>
  <c r="J1824" i="1" l="1"/>
  <c r="K1824" i="1" s="1"/>
  <c r="L1824" i="1" s="1"/>
  <c r="M1816" i="1"/>
  <c r="N1816" i="1" s="1"/>
  <c r="J1825" i="1" l="1"/>
  <c r="K1825" i="1" s="1"/>
  <c r="L1825" i="1" s="1"/>
  <c r="M1817" i="1"/>
  <c r="N1817" i="1" s="1"/>
  <c r="J1826" i="1" l="1"/>
  <c r="K1826" i="1" s="1"/>
  <c r="L1826" i="1" s="1"/>
  <c r="M1818" i="1"/>
  <c r="N1818" i="1" s="1"/>
  <c r="J1827" i="1" l="1"/>
  <c r="K1827" i="1" s="1"/>
  <c r="L1827" i="1" s="1"/>
  <c r="M1819" i="1"/>
  <c r="N1819" i="1" s="1"/>
  <c r="J1828" i="1" l="1"/>
  <c r="K1828" i="1" s="1"/>
  <c r="L1828" i="1" s="1"/>
  <c r="M1820" i="1"/>
  <c r="N1820" i="1" s="1"/>
  <c r="J1829" i="1" l="1"/>
  <c r="K1829" i="1" s="1"/>
  <c r="L1829" i="1" s="1"/>
  <c r="M1821" i="1"/>
  <c r="N1821" i="1" s="1"/>
  <c r="J1830" i="1" l="1"/>
  <c r="K1830" i="1" s="1"/>
  <c r="L1830" i="1" s="1"/>
  <c r="M1822" i="1"/>
  <c r="N1822" i="1" s="1"/>
  <c r="J1831" i="1" l="1"/>
  <c r="K1831" i="1" s="1"/>
  <c r="L1831" i="1" s="1"/>
  <c r="M1823" i="1"/>
  <c r="N1823" i="1" s="1"/>
  <c r="J1832" i="1" l="1"/>
  <c r="K1832" i="1" s="1"/>
  <c r="L1832" i="1" s="1"/>
  <c r="M1824" i="1"/>
  <c r="N1824" i="1" s="1"/>
  <c r="J1833" i="1" l="1"/>
  <c r="K1833" i="1" s="1"/>
  <c r="L1833" i="1" s="1"/>
  <c r="M1825" i="1"/>
  <c r="N1825" i="1" s="1"/>
  <c r="J1834" i="1" l="1"/>
  <c r="K1834" i="1" s="1"/>
  <c r="L1834" i="1" s="1"/>
  <c r="M1826" i="1"/>
  <c r="N1826" i="1" s="1"/>
  <c r="J1835" i="1" l="1"/>
  <c r="K1835" i="1" s="1"/>
  <c r="L1835" i="1" s="1"/>
  <c r="M1827" i="1"/>
  <c r="N1827" i="1" s="1"/>
  <c r="J1836" i="1" l="1"/>
  <c r="K1836" i="1" s="1"/>
  <c r="L1836" i="1" s="1"/>
  <c r="M1828" i="1"/>
  <c r="N1828" i="1" s="1"/>
  <c r="J1837" i="1" l="1"/>
  <c r="K1837" i="1" s="1"/>
  <c r="L1837" i="1" s="1"/>
  <c r="M1829" i="1"/>
  <c r="N1829" i="1" s="1"/>
  <c r="J1838" i="1" l="1"/>
  <c r="K1838" i="1" s="1"/>
  <c r="L1838" i="1" s="1"/>
  <c r="M1830" i="1"/>
  <c r="N1830" i="1" s="1"/>
  <c r="J1839" i="1" l="1"/>
  <c r="K1839" i="1" s="1"/>
  <c r="L1839" i="1" s="1"/>
  <c r="M1831" i="1"/>
  <c r="N1831" i="1" s="1"/>
  <c r="J1840" i="1" l="1"/>
  <c r="K1840" i="1" s="1"/>
  <c r="L1840" i="1" s="1"/>
  <c r="M1832" i="1"/>
  <c r="N1832" i="1" s="1"/>
  <c r="J1841" i="1" l="1"/>
  <c r="K1841" i="1" s="1"/>
  <c r="L1841" i="1" s="1"/>
  <c r="M1833" i="1"/>
  <c r="N1833" i="1" s="1"/>
  <c r="J1842" i="1" l="1"/>
  <c r="K1842" i="1" s="1"/>
  <c r="L1842" i="1" s="1"/>
  <c r="M1834" i="1"/>
  <c r="N1834" i="1" s="1"/>
  <c r="J1843" i="1" l="1"/>
  <c r="K1843" i="1" s="1"/>
  <c r="L1843" i="1" s="1"/>
  <c r="M1835" i="1"/>
  <c r="N1835" i="1" s="1"/>
  <c r="J1844" i="1" l="1"/>
  <c r="K1844" i="1" s="1"/>
  <c r="L1844" i="1" s="1"/>
  <c r="M1836" i="1"/>
  <c r="N1836" i="1" s="1"/>
  <c r="J1845" i="1" l="1"/>
  <c r="K1845" i="1" s="1"/>
  <c r="L1845" i="1" s="1"/>
  <c r="M1837" i="1"/>
  <c r="N1837" i="1" s="1"/>
  <c r="J1846" i="1" l="1"/>
  <c r="K1846" i="1" s="1"/>
  <c r="L1846" i="1" s="1"/>
  <c r="M1838" i="1"/>
  <c r="N1838" i="1" s="1"/>
  <c r="J1847" i="1" l="1"/>
  <c r="K1847" i="1" s="1"/>
  <c r="L1847" i="1" s="1"/>
  <c r="M1839" i="1"/>
  <c r="N1839" i="1" s="1"/>
  <c r="J1848" i="1" l="1"/>
  <c r="K1848" i="1" s="1"/>
  <c r="L1848" i="1" s="1"/>
  <c r="M1840" i="1"/>
  <c r="N1840" i="1" s="1"/>
  <c r="J1849" i="1" l="1"/>
  <c r="K1849" i="1" s="1"/>
  <c r="L1849" i="1" s="1"/>
  <c r="M1841" i="1"/>
  <c r="N1841" i="1" s="1"/>
  <c r="J1850" i="1" l="1"/>
  <c r="K1850" i="1" s="1"/>
  <c r="L1850" i="1" s="1"/>
  <c r="M1842" i="1"/>
  <c r="N1842" i="1" s="1"/>
  <c r="J1851" i="1" l="1"/>
  <c r="K1851" i="1" s="1"/>
  <c r="L1851" i="1" s="1"/>
  <c r="M1843" i="1"/>
  <c r="N1843" i="1" s="1"/>
  <c r="J1852" i="1" l="1"/>
  <c r="K1852" i="1" s="1"/>
  <c r="L1852" i="1" s="1"/>
  <c r="M1844" i="1"/>
  <c r="N1844" i="1" s="1"/>
  <c r="J1853" i="1" l="1"/>
  <c r="K1853" i="1" s="1"/>
  <c r="L1853" i="1" s="1"/>
  <c r="M1845" i="1"/>
  <c r="N1845" i="1" s="1"/>
  <c r="J1854" i="1" l="1"/>
  <c r="K1854" i="1" s="1"/>
  <c r="L1854" i="1" s="1"/>
  <c r="M1846" i="1"/>
  <c r="N1846" i="1" s="1"/>
  <c r="J1855" i="1" l="1"/>
  <c r="K1855" i="1" s="1"/>
  <c r="L1855" i="1" s="1"/>
  <c r="M1847" i="1"/>
  <c r="N1847" i="1" s="1"/>
  <c r="J1856" i="1" l="1"/>
  <c r="K1856" i="1" s="1"/>
  <c r="L1856" i="1" s="1"/>
  <c r="M1848" i="1"/>
  <c r="N1848" i="1" s="1"/>
  <c r="J1857" i="1" l="1"/>
  <c r="K1857" i="1" s="1"/>
  <c r="L1857" i="1" s="1"/>
  <c r="M1849" i="1"/>
  <c r="N1849" i="1" s="1"/>
  <c r="J1858" i="1" l="1"/>
  <c r="K1858" i="1" s="1"/>
  <c r="L1858" i="1" s="1"/>
  <c r="M1850" i="1"/>
  <c r="N1850" i="1" s="1"/>
  <c r="J1859" i="1" l="1"/>
  <c r="K1859" i="1" s="1"/>
  <c r="L1859" i="1" s="1"/>
  <c r="M1851" i="1"/>
  <c r="N1851" i="1" s="1"/>
  <c r="J1860" i="1" l="1"/>
  <c r="K1860" i="1" s="1"/>
  <c r="L1860" i="1" s="1"/>
  <c r="M1852" i="1"/>
  <c r="N1852" i="1" s="1"/>
  <c r="J1861" i="1" l="1"/>
  <c r="K1861" i="1" s="1"/>
  <c r="L1861" i="1" s="1"/>
  <c r="M1853" i="1"/>
  <c r="N1853" i="1" s="1"/>
  <c r="J1862" i="1" l="1"/>
  <c r="K1862" i="1" s="1"/>
  <c r="L1862" i="1" s="1"/>
  <c r="M1854" i="1"/>
  <c r="N1854" i="1" s="1"/>
  <c r="J1863" i="1" l="1"/>
  <c r="K1863" i="1" s="1"/>
  <c r="L1863" i="1" s="1"/>
  <c r="M1855" i="1"/>
  <c r="N1855" i="1" s="1"/>
  <c r="J1864" i="1" l="1"/>
  <c r="K1864" i="1" s="1"/>
  <c r="L1864" i="1" s="1"/>
  <c r="M1856" i="1"/>
  <c r="N1856" i="1" s="1"/>
  <c r="J1865" i="1" l="1"/>
  <c r="K1865" i="1" s="1"/>
  <c r="L1865" i="1" s="1"/>
  <c r="M1857" i="1"/>
  <c r="N1857" i="1" s="1"/>
  <c r="J1866" i="1" l="1"/>
  <c r="K1866" i="1" s="1"/>
  <c r="L1866" i="1" s="1"/>
  <c r="M1858" i="1"/>
  <c r="N1858" i="1" s="1"/>
  <c r="J1867" i="1" l="1"/>
  <c r="K1867" i="1" s="1"/>
  <c r="L1867" i="1" s="1"/>
  <c r="M1859" i="1"/>
  <c r="N1859" i="1" s="1"/>
  <c r="J1868" i="1" l="1"/>
  <c r="K1868" i="1" s="1"/>
  <c r="L1868" i="1" s="1"/>
  <c r="M1860" i="1"/>
  <c r="N1860" i="1" s="1"/>
  <c r="J1869" i="1" l="1"/>
  <c r="K1869" i="1" s="1"/>
  <c r="L1869" i="1" s="1"/>
  <c r="M1861" i="1"/>
  <c r="N1861" i="1" s="1"/>
  <c r="J1870" i="1" l="1"/>
  <c r="K1870" i="1" s="1"/>
  <c r="L1870" i="1" s="1"/>
  <c r="M1862" i="1"/>
  <c r="N1862" i="1" s="1"/>
  <c r="J1871" i="1" l="1"/>
  <c r="K1871" i="1" s="1"/>
  <c r="L1871" i="1" s="1"/>
  <c r="M1863" i="1"/>
  <c r="N1863" i="1" s="1"/>
  <c r="J1872" i="1" l="1"/>
  <c r="K1872" i="1" s="1"/>
  <c r="L1872" i="1" s="1"/>
  <c r="M1864" i="1"/>
  <c r="N1864" i="1" s="1"/>
  <c r="J1873" i="1" l="1"/>
  <c r="K1873" i="1" s="1"/>
  <c r="L1873" i="1" s="1"/>
  <c r="M1865" i="1"/>
  <c r="N1865" i="1" s="1"/>
  <c r="J1874" i="1" l="1"/>
  <c r="K1874" i="1" s="1"/>
  <c r="L1874" i="1" s="1"/>
  <c r="M1866" i="1"/>
  <c r="N1866" i="1" s="1"/>
  <c r="J1875" i="1" l="1"/>
  <c r="K1875" i="1" s="1"/>
  <c r="L1875" i="1" s="1"/>
  <c r="M1867" i="1"/>
  <c r="N1867" i="1" s="1"/>
  <c r="J1876" i="1" l="1"/>
  <c r="K1876" i="1" s="1"/>
  <c r="L1876" i="1" s="1"/>
  <c r="M1868" i="1"/>
  <c r="N1868" i="1" s="1"/>
  <c r="J1877" i="1" l="1"/>
  <c r="K1877" i="1" s="1"/>
  <c r="L1877" i="1" s="1"/>
  <c r="M1869" i="1"/>
  <c r="N1869" i="1" s="1"/>
  <c r="J1878" i="1" l="1"/>
  <c r="K1878" i="1" s="1"/>
  <c r="L1878" i="1" s="1"/>
  <c r="M1870" i="1"/>
  <c r="N1870" i="1" s="1"/>
  <c r="J1879" i="1" l="1"/>
  <c r="K1879" i="1" s="1"/>
  <c r="L1879" i="1" s="1"/>
  <c r="M1871" i="1"/>
  <c r="N1871" i="1" s="1"/>
  <c r="J1880" i="1" l="1"/>
  <c r="K1880" i="1" s="1"/>
  <c r="L1880" i="1" s="1"/>
  <c r="M1872" i="1"/>
  <c r="N1872" i="1" s="1"/>
  <c r="J1881" i="1" l="1"/>
  <c r="K1881" i="1" s="1"/>
  <c r="L1881" i="1" s="1"/>
  <c r="M1873" i="1"/>
  <c r="N1873" i="1" s="1"/>
  <c r="J1882" i="1" l="1"/>
  <c r="K1882" i="1" s="1"/>
  <c r="L1882" i="1" s="1"/>
  <c r="M1874" i="1"/>
  <c r="N1874" i="1" s="1"/>
  <c r="J1883" i="1" l="1"/>
  <c r="K1883" i="1" s="1"/>
  <c r="L1883" i="1" s="1"/>
  <c r="M1875" i="1"/>
  <c r="N1875" i="1" s="1"/>
  <c r="J1884" i="1" l="1"/>
  <c r="K1884" i="1" s="1"/>
  <c r="L1884" i="1" s="1"/>
  <c r="M1876" i="1"/>
  <c r="N1876" i="1" s="1"/>
  <c r="J1885" i="1" l="1"/>
  <c r="K1885" i="1" s="1"/>
  <c r="L1885" i="1" s="1"/>
  <c r="M1877" i="1"/>
  <c r="N1877" i="1" s="1"/>
  <c r="J1886" i="1" l="1"/>
  <c r="K1886" i="1" s="1"/>
  <c r="L1886" i="1" s="1"/>
  <c r="M1878" i="1"/>
  <c r="N1878" i="1" s="1"/>
  <c r="J1887" i="1" l="1"/>
  <c r="K1887" i="1" s="1"/>
  <c r="L1887" i="1" s="1"/>
  <c r="M1879" i="1"/>
  <c r="N1879" i="1" s="1"/>
  <c r="J1888" i="1" l="1"/>
  <c r="K1888" i="1" s="1"/>
  <c r="L1888" i="1" s="1"/>
  <c r="M1880" i="1"/>
  <c r="N1880" i="1" s="1"/>
  <c r="J1889" i="1" l="1"/>
  <c r="K1889" i="1" s="1"/>
  <c r="L1889" i="1" s="1"/>
  <c r="M1881" i="1"/>
  <c r="N1881" i="1" s="1"/>
  <c r="J1890" i="1" l="1"/>
  <c r="K1890" i="1" s="1"/>
  <c r="L1890" i="1" s="1"/>
  <c r="J1891" i="1" l="1"/>
  <c r="K1891" i="1" s="1"/>
  <c r="L1891" i="1" s="1"/>
  <c r="M1883" i="1"/>
  <c r="N1883" i="1" s="1"/>
  <c r="M1882" i="1"/>
  <c r="N1882" i="1" s="1"/>
  <c r="J1892" i="1" l="1"/>
  <c r="K1892" i="1" s="1"/>
  <c r="L1892" i="1" s="1"/>
  <c r="M1884" i="1"/>
  <c r="N1884" i="1" s="1"/>
  <c r="J1893" i="1" l="1"/>
  <c r="K1893" i="1" s="1"/>
  <c r="L1893" i="1" s="1"/>
  <c r="M1885" i="1"/>
  <c r="N1885" i="1" s="1"/>
  <c r="J1894" i="1" l="1"/>
  <c r="K1894" i="1" s="1"/>
  <c r="L1894" i="1" s="1"/>
  <c r="M1886" i="1"/>
  <c r="N1886" i="1" s="1"/>
  <c r="J1895" i="1" l="1"/>
  <c r="K1895" i="1" s="1"/>
  <c r="L1895" i="1" s="1"/>
  <c r="M1887" i="1"/>
  <c r="N1887" i="1" s="1"/>
  <c r="J1896" i="1" l="1"/>
  <c r="K1896" i="1" s="1"/>
  <c r="L1896" i="1" s="1"/>
  <c r="M1888" i="1"/>
  <c r="N1888" i="1" s="1"/>
  <c r="J1897" i="1" l="1"/>
  <c r="K1897" i="1" s="1"/>
  <c r="L1897" i="1" s="1"/>
  <c r="M1889" i="1"/>
  <c r="N1889" i="1" s="1"/>
  <c r="J1898" i="1" l="1"/>
  <c r="K1898" i="1" s="1"/>
  <c r="L1898" i="1" s="1"/>
  <c r="M1890" i="1"/>
  <c r="N1890" i="1" s="1"/>
  <c r="J1899" i="1" l="1"/>
  <c r="K1899" i="1" s="1"/>
  <c r="L1899" i="1" s="1"/>
  <c r="M1891" i="1"/>
  <c r="N1891" i="1" s="1"/>
  <c r="J1900" i="1" l="1"/>
  <c r="K1900" i="1" s="1"/>
  <c r="L1900" i="1" s="1"/>
  <c r="M1892" i="1"/>
  <c r="N1892" i="1" s="1"/>
  <c r="J1901" i="1" l="1"/>
  <c r="K1901" i="1" s="1"/>
  <c r="L1901" i="1" s="1"/>
  <c r="M1893" i="1"/>
  <c r="N1893" i="1" s="1"/>
  <c r="J1902" i="1" l="1"/>
  <c r="K1902" i="1" s="1"/>
  <c r="L1902" i="1" s="1"/>
  <c r="M1894" i="1"/>
  <c r="N1894" i="1" s="1"/>
  <c r="J1903" i="1" l="1"/>
  <c r="K1903" i="1" s="1"/>
  <c r="L1903" i="1" s="1"/>
  <c r="M1895" i="1"/>
  <c r="N1895" i="1" s="1"/>
  <c r="J1904" i="1" l="1"/>
  <c r="K1904" i="1" s="1"/>
  <c r="L1904" i="1" s="1"/>
  <c r="M1896" i="1"/>
  <c r="N1896" i="1" s="1"/>
  <c r="J1905" i="1" l="1"/>
  <c r="K1905" i="1" s="1"/>
  <c r="L1905" i="1" s="1"/>
  <c r="M1897" i="1"/>
  <c r="N1897" i="1" s="1"/>
  <c r="J1906" i="1" l="1"/>
  <c r="K1906" i="1" s="1"/>
  <c r="L1906" i="1" s="1"/>
  <c r="M1898" i="1"/>
  <c r="N1898" i="1" s="1"/>
  <c r="J1907" i="1" l="1"/>
  <c r="K1907" i="1" s="1"/>
  <c r="L1907" i="1" s="1"/>
  <c r="M1899" i="1"/>
  <c r="N1899" i="1" s="1"/>
  <c r="J1908" i="1" l="1"/>
  <c r="K1908" i="1" s="1"/>
  <c r="L1908" i="1" s="1"/>
  <c r="M1900" i="1"/>
  <c r="N1900" i="1" s="1"/>
  <c r="J1909" i="1" l="1"/>
  <c r="K1909" i="1" s="1"/>
  <c r="L1909" i="1" s="1"/>
  <c r="M1901" i="1"/>
  <c r="N1901" i="1" s="1"/>
  <c r="J1910" i="1" l="1"/>
  <c r="K1910" i="1" s="1"/>
  <c r="L1910" i="1" s="1"/>
  <c r="M1902" i="1"/>
  <c r="N1902" i="1" s="1"/>
  <c r="J1911" i="1" l="1"/>
  <c r="K1911" i="1" s="1"/>
  <c r="L1911" i="1" s="1"/>
  <c r="M1903" i="1"/>
  <c r="N1903" i="1" s="1"/>
  <c r="J1912" i="1" l="1"/>
  <c r="K1912" i="1" s="1"/>
  <c r="L1912" i="1" s="1"/>
  <c r="M1904" i="1"/>
  <c r="N1904" i="1" s="1"/>
  <c r="J1913" i="1" l="1"/>
  <c r="K1913" i="1" s="1"/>
  <c r="L1913" i="1" s="1"/>
  <c r="M1905" i="1"/>
  <c r="N1905" i="1" s="1"/>
  <c r="J1914" i="1" l="1"/>
  <c r="K1914" i="1" s="1"/>
  <c r="L1914" i="1" s="1"/>
  <c r="M1906" i="1"/>
  <c r="N1906" i="1" s="1"/>
  <c r="J1915" i="1" l="1"/>
  <c r="K1915" i="1" s="1"/>
  <c r="L1915" i="1" s="1"/>
  <c r="M1907" i="1"/>
  <c r="N1907" i="1" s="1"/>
  <c r="J1916" i="1" l="1"/>
  <c r="K1916" i="1" s="1"/>
  <c r="L1916" i="1" s="1"/>
  <c r="M1908" i="1"/>
  <c r="N1908" i="1" s="1"/>
  <c r="J1917" i="1" l="1"/>
  <c r="K1917" i="1" s="1"/>
  <c r="L1917" i="1" s="1"/>
  <c r="M1909" i="1"/>
  <c r="N1909" i="1" s="1"/>
  <c r="J1918" i="1" l="1"/>
  <c r="K1918" i="1" s="1"/>
  <c r="L1918" i="1" s="1"/>
  <c r="M1910" i="1"/>
  <c r="N1910" i="1" s="1"/>
  <c r="J1919" i="1" l="1"/>
  <c r="K1919" i="1" s="1"/>
  <c r="L1919" i="1" s="1"/>
  <c r="M1911" i="1"/>
  <c r="N1911" i="1" s="1"/>
  <c r="J1920" i="1" l="1"/>
  <c r="K1920" i="1" s="1"/>
  <c r="L1920" i="1" s="1"/>
  <c r="M1912" i="1"/>
  <c r="N1912" i="1" s="1"/>
  <c r="J1921" i="1" l="1"/>
  <c r="K1921" i="1" s="1"/>
  <c r="L1921" i="1" s="1"/>
  <c r="M1913" i="1"/>
  <c r="N1913" i="1" s="1"/>
  <c r="J1922" i="1" l="1"/>
  <c r="K1922" i="1" s="1"/>
  <c r="L1922" i="1" s="1"/>
  <c r="M1914" i="1"/>
  <c r="N1914" i="1" s="1"/>
  <c r="J1923" i="1" l="1"/>
  <c r="K1923" i="1" s="1"/>
  <c r="L1923" i="1" s="1"/>
  <c r="M1915" i="1"/>
  <c r="N1915" i="1" s="1"/>
  <c r="J1924" i="1" l="1"/>
  <c r="K1924" i="1" s="1"/>
  <c r="L1924" i="1" s="1"/>
  <c r="M1916" i="1"/>
  <c r="N1916" i="1" s="1"/>
  <c r="J1925" i="1" l="1"/>
  <c r="K1925" i="1" s="1"/>
  <c r="L1925" i="1" s="1"/>
  <c r="M1917" i="1"/>
  <c r="N1917" i="1" s="1"/>
  <c r="J1926" i="1" l="1"/>
  <c r="K1926" i="1" s="1"/>
  <c r="L1926" i="1" s="1"/>
  <c r="M1918" i="1"/>
  <c r="N1918" i="1" s="1"/>
  <c r="J1927" i="1" l="1"/>
  <c r="K1927" i="1" s="1"/>
  <c r="L1927" i="1" s="1"/>
  <c r="M1919" i="1"/>
  <c r="N1919" i="1" s="1"/>
  <c r="J1928" i="1" l="1"/>
  <c r="K1928" i="1" s="1"/>
  <c r="L1928" i="1" s="1"/>
  <c r="M1920" i="1"/>
  <c r="N1920" i="1" s="1"/>
  <c r="J1929" i="1" l="1"/>
  <c r="K1929" i="1" s="1"/>
  <c r="L1929" i="1" s="1"/>
  <c r="M1921" i="1"/>
  <c r="N1921" i="1" s="1"/>
  <c r="J1930" i="1" l="1"/>
  <c r="K1930" i="1" s="1"/>
  <c r="L1930" i="1" s="1"/>
  <c r="M1922" i="1"/>
  <c r="N1922" i="1" s="1"/>
  <c r="J1931" i="1" l="1"/>
  <c r="K1931" i="1" s="1"/>
  <c r="L1931" i="1" s="1"/>
  <c r="M1923" i="1"/>
  <c r="N1923" i="1" s="1"/>
  <c r="J1932" i="1" l="1"/>
  <c r="K1932" i="1" s="1"/>
  <c r="L1932" i="1" s="1"/>
  <c r="M1924" i="1"/>
  <c r="N1924" i="1" s="1"/>
  <c r="J1933" i="1" l="1"/>
  <c r="K1933" i="1" s="1"/>
  <c r="L1933" i="1" s="1"/>
  <c r="M1925" i="1"/>
  <c r="N1925" i="1" s="1"/>
  <c r="J1934" i="1" l="1"/>
  <c r="K1934" i="1" s="1"/>
  <c r="L1934" i="1" s="1"/>
  <c r="M1926" i="1"/>
  <c r="N1926" i="1" s="1"/>
  <c r="J1935" i="1" l="1"/>
  <c r="K1935" i="1" s="1"/>
  <c r="L1935" i="1" s="1"/>
  <c r="M1927" i="1"/>
  <c r="N1927" i="1" s="1"/>
  <c r="J1936" i="1" l="1"/>
  <c r="K1936" i="1" s="1"/>
  <c r="L1936" i="1" s="1"/>
  <c r="M1928" i="1"/>
  <c r="N1928" i="1" s="1"/>
  <c r="J1937" i="1" l="1"/>
  <c r="K1937" i="1" s="1"/>
  <c r="L1937" i="1" s="1"/>
  <c r="M1929" i="1"/>
  <c r="N1929" i="1" s="1"/>
  <c r="J1938" i="1" l="1"/>
  <c r="K1938" i="1" s="1"/>
  <c r="L1938" i="1" s="1"/>
  <c r="M1930" i="1"/>
  <c r="N1930" i="1" s="1"/>
  <c r="J1939" i="1" l="1"/>
  <c r="K1939" i="1" s="1"/>
  <c r="L1939" i="1" s="1"/>
  <c r="M1931" i="1"/>
  <c r="N1931" i="1" s="1"/>
  <c r="J1940" i="1" l="1"/>
  <c r="K1940" i="1" s="1"/>
  <c r="L1940" i="1" s="1"/>
  <c r="M1932" i="1"/>
  <c r="N1932" i="1" s="1"/>
  <c r="J1941" i="1" l="1"/>
  <c r="K1941" i="1" s="1"/>
  <c r="L1941" i="1" s="1"/>
  <c r="M1933" i="1"/>
  <c r="N1933" i="1" s="1"/>
  <c r="J1942" i="1" l="1"/>
  <c r="K1942" i="1" s="1"/>
  <c r="L1942" i="1" s="1"/>
  <c r="M1934" i="1"/>
  <c r="N1934" i="1" s="1"/>
  <c r="J1943" i="1" l="1"/>
  <c r="K1943" i="1" s="1"/>
  <c r="L1943" i="1" s="1"/>
  <c r="M1935" i="1"/>
  <c r="N1935" i="1" s="1"/>
  <c r="J1944" i="1" l="1"/>
  <c r="K1944" i="1" s="1"/>
  <c r="L1944" i="1" s="1"/>
  <c r="M1936" i="1"/>
  <c r="N1936" i="1" s="1"/>
  <c r="J1945" i="1" l="1"/>
  <c r="K1945" i="1" s="1"/>
  <c r="L1945" i="1" s="1"/>
  <c r="M1937" i="1"/>
  <c r="N1937" i="1" s="1"/>
  <c r="J1946" i="1" l="1"/>
  <c r="K1946" i="1" s="1"/>
  <c r="L1946" i="1" s="1"/>
  <c r="M1938" i="1"/>
  <c r="N1938" i="1" s="1"/>
  <c r="J1947" i="1" l="1"/>
  <c r="K1947" i="1" s="1"/>
  <c r="L1947" i="1" s="1"/>
  <c r="M1939" i="1"/>
  <c r="N1939" i="1" s="1"/>
  <c r="J1948" i="1" l="1"/>
  <c r="K1948" i="1" s="1"/>
  <c r="L1948" i="1" s="1"/>
  <c r="M1940" i="1"/>
  <c r="N1940" i="1" s="1"/>
  <c r="J1949" i="1" l="1"/>
  <c r="K1949" i="1" s="1"/>
  <c r="L1949" i="1" s="1"/>
  <c r="M1941" i="1"/>
  <c r="N1941" i="1" s="1"/>
  <c r="J1950" i="1" l="1"/>
  <c r="K1950" i="1" s="1"/>
  <c r="L1950" i="1" s="1"/>
  <c r="M1942" i="1"/>
  <c r="N1942" i="1" s="1"/>
  <c r="J1951" i="1" l="1"/>
  <c r="K1951" i="1" s="1"/>
  <c r="L1951" i="1" s="1"/>
  <c r="M1943" i="1"/>
  <c r="N1943" i="1" s="1"/>
  <c r="J1952" i="1" l="1"/>
  <c r="K1952" i="1" s="1"/>
  <c r="L1952" i="1" s="1"/>
  <c r="M1944" i="1"/>
  <c r="N1944" i="1" s="1"/>
  <c r="J1953" i="1" l="1"/>
  <c r="K1953" i="1" s="1"/>
  <c r="L1953" i="1" s="1"/>
  <c r="M1945" i="1"/>
  <c r="N1945" i="1" s="1"/>
  <c r="J1954" i="1" l="1"/>
  <c r="K1954" i="1" s="1"/>
  <c r="L1954" i="1" s="1"/>
  <c r="M1946" i="1"/>
  <c r="N1946" i="1" s="1"/>
  <c r="J1955" i="1" l="1"/>
  <c r="K1955" i="1" s="1"/>
  <c r="L1955" i="1" s="1"/>
  <c r="M1947" i="1"/>
  <c r="N1947" i="1" s="1"/>
  <c r="J1956" i="1" l="1"/>
  <c r="K1956" i="1" s="1"/>
  <c r="L1956" i="1" s="1"/>
  <c r="M1948" i="1"/>
  <c r="N1948" i="1" s="1"/>
  <c r="J1957" i="1" l="1"/>
  <c r="K1957" i="1" s="1"/>
  <c r="L1957" i="1" s="1"/>
  <c r="M1949" i="1"/>
  <c r="N1949" i="1" s="1"/>
  <c r="J1958" i="1" l="1"/>
  <c r="K1958" i="1" s="1"/>
  <c r="L1958" i="1" s="1"/>
  <c r="M1950" i="1"/>
  <c r="N1950" i="1" s="1"/>
  <c r="J1959" i="1" l="1"/>
  <c r="K1959" i="1" s="1"/>
  <c r="L1959" i="1" s="1"/>
  <c r="M1951" i="1"/>
  <c r="N1951" i="1" s="1"/>
  <c r="J1960" i="1" l="1"/>
  <c r="K1960" i="1" s="1"/>
  <c r="L1960" i="1" s="1"/>
  <c r="M1952" i="1"/>
  <c r="N1952" i="1" s="1"/>
  <c r="J1961" i="1" l="1"/>
  <c r="K1961" i="1" s="1"/>
  <c r="L1961" i="1" s="1"/>
  <c r="M1953" i="1"/>
  <c r="N1953" i="1" s="1"/>
  <c r="J1962" i="1" l="1"/>
  <c r="K1962" i="1" s="1"/>
  <c r="L1962" i="1" s="1"/>
  <c r="M1954" i="1"/>
  <c r="N1954" i="1" s="1"/>
  <c r="J1963" i="1" l="1"/>
  <c r="K1963" i="1" s="1"/>
  <c r="L1963" i="1" s="1"/>
  <c r="M1955" i="1"/>
  <c r="N1955" i="1" s="1"/>
  <c r="J1964" i="1" l="1"/>
  <c r="K1964" i="1" s="1"/>
  <c r="L1964" i="1" s="1"/>
  <c r="M1956" i="1"/>
  <c r="N1956" i="1" s="1"/>
  <c r="J1965" i="1" l="1"/>
  <c r="K1965" i="1" s="1"/>
  <c r="L1965" i="1" s="1"/>
  <c r="M1957" i="1"/>
  <c r="N1957" i="1" s="1"/>
  <c r="J1966" i="1" l="1"/>
  <c r="K1966" i="1" s="1"/>
  <c r="L1966" i="1" s="1"/>
  <c r="M1958" i="1"/>
  <c r="N1958" i="1" s="1"/>
  <c r="J1967" i="1" l="1"/>
  <c r="K1967" i="1" s="1"/>
  <c r="L1967" i="1" s="1"/>
  <c r="M1959" i="1"/>
  <c r="N1959" i="1" s="1"/>
  <c r="J1968" i="1" l="1"/>
  <c r="K1968" i="1" s="1"/>
  <c r="L1968" i="1" s="1"/>
  <c r="M1960" i="1"/>
  <c r="N1960" i="1" s="1"/>
  <c r="J1969" i="1" l="1"/>
  <c r="K1969" i="1" s="1"/>
  <c r="L1969" i="1" s="1"/>
  <c r="M1961" i="1"/>
  <c r="N1961" i="1" s="1"/>
  <c r="J1970" i="1" l="1"/>
  <c r="K1970" i="1" s="1"/>
  <c r="L1970" i="1" s="1"/>
  <c r="M1962" i="1"/>
  <c r="N1962" i="1" s="1"/>
  <c r="J1971" i="1" l="1"/>
  <c r="K1971" i="1" s="1"/>
  <c r="L1971" i="1" s="1"/>
  <c r="M1963" i="1"/>
  <c r="N1963" i="1" s="1"/>
  <c r="J1972" i="1" l="1"/>
  <c r="K1972" i="1" s="1"/>
  <c r="L1972" i="1" s="1"/>
  <c r="M1964" i="1"/>
  <c r="N1964" i="1" s="1"/>
  <c r="J1973" i="1" l="1"/>
  <c r="K1973" i="1" s="1"/>
  <c r="L1973" i="1" s="1"/>
  <c r="M1965" i="1"/>
  <c r="N1965" i="1" s="1"/>
  <c r="J1974" i="1" l="1"/>
  <c r="K1974" i="1" s="1"/>
  <c r="L1974" i="1" s="1"/>
  <c r="M1966" i="1"/>
  <c r="N1966" i="1" s="1"/>
  <c r="J1975" i="1" l="1"/>
  <c r="K1975" i="1" s="1"/>
  <c r="L1975" i="1" s="1"/>
  <c r="M1967" i="1"/>
  <c r="N1967" i="1" s="1"/>
  <c r="J1976" i="1" l="1"/>
  <c r="K1976" i="1" s="1"/>
  <c r="L1976" i="1" s="1"/>
  <c r="M1968" i="1"/>
  <c r="N1968" i="1" s="1"/>
  <c r="J1977" i="1" l="1"/>
  <c r="K1977" i="1" s="1"/>
  <c r="L1977" i="1" s="1"/>
  <c r="M1969" i="1"/>
  <c r="N1969" i="1" s="1"/>
  <c r="J1978" i="1" l="1"/>
  <c r="K1978" i="1" s="1"/>
  <c r="L1978" i="1" s="1"/>
  <c r="M1970" i="1"/>
  <c r="N1970" i="1" s="1"/>
  <c r="J1979" i="1" l="1"/>
  <c r="K1979" i="1" s="1"/>
  <c r="L1979" i="1" s="1"/>
  <c r="M1971" i="1"/>
  <c r="N1971" i="1" s="1"/>
  <c r="J1980" i="1" l="1"/>
  <c r="K1980" i="1" s="1"/>
  <c r="L1980" i="1" s="1"/>
  <c r="M1972" i="1"/>
  <c r="N1972" i="1" s="1"/>
  <c r="J1981" i="1" l="1"/>
  <c r="K1981" i="1" s="1"/>
  <c r="L1981" i="1" s="1"/>
  <c r="M1973" i="1"/>
  <c r="N1973" i="1" s="1"/>
  <c r="J1982" i="1" l="1"/>
  <c r="K1982" i="1" s="1"/>
  <c r="L1982" i="1" s="1"/>
  <c r="M1974" i="1"/>
  <c r="N1974" i="1" s="1"/>
  <c r="J1983" i="1" l="1"/>
  <c r="K1983" i="1" s="1"/>
  <c r="L1983" i="1" s="1"/>
  <c r="M1975" i="1"/>
  <c r="N1975" i="1" s="1"/>
  <c r="J1984" i="1" l="1"/>
  <c r="K1984" i="1" s="1"/>
  <c r="L1984" i="1" s="1"/>
  <c r="M1976" i="1"/>
  <c r="N1976" i="1" s="1"/>
  <c r="J1985" i="1" l="1"/>
  <c r="K1985" i="1" s="1"/>
  <c r="L1985" i="1" s="1"/>
  <c r="M1977" i="1"/>
  <c r="N1977" i="1" s="1"/>
  <c r="J1986" i="1" l="1"/>
  <c r="K1986" i="1" s="1"/>
  <c r="L1986" i="1" s="1"/>
  <c r="M1978" i="1"/>
  <c r="N1978" i="1" s="1"/>
  <c r="J1987" i="1" l="1"/>
  <c r="K1987" i="1" s="1"/>
  <c r="L1987" i="1" s="1"/>
  <c r="M1979" i="1"/>
  <c r="N1979" i="1" s="1"/>
  <c r="J1988" i="1" l="1"/>
  <c r="K1988" i="1" s="1"/>
  <c r="L1988" i="1" s="1"/>
  <c r="M1980" i="1"/>
  <c r="N1980" i="1" s="1"/>
  <c r="J1989" i="1" l="1"/>
  <c r="K1989" i="1" s="1"/>
  <c r="L1989" i="1" s="1"/>
  <c r="M1981" i="1"/>
  <c r="N1981" i="1" s="1"/>
  <c r="J1990" i="1" l="1"/>
  <c r="K1990" i="1" s="1"/>
  <c r="L1990" i="1" s="1"/>
  <c r="M1982" i="1"/>
  <c r="N1982" i="1" s="1"/>
  <c r="J1991" i="1" l="1"/>
  <c r="K1991" i="1" s="1"/>
  <c r="L1991" i="1" s="1"/>
  <c r="M1983" i="1"/>
  <c r="N1983" i="1" s="1"/>
  <c r="J1992" i="1" l="1"/>
  <c r="K1992" i="1" s="1"/>
  <c r="L1992" i="1" s="1"/>
  <c r="M1984" i="1"/>
  <c r="N1984" i="1" s="1"/>
  <c r="J1993" i="1" l="1"/>
  <c r="K1993" i="1" s="1"/>
  <c r="L1993" i="1" s="1"/>
  <c r="M1985" i="1"/>
  <c r="N1985" i="1" s="1"/>
  <c r="J1994" i="1" l="1"/>
  <c r="K1994" i="1" s="1"/>
  <c r="L1994" i="1" s="1"/>
  <c r="M1986" i="1"/>
  <c r="N1986" i="1" s="1"/>
  <c r="J1995" i="1" l="1"/>
  <c r="K1995" i="1" s="1"/>
  <c r="L1995" i="1" s="1"/>
  <c r="M1987" i="1"/>
  <c r="N1987" i="1" s="1"/>
  <c r="J1996" i="1" l="1"/>
  <c r="K1996" i="1" s="1"/>
  <c r="L1996" i="1" s="1"/>
  <c r="M1988" i="1"/>
  <c r="N1988" i="1" s="1"/>
  <c r="J1997" i="1" l="1"/>
  <c r="K1997" i="1" s="1"/>
  <c r="L1997" i="1" s="1"/>
  <c r="M1989" i="1"/>
  <c r="N1989" i="1" s="1"/>
  <c r="J1998" i="1" l="1"/>
  <c r="K1998" i="1" s="1"/>
  <c r="L1998" i="1" s="1"/>
  <c r="M1990" i="1"/>
  <c r="N1990" i="1" s="1"/>
  <c r="J1999" i="1" l="1"/>
  <c r="K1999" i="1" s="1"/>
  <c r="L1999" i="1" s="1"/>
  <c r="M1991" i="1"/>
  <c r="N1991" i="1" s="1"/>
  <c r="J2000" i="1" l="1"/>
  <c r="K2000" i="1" s="1"/>
  <c r="L2000" i="1" s="1"/>
  <c r="M1992" i="1"/>
  <c r="N1992" i="1" s="1"/>
  <c r="J2001" i="1" l="1"/>
  <c r="K2001" i="1" s="1"/>
  <c r="L2001" i="1" s="1"/>
  <c r="M1993" i="1"/>
  <c r="N1993" i="1" s="1"/>
  <c r="J2002" i="1" l="1"/>
  <c r="K2002" i="1" s="1"/>
  <c r="L2002" i="1" s="1"/>
  <c r="M1994" i="1"/>
  <c r="N1994" i="1" s="1"/>
  <c r="J2003" i="1" l="1"/>
  <c r="K2003" i="1" s="1"/>
  <c r="L2003" i="1" s="1"/>
  <c r="M1995" i="1"/>
  <c r="N1995" i="1" s="1"/>
  <c r="J2004" i="1" l="1"/>
  <c r="K2004" i="1" s="1"/>
  <c r="L2004" i="1" s="1"/>
  <c r="M1996" i="1"/>
  <c r="N1996" i="1" s="1"/>
  <c r="J2005" i="1" l="1"/>
  <c r="K2005" i="1" s="1"/>
  <c r="L2005" i="1" s="1"/>
  <c r="M1997" i="1"/>
  <c r="N1997" i="1" s="1"/>
  <c r="J2006" i="1" l="1"/>
  <c r="K2006" i="1" s="1"/>
  <c r="L2006" i="1" s="1"/>
  <c r="M1998" i="1"/>
  <c r="N1998" i="1" s="1"/>
  <c r="J2007" i="1" l="1"/>
  <c r="K2007" i="1" s="1"/>
  <c r="L2007" i="1" s="1"/>
  <c r="M1999" i="1"/>
  <c r="N1999" i="1" s="1"/>
  <c r="J2008" i="1" l="1"/>
  <c r="K2008" i="1" s="1"/>
  <c r="L2008" i="1" s="1"/>
  <c r="M2000" i="1"/>
  <c r="N2000" i="1" s="1"/>
  <c r="J2009" i="1" l="1"/>
  <c r="K2009" i="1" s="1"/>
  <c r="L2009" i="1" s="1"/>
  <c r="M2001" i="1"/>
  <c r="N2001" i="1" s="1"/>
  <c r="J2010" i="1" l="1"/>
  <c r="K2010" i="1" s="1"/>
  <c r="L2010" i="1" s="1"/>
  <c r="M2002" i="1"/>
  <c r="N2002" i="1" s="1"/>
  <c r="J2011" i="1" l="1"/>
  <c r="K2011" i="1" s="1"/>
  <c r="L2011" i="1" s="1"/>
  <c r="M2003" i="1"/>
  <c r="N2003" i="1" s="1"/>
  <c r="J2012" i="1" l="1"/>
  <c r="K2012" i="1" s="1"/>
  <c r="L2012" i="1" s="1"/>
  <c r="M2004" i="1"/>
  <c r="N2004" i="1" s="1"/>
  <c r="J2013" i="1" l="1"/>
  <c r="K2013" i="1" s="1"/>
  <c r="L2013" i="1" s="1"/>
  <c r="M2005" i="1"/>
  <c r="N2005" i="1" s="1"/>
  <c r="J2014" i="1" l="1"/>
  <c r="K2014" i="1" s="1"/>
  <c r="L2014" i="1" s="1"/>
  <c r="M2006" i="1"/>
  <c r="N2006" i="1" s="1"/>
  <c r="J2015" i="1" l="1"/>
  <c r="K2015" i="1" s="1"/>
  <c r="L2015" i="1" s="1"/>
  <c r="M2007" i="1"/>
  <c r="N2007" i="1" s="1"/>
  <c r="J2016" i="1" l="1"/>
  <c r="K2016" i="1" s="1"/>
  <c r="L2016" i="1" s="1"/>
  <c r="M2008" i="1"/>
  <c r="N2008" i="1" s="1"/>
  <c r="J2017" i="1" l="1"/>
  <c r="K2017" i="1" s="1"/>
  <c r="L2017" i="1" s="1"/>
  <c r="M2009" i="1"/>
  <c r="N2009" i="1" s="1"/>
  <c r="J2018" i="1" l="1"/>
  <c r="K2018" i="1" s="1"/>
  <c r="L2018" i="1" s="1"/>
  <c r="M2010" i="1"/>
  <c r="N2010" i="1" s="1"/>
  <c r="J2019" i="1" l="1"/>
  <c r="K2019" i="1" s="1"/>
  <c r="L2019" i="1" s="1"/>
  <c r="M2011" i="1"/>
  <c r="N2011" i="1" s="1"/>
  <c r="J2020" i="1" l="1"/>
  <c r="K2020" i="1" s="1"/>
  <c r="L2020" i="1" s="1"/>
  <c r="M2012" i="1"/>
  <c r="N2012" i="1" s="1"/>
  <c r="J2021" i="1" l="1"/>
  <c r="K2021" i="1" s="1"/>
  <c r="L2021" i="1" s="1"/>
  <c r="M2013" i="1"/>
  <c r="N2013" i="1" s="1"/>
  <c r="J2022" i="1" l="1"/>
  <c r="K2022" i="1" s="1"/>
  <c r="L2022" i="1" s="1"/>
  <c r="M2014" i="1"/>
  <c r="N2014" i="1" s="1"/>
  <c r="J2023" i="1" l="1"/>
  <c r="K2023" i="1" s="1"/>
  <c r="L2023" i="1" s="1"/>
  <c r="M2015" i="1"/>
  <c r="N2015" i="1" s="1"/>
  <c r="J2024" i="1" l="1"/>
  <c r="K2024" i="1" s="1"/>
  <c r="L2024" i="1" s="1"/>
  <c r="M2016" i="1"/>
  <c r="N2016" i="1" s="1"/>
  <c r="J2025" i="1" l="1"/>
  <c r="K2025" i="1" s="1"/>
  <c r="L2025" i="1" s="1"/>
  <c r="M2017" i="1"/>
  <c r="N2017" i="1" s="1"/>
  <c r="J2026" i="1" l="1"/>
  <c r="K2026" i="1" s="1"/>
  <c r="L2026" i="1" s="1"/>
  <c r="M2018" i="1"/>
  <c r="N2018" i="1" s="1"/>
  <c r="J2027" i="1" l="1"/>
  <c r="K2027" i="1" s="1"/>
  <c r="L2027" i="1" s="1"/>
  <c r="M2019" i="1"/>
  <c r="N2019" i="1" s="1"/>
  <c r="J2028" i="1" l="1"/>
  <c r="K2028" i="1" s="1"/>
  <c r="L2028" i="1" s="1"/>
  <c r="M2020" i="1"/>
  <c r="N2020" i="1" s="1"/>
  <c r="J2029" i="1" l="1"/>
  <c r="K2029" i="1" s="1"/>
  <c r="L2029" i="1" s="1"/>
  <c r="M2021" i="1"/>
  <c r="N2021" i="1" s="1"/>
  <c r="J2030" i="1" l="1"/>
  <c r="K2030" i="1" s="1"/>
  <c r="L2030" i="1" s="1"/>
  <c r="M2022" i="1"/>
  <c r="N2022" i="1" s="1"/>
  <c r="J2031" i="1" l="1"/>
  <c r="K2031" i="1" s="1"/>
  <c r="L2031" i="1" s="1"/>
  <c r="M2023" i="1"/>
  <c r="N2023" i="1" s="1"/>
  <c r="J2032" i="1" l="1"/>
  <c r="K2032" i="1" s="1"/>
  <c r="L2032" i="1" s="1"/>
  <c r="M2024" i="1"/>
  <c r="N2024" i="1" s="1"/>
  <c r="J2033" i="1" l="1"/>
  <c r="K2033" i="1" s="1"/>
  <c r="L2033" i="1" s="1"/>
  <c r="M2025" i="1"/>
  <c r="N2025" i="1" s="1"/>
  <c r="J2034" i="1" l="1"/>
  <c r="K2034" i="1" s="1"/>
  <c r="L2034" i="1" s="1"/>
  <c r="M2026" i="1"/>
  <c r="N2026" i="1" s="1"/>
  <c r="J2035" i="1" l="1"/>
  <c r="K2035" i="1" s="1"/>
  <c r="L2035" i="1" s="1"/>
  <c r="M2027" i="1"/>
  <c r="N2027" i="1" s="1"/>
  <c r="J2036" i="1" l="1"/>
  <c r="K2036" i="1" s="1"/>
  <c r="L2036" i="1" s="1"/>
  <c r="M2028" i="1"/>
  <c r="N2028" i="1" s="1"/>
  <c r="J2037" i="1" l="1"/>
  <c r="K2037" i="1" s="1"/>
  <c r="L2037" i="1" s="1"/>
  <c r="M2029" i="1"/>
  <c r="N2029" i="1" s="1"/>
  <c r="J2038" i="1" l="1"/>
  <c r="K2038" i="1" s="1"/>
  <c r="L2038" i="1" s="1"/>
  <c r="M2030" i="1"/>
  <c r="N2030" i="1" s="1"/>
  <c r="J2039" i="1" l="1"/>
  <c r="K2039" i="1" s="1"/>
  <c r="L2039" i="1" s="1"/>
  <c r="M2031" i="1"/>
  <c r="N2031" i="1" s="1"/>
  <c r="J2040" i="1" l="1"/>
  <c r="K2040" i="1" s="1"/>
  <c r="L2040" i="1" s="1"/>
  <c r="M2032" i="1"/>
  <c r="N2032" i="1" s="1"/>
  <c r="J2041" i="1" l="1"/>
  <c r="K2041" i="1" s="1"/>
  <c r="L2041" i="1" s="1"/>
  <c r="M2033" i="1"/>
  <c r="N2033" i="1" s="1"/>
  <c r="J2042" i="1" l="1"/>
  <c r="K2042" i="1" s="1"/>
  <c r="L2042" i="1" s="1"/>
  <c r="M2034" i="1"/>
  <c r="N2034" i="1" s="1"/>
  <c r="J2043" i="1" l="1"/>
  <c r="K2043" i="1" s="1"/>
  <c r="L2043" i="1" s="1"/>
  <c r="M2035" i="1"/>
  <c r="N2035" i="1" s="1"/>
  <c r="J2044" i="1" l="1"/>
  <c r="K2044" i="1" s="1"/>
  <c r="L2044" i="1" s="1"/>
  <c r="M2036" i="1"/>
  <c r="N2036" i="1" s="1"/>
  <c r="J2045" i="1" l="1"/>
  <c r="K2045" i="1" s="1"/>
  <c r="L2045" i="1" s="1"/>
  <c r="M2037" i="1"/>
  <c r="N2037" i="1" s="1"/>
  <c r="J2046" i="1" l="1"/>
  <c r="K2046" i="1" s="1"/>
  <c r="L2046" i="1" s="1"/>
  <c r="M2038" i="1"/>
  <c r="N2038" i="1" s="1"/>
  <c r="J2047" i="1" l="1"/>
  <c r="K2047" i="1" s="1"/>
  <c r="L2047" i="1" s="1"/>
  <c r="M2039" i="1"/>
  <c r="N2039" i="1" s="1"/>
  <c r="J2048" i="1" l="1"/>
  <c r="K2048" i="1" s="1"/>
  <c r="L2048" i="1" s="1"/>
  <c r="M2040" i="1"/>
  <c r="N2040" i="1" s="1"/>
  <c r="J2049" i="1" l="1"/>
  <c r="K2049" i="1" s="1"/>
  <c r="L2049" i="1" s="1"/>
  <c r="M2041" i="1"/>
  <c r="N2041" i="1" s="1"/>
  <c r="J2050" i="1" l="1"/>
  <c r="K2050" i="1" s="1"/>
  <c r="L2050" i="1" s="1"/>
  <c r="M2042" i="1"/>
  <c r="N2042" i="1" s="1"/>
  <c r="J2051" i="1" l="1"/>
  <c r="K2051" i="1" s="1"/>
  <c r="L2051" i="1" s="1"/>
  <c r="M2043" i="1"/>
  <c r="N2043" i="1" s="1"/>
  <c r="J2052" i="1" l="1"/>
  <c r="K2052" i="1" s="1"/>
  <c r="L2052" i="1" s="1"/>
  <c r="M2044" i="1"/>
  <c r="N2044" i="1" s="1"/>
  <c r="J2053" i="1" l="1"/>
  <c r="K2053" i="1" s="1"/>
  <c r="L2053" i="1" s="1"/>
  <c r="M2045" i="1"/>
  <c r="N2045" i="1" s="1"/>
  <c r="J2054" i="1" l="1"/>
  <c r="K2054" i="1" s="1"/>
  <c r="L2054" i="1" s="1"/>
  <c r="M2046" i="1"/>
  <c r="N2046" i="1" s="1"/>
  <c r="J2055" i="1" l="1"/>
  <c r="K2055" i="1" s="1"/>
  <c r="L2055" i="1" s="1"/>
  <c r="M2047" i="1"/>
  <c r="N2047" i="1" s="1"/>
  <c r="J2056" i="1" l="1"/>
  <c r="K2056" i="1" s="1"/>
  <c r="L2056" i="1" s="1"/>
  <c r="M2048" i="1"/>
  <c r="N2048" i="1" s="1"/>
  <c r="J2057" i="1" l="1"/>
  <c r="K2057" i="1" s="1"/>
  <c r="L2057" i="1" s="1"/>
  <c r="M2049" i="1"/>
  <c r="N2049" i="1" s="1"/>
  <c r="J2058" i="1" l="1"/>
  <c r="K2058" i="1" s="1"/>
  <c r="L2058" i="1" s="1"/>
  <c r="M2050" i="1"/>
  <c r="N2050" i="1" s="1"/>
  <c r="J2059" i="1" l="1"/>
  <c r="K2059" i="1" s="1"/>
  <c r="L2059" i="1" s="1"/>
  <c r="M2051" i="1"/>
  <c r="N2051" i="1" s="1"/>
  <c r="J2060" i="1" l="1"/>
  <c r="K2060" i="1" s="1"/>
  <c r="L2060" i="1" s="1"/>
  <c r="M2052" i="1"/>
  <c r="N2052" i="1" s="1"/>
  <c r="J2061" i="1" l="1"/>
  <c r="K2061" i="1" s="1"/>
  <c r="L2061" i="1" s="1"/>
  <c r="M2053" i="1"/>
  <c r="N2053" i="1" s="1"/>
  <c r="J2062" i="1" l="1"/>
  <c r="K2062" i="1" s="1"/>
  <c r="L2062" i="1" s="1"/>
  <c r="M2054" i="1"/>
  <c r="N2054" i="1" s="1"/>
  <c r="J2063" i="1" l="1"/>
  <c r="K2063" i="1" s="1"/>
  <c r="L2063" i="1" s="1"/>
  <c r="M2055" i="1"/>
  <c r="N2055" i="1" s="1"/>
  <c r="J2064" i="1" l="1"/>
  <c r="K2064" i="1" s="1"/>
  <c r="L2064" i="1" s="1"/>
  <c r="M2056" i="1"/>
  <c r="N2056" i="1" s="1"/>
  <c r="J2065" i="1" l="1"/>
  <c r="K2065" i="1" s="1"/>
  <c r="L2065" i="1" s="1"/>
  <c r="M2057" i="1"/>
  <c r="N2057" i="1" s="1"/>
  <c r="J2066" i="1" l="1"/>
  <c r="K2066" i="1" s="1"/>
  <c r="L2066" i="1" s="1"/>
  <c r="M2058" i="1"/>
  <c r="N2058" i="1" s="1"/>
  <c r="J2067" i="1" l="1"/>
  <c r="K2067" i="1" s="1"/>
  <c r="L2067" i="1" s="1"/>
  <c r="M2059" i="1"/>
  <c r="N2059" i="1" s="1"/>
  <c r="J2068" i="1" l="1"/>
  <c r="K2068" i="1" s="1"/>
  <c r="L2068" i="1" s="1"/>
  <c r="M2060" i="1"/>
  <c r="N2060" i="1" s="1"/>
  <c r="J2069" i="1" l="1"/>
  <c r="K2069" i="1" s="1"/>
  <c r="L2069" i="1" s="1"/>
  <c r="M2061" i="1"/>
  <c r="N2061" i="1" s="1"/>
  <c r="J2070" i="1" l="1"/>
  <c r="K2070" i="1" s="1"/>
  <c r="L2070" i="1" s="1"/>
  <c r="M2062" i="1"/>
  <c r="N2062" i="1" s="1"/>
  <c r="J2071" i="1" l="1"/>
  <c r="K2071" i="1" s="1"/>
  <c r="L2071" i="1" s="1"/>
  <c r="M2063" i="1"/>
  <c r="N2063" i="1" s="1"/>
  <c r="J2072" i="1" l="1"/>
  <c r="K2072" i="1" s="1"/>
  <c r="L2072" i="1" s="1"/>
  <c r="M2064" i="1"/>
  <c r="N2064" i="1" s="1"/>
  <c r="J2073" i="1" l="1"/>
  <c r="K2073" i="1" s="1"/>
  <c r="L2073" i="1" s="1"/>
  <c r="M2065" i="1"/>
  <c r="N2065" i="1" s="1"/>
  <c r="J2074" i="1" l="1"/>
  <c r="K2074" i="1" s="1"/>
  <c r="L2074" i="1" s="1"/>
  <c r="M2066" i="1"/>
  <c r="N2066" i="1" s="1"/>
  <c r="J2075" i="1" l="1"/>
  <c r="K2075" i="1" s="1"/>
  <c r="L2075" i="1" s="1"/>
  <c r="M2067" i="1"/>
  <c r="N2067" i="1" s="1"/>
  <c r="J2076" i="1" l="1"/>
  <c r="K2076" i="1" s="1"/>
  <c r="L2076" i="1" s="1"/>
  <c r="M2068" i="1"/>
  <c r="N2068" i="1" s="1"/>
  <c r="J2077" i="1" l="1"/>
  <c r="K2077" i="1" s="1"/>
  <c r="L2077" i="1" s="1"/>
  <c r="M2069" i="1"/>
  <c r="N2069" i="1" s="1"/>
  <c r="J2078" i="1" l="1"/>
  <c r="K2078" i="1" s="1"/>
  <c r="L2078" i="1" s="1"/>
  <c r="M2070" i="1"/>
  <c r="N2070" i="1" s="1"/>
  <c r="J2079" i="1" l="1"/>
  <c r="K2079" i="1" s="1"/>
  <c r="L2079" i="1" s="1"/>
  <c r="M2071" i="1"/>
  <c r="N2071" i="1" s="1"/>
  <c r="J2080" i="1" l="1"/>
  <c r="K2080" i="1" s="1"/>
  <c r="L2080" i="1" s="1"/>
  <c r="M2072" i="1"/>
  <c r="N2072" i="1" s="1"/>
  <c r="J2081" i="1" l="1"/>
  <c r="K2081" i="1" s="1"/>
  <c r="L2081" i="1" s="1"/>
  <c r="M2073" i="1"/>
  <c r="N2073" i="1" s="1"/>
  <c r="J2082" i="1" l="1"/>
  <c r="K2082" i="1" s="1"/>
  <c r="L2082" i="1" s="1"/>
  <c r="M2074" i="1"/>
  <c r="N2074" i="1" s="1"/>
  <c r="J2083" i="1" l="1"/>
  <c r="K2083" i="1" s="1"/>
  <c r="L2083" i="1" s="1"/>
  <c r="M2075" i="1"/>
  <c r="N2075" i="1" s="1"/>
  <c r="J2084" i="1" l="1"/>
  <c r="K2084" i="1" s="1"/>
  <c r="L2084" i="1" s="1"/>
  <c r="M2076" i="1"/>
  <c r="N2076" i="1" s="1"/>
  <c r="J2085" i="1" l="1"/>
  <c r="K2085" i="1" s="1"/>
  <c r="L2085" i="1" s="1"/>
  <c r="M2077" i="1"/>
  <c r="N2077" i="1" s="1"/>
  <c r="J2086" i="1" l="1"/>
  <c r="K2086" i="1" s="1"/>
  <c r="L2086" i="1" s="1"/>
  <c r="M2078" i="1"/>
  <c r="N2078" i="1" s="1"/>
  <c r="J2087" i="1" l="1"/>
  <c r="K2087" i="1" s="1"/>
  <c r="L2087" i="1" s="1"/>
  <c r="M2079" i="1"/>
  <c r="N2079" i="1" s="1"/>
  <c r="J2088" i="1" l="1"/>
  <c r="K2088" i="1" s="1"/>
  <c r="L2088" i="1" s="1"/>
  <c r="M2080" i="1"/>
  <c r="N2080" i="1" s="1"/>
  <c r="J2089" i="1" l="1"/>
  <c r="K2089" i="1" s="1"/>
  <c r="L2089" i="1" s="1"/>
  <c r="M2081" i="1"/>
  <c r="N2081" i="1" s="1"/>
  <c r="J2090" i="1" l="1"/>
  <c r="K2090" i="1" s="1"/>
  <c r="L2090" i="1" s="1"/>
  <c r="M2082" i="1"/>
  <c r="N2082" i="1" s="1"/>
  <c r="J2091" i="1" l="1"/>
  <c r="K2091" i="1" s="1"/>
  <c r="L2091" i="1" s="1"/>
  <c r="M2083" i="1"/>
  <c r="N2083" i="1" s="1"/>
  <c r="J2092" i="1" l="1"/>
  <c r="K2092" i="1" s="1"/>
  <c r="L2092" i="1" s="1"/>
  <c r="M2084" i="1"/>
  <c r="N2084" i="1" s="1"/>
  <c r="J2093" i="1" l="1"/>
  <c r="K2093" i="1" s="1"/>
  <c r="L2093" i="1" s="1"/>
  <c r="M2085" i="1"/>
  <c r="N2085" i="1" s="1"/>
  <c r="J2094" i="1" l="1"/>
  <c r="K2094" i="1" s="1"/>
  <c r="L2094" i="1" s="1"/>
  <c r="M2086" i="1"/>
  <c r="N2086" i="1" s="1"/>
  <c r="J2095" i="1" l="1"/>
  <c r="K2095" i="1" s="1"/>
  <c r="L2095" i="1" s="1"/>
  <c r="M2087" i="1"/>
  <c r="N2087" i="1" s="1"/>
  <c r="J2096" i="1" l="1"/>
  <c r="K2096" i="1" s="1"/>
  <c r="L2096" i="1" s="1"/>
  <c r="M2088" i="1"/>
  <c r="N2088" i="1" s="1"/>
  <c r="J2097" i="1" l="1"/>
  <c r="K2097" i="1" s="1"/>
  <c r="L2097" i="1" s="1"/>
  <c r="M2089" i="1"/>
  <c r="N2089" i="1" s="1"/>
  <c r="J2098" i="1" l="1"/>
  <c r="K2098" i="1" s="1"/>
  <c r="L2098" i="1" s="1"/>
  <c r="M2090" i="1"/>
  <c r="N2090" i="1" s="1"/>
  <c r="J2099" i="1" l="1"/>
  <c r="K2099" i="1" s="1"/>
  <c r="L2099" i="1" s="1"/>
  <c r="M2091" i="1"/>
  <c r="N2091" i="1" s="1"/>
  <c r="J2100" i="1" l="1"/>
  <c r="K2100" i="1" s="1"/>
  <c r="L2100" i="1" s="1"/>
  <c r="M2092" i="1"/>
  <c r="N2092" i="1" s="1"/>
  <c r="J2101" i="1" l="1"/>
  <c r="K2101" i="1" s="1"/>
  <c r="L2101" i="1" s="1"/>
  <c r="M2093" i="1"/>
  <c r="N2093" i="1" s="1"/>
  <c r="J2102" i="1" l="1"/>
  <c r="K2102" i="1" s="1"/>
  <c r="L2102" i="1" s="1"/>
  <c r="M2094" i="1"/>
  <c r="N2094" i="1" s="1"/>
  <c r="J2103" i="1" l="1"/>
  <c r="K2103" i="1" s="1"/>
  <c r="L2103" i="1" s="1"/>
  <c r="M2095" i="1"/>
  <c r="N2095" i="1" s="1"/>
  <c r="J2104" i="1" l="1"/>
  <c r="K2104" i="1" s="1"/>
  <c r="L2104" i="1" s="1"/>
  <c r="M2096" i="1"/>
  <c r="N2096" i="1" s="1"/>
  <c r="J2105" i="1" l="1"/>
  <c r="K2105" i="1" s="1"/>
  <c r="L2105" i="1" s="1"/>
  <c r="M2097" i="1"/>
  <c r="N2097" i="1" s="1"/>
  <c r="J2106" i="1" l="1"/>
  <c r="K2106" i="1" s="1"/>
  <c r="L2106" i="1" s="1"/>
  <c r="M2098" i="1"/>
  <c r="N2098" i="1" s="1"/>
  <c r="J2107" i="1" l="1"/>
  <c r="K2107" i="1" s="1"/>
  <c r="L2107" i="1" s="1"/>
  <c r="M2099" i="1"/>
  <c r="N2099" i="1" s="1"/>
  <c r="J2108" i="1" l="1"/>
  <c r="K2108" i="1" s="1"/>
  <c r="L2108" i="1" s="1"/>
  <c r="M2100" i="1"/>
  <c r="N2100" i="1" s="1"/>
  <c r="J2109" i="1" l="1"/>
  <c r="K2109" i="1" s="1"/>
  <c r="L2109" i="1" s="1"/>
  <c r="M2101" i="1"/>
  <c r="N2101" i="1" s="1"/>
  <c r="J2110" i="1" l="1"/>
  <c r="K2110" i="1" s="1"/>
  <c r="L2110" i="1" s="1"/>
  <c r="M2102" i="1"/>
  <c r="N2102" i="1" s="1"/>
  <c r="J2111" i="1" l="1"/>
  <c r="K2111" i="1" s="1"/>
  <c r="L2111" i="1" s="1"/>
  <c r="M2103" i="1"/>
  <c r="N2103" i="1" s="1"/>
  <c r="J2112" i="1" l="1"/>
  <c r="K2112" i="1" s="1"/>
  <c r="L2112" i="1" s="1"/>
  <c r="M2104" i="1"/>
  <c r="N2104" i="1" s="1"/>
  <c r="J2113" i="1" l="1"/>
  <c r="K2113" i="1" s="1"/>
  <c r="L2113" i="1" s="1"/>
  <c r="M2105" i="1"/>
  <c r="N2105" i="1" s="1"/>
  <c r="J2114" i="1" l="1"/>
  <c r="K2114" i="1" s="1"/>
  <c r="L2114" i="1" s="1"/>
  <c r="M2106" i="1"/>
  <c r="N2106" i="1" s="1"/>
  <c r="J2115" i="1" l="1"/>
  <c r="K2115" i="1" s="1"/>
  <c r="L2115" i="1" s="1"/>
  <c r="M2107" i="1"/>
  <c r="N2107" i="1" s="1"/>
  <c r="J2116" i="1" l="1"/>
  <c r="K2116" i="1" s="1"/>
  <c r="L2116" i="1" s="1"/>
  <c r="M2108" i="1"/>
  <c r="N2108" i="1" s="1"/>
  <c r="J2117" i="1" l="1"/>
  <c r="K2117" i="1" s="1"/>
  <c r="L2117" i="1" s="1"/>
  <c r="M2109" i="1"/>
  <c r="N2109" i="1" s="1"/>
  <c r="J2118" i="1" l="1"/>
  <c r="K2118" i="1" s="1"/>
  <c r="L2118" i="1" s="1"/>
  <c r="M2110" i="1"/>
  <c r="N2110" i="1" s="1"/>
  <c r="J2119" i="1" l="1"/>
  <c r="K2119" i="1" s="1"/>
  <c r="L2119" i="1" s="1"/>
  <c r="M2111" i="1"/>
  <c r="N2111" i="1" s="1"/>
  <c r="J2120" i="1" l="1"/>
  <c r="K2120" i="1" s="1"/>
  <c r="L2120" i="1" s="1"/>
  <c r="M2112" i="1"/>
  <c r="N2112" i="1" s="1"/>
  <c r="J2121" i="1" l="1"/>
  <c r="K2121" i="1" s="1"/>
  <c r="L2121" i="1" s="1"/>
  <c r="M2113" i="1"/>
  <c r="N2113" i="1" s="1"/>
  <c r="J2122" i="1" l="1"/>
  <c r="K2122" i="1" s="1"/>
  <c r="L2122" i="1" s="1"/>
  <c r="M2114" i="1"/>
  <c r="N2114" i="1" s="1"/>
  <c r="J2123" i="1" l="1"/>
  <c r="K2123" i="1" s="1"/>
  <c r="L2123" i="1" s="1"/>
  <c r="M2115" i="1"/>
  <c r="N2115" i="1" s="1"/>
  <c r="J2124" i="1" l="1"/>
  <c r="K2124" i="1" s="1"/>
  <c r="L2124" i="1" s="1"/>
  <c r="M2116" i="1"/>
  <c r="N2116" i="1" s="1"/>
  <c r="J2125" i="1" l="1"/>
  <c r="K2125" i="1" s="1"/>
  <c r="L2125" i="1" s="1"/>
  <c r="M2117" i="1"/>
  <c r="N2117" i="1" s="1"/>
  <c r="J2126" i="1" l="1"/>
  <c r="K2126" i="1" s="1"/>
  <c r="L2126" i="1" s="1"/>
  <c r="M2118" i="1"/>
  <c r="N2118" i="1" s="1"/>
  <c r="J2127" i="1" l="1"/>
  <c r="K2127" i="1" s="1"/>
  <c r="L2127" i="1" s="1"/>
  <c r="M2119" i="1"/>
  <c r="N2119" i="1" s="1"/>
  <c r="J2128" i="1" l="1"/>
  <c r="K2128" i="1" s="1"/>
  <c r="L2128" i="1" s="1"/>
  <c r="M2120" i="1"/>
  <c r="N2120" i="1" s="1"/>
  <c r="J2129" i="1" l="1"/>
  <c r="K2129" i="1" s="1"/>
  <c r="L2129" i="1" s="1"/>
  <c r="M2121" i="1"/>
  <c r="N2121" i="1" s="1"/>
  <c r="J2130" i="1" l="1"/>
  <c r="K2130" i="1" s="1"/>
  <c r="L2130" i="1" s="1"/>
  <c r="M2122" i="1"/>
  <c r="N2122" i="1" s="1"/>
  <c r="J2131" i="1" l="1"/>
  <c r="K2131" i="1" s="1"/>
  <c r="L2131" i="1" s="1"/>
  <c r="M2123" i="1"/>
  <c r="N2123" i="1" s="1"/>
  <c r="J2132" i="1" l="1"/>
  <c r="K2132" i="1" s="1"/>
  <c r="L2132" i="1" s="1"/>
  <c r="M2124" i="1"/>
  <c r="N2124" i="1" s="1"/>
  <c r="J2133" i="1" l="1"/>
  <c r="K2133" i="1" s="1"/>
  <c r="L2133" i="1" s="1"/>
  <c r="M2125" i="1"/>
  <c r="N2125" i="1" s="1"/>
  <c r="J2134" i="1" l="1"/>
  <c r="K2134" i="1" s="1"/>
  <c r="L2134" i="1" s="1"/>
  <c r="M2126" i="1"/>
  <c r="N2126" i="1" s="1"/>
  <c r="J2135" i="1" l="1"/>
  <c r="K2135" i="1" s="1"/>
  <c r="L2135" i="1" s="1"/>
  <c r="M2127" i="1"/>
  <c r="N2127" i="1" s="1"/>
  <c r="J2136" i="1" l="1"/>
  <c r="K2136" i="1" s="1"/>
  <c r="L2136" i="1" s="1"/>
  <c r="M2128" i="1"/>
  <c r="N2128" i="1" s="1"/>
  <c r="J2137" i="1" l="1"/>
  <c r="K2137" i="1" s="1"/>
  <c r="L2137" i="1" s="1"/>
  <c r="M2129" i="1"/>
  <c r="N2129" i="1" s="1"/>
  <c r="J2138" i="1" l="1"/>
  <c r="K2138" i="1" s="1"/>
  <c r="L2138" i="1" s="1"/>
  <c r="M2130" i="1"/>
  <c r="N2130" i="1" s="1"/>
  <c r="J2139" i="1" l="1"/>
  <c r="K2139" i="1" s="1"/>
  <c r="L2139" i="1" s="1"/>
  <c r="M2131" i="1"/>
  <c r="N2131" i="1" s="1"/>
  <c r="J2140" i="1" l="1"/>
  <c r="K2140" i="1" s="1"/>
  <c r="L2140" i="1" s="1"/>
  <c r="M2132" i="1"/>
  <c r="N2132" i="1" s="1"/>
  <c r="J2141" i="1" l="1"/>
  <c r="K2141" i="1" s="1"/>
  <c r="L2141" i="1" s="1"/>
  <c r="M2133" i="1"/>
  <c r="N2133" i="1" s="1"/>
  <c r="J2142" i="1" l="1"/>
  <c r="K2142" i="1" s="1"/>
  <c r="L2142" i="1" s="1"/>
  <c r="M2134" i="1"/>
  <c r="N2134" i="1" s="1"/>
  <c r="J2143" i="1" l="1"/>
  <c r="K2143" i="1" s="1"/>
  <c r="L2143" i="1" s="1"/>
  <c r="M2135" i="1"/>
  <c r="N2135" i="1" s="1"/>
  <c r="J2144" i="1" l="1"/>
  <c r="K2144" i="1" s="1"/>
  <c r="L2144" i="1" s="1"/>
  <c r="M2136" i="1"/>
  <c r="N2136" i="1" s="1"/>
  <c r="J2145" i="1" l="1"/>
  <c r="K2145" i="1" s="1"/>
  <c r="L2145" i="1" s="1"/>
  <c r="M2137" i="1"/>
  <c r="N2137" i="1" s="1"/>
  <c r="J2146" i="1" l="1"/>
  <c r="K2146" i="1" s="1"/>
  <c r="L2146" i="1" s="1"/>
  <c r="M2138" i="1"/>
  <c r="N2138" i="1" s="1"/>
  <c r="J2147" i="1" l="1"/>
  <c r="K2147" i="1" s="1"/>
  <c r="L2147" i="1" s="1"/>
  <c r="M2139" i="1"/>
  <c r="N2139" i="1" s="1"/>
  <c r="J2148" i="1" l="1"/>
  <c r="K2148" i="1" s="1"/>
  <c r="L2148" i="1" s="1"/>
  <c r="M2140" i="1"/>
  <c r="N2140" i="1" s="1"/>
  <c r="J2149" i="1" l="1"/>
  <c r="K2149" i="1" s="1"/>
  <c r="L2149" i="1" s="1"/>
  <c r="M2141" i="1"/>
  <c r="N2141" i="1" s="1"/>
  <c r="J2150" i="1" l="1"/>
  <c r="K2150" i="1" s="1"/>
  <c r="L2150" i="1" s="1"/>
  <c r="M2142" i="1"/>
  <c r="N2142" i="1" s="1"/>
  <c r="J2151" i="1" l="1"/>
  <c r="K2151" i="1" s="1"/>
  <c r="L2151" i="1" s="1"/>
  <c r="M2143" i="1"/>
  <c r="N2143" i="1" s="1"/>
  <c r="J2152" i="1" l="1"/>
  <c r="K2152" i="1" s="1"/>
  <c r="L2152" i="1" s="1"/>
  <c r="M2144" i="1"/>
  <c r="N2144" i="1" s="1"/>
  <c r="J2153" i="1" l="1"/>
  <c r="K2153" i="1" s="1"/>
  <c r="L2153" i="1" s="1"/>
  <c r="M2145" i="1"/>
  <c r="N2145" i="1" s="1"/>
  <c r="J2154" i="1" l="1"/>
  <c r="K2154" i="1" s="1"/>
  <c r="L2154" i="1" s="1"/>
  <c r="M2146" i="1"/>
  <c r="N2146" i="1" s="1"/>
  <c r="J2155" i="1" l="1"/>
  <c r="K2155" i="1" s="1"/>
  <c r="L2155" i="1" s="1"/>
  <c r="M2147" i="1"/>
  <c r="N2147" i="1" s="1"/>
  <c r="J2156" i="1" l="1"/>
  <c r="K2156" i="1" s="1"/>
  <c r="L2156" i="1" s="1"/>
  <c r="M2148" i="1"/>
  <c r="N2148" i="1" s="1"/>
  <c r="J2157" i="1" l="1"/>
  <c r="K2157" i="1" s="1"/>
  <c r="L2157" i="1" s="1"/>
  <c r="M2149" i="1"/>
  <c r="N2149" i="1" s="1"/>
  <c r="J2158" i="1" l="1"/>
  <c r="K2158" i="1" s="1"/>
  <c r="L2158" i="1" s="1"/>
  <c r="M2150" i="1"/>
  <c r="N2150" i="1" s="1"/>
  <c r="J2159" i="1" l="1"/>
  <c r="K2159" i="1" s="1"/>
  <c r="L2159" i="1" s="1"/>
  <c r="M2151" i="1"/>
  <c r="N2151" i="1" s="1"/>
  <c r="J2160" i="1" l="1"/>
  <c r="K2160" i="1" s="1"/>
  <c r="L2160" i="1" s="1"/>
  <c r="M2152" i="1"/>
  <c r="N2152" i="1" s="1"/>
  <c r="J2161" i="1" l="1"/>
  <c r="K2161" i="1" s="1"/>
  <c r="L2161" i="1" s="1"/>
  <c r="M2153" i="1"/>
  <c r="N2153" i="1" s="1"/>
  <c r="J2162" i="1" l="1"/>
  <c r="K2162" i="1" s="1"/>
  <c r="L2162" i="1" s="1"/>
  <c r="M2154" i="1"/>
  <c r="N2154" i="1" s="1"/>
  <c r="J2163" i="1" l="1"/>
  <c r="K2163" i="1" s="1"/>
  <c r="L2163" i="1" s="1"/>
  <c r="M2155" i="1"/>
  <c r="N2155" i="1" s="1"/>
  <c r="J2164" i="1" l="1"/>
  <c r="K2164" i="1" s="1"/>
  <c r="L2164" i="1" s="1"/>
  <c r="M2156" i="1"/>
  <c r="N2156" i="1" s="1"/>
  <c r="J2165" i="1" l="1"/>
  <c r="K2165" i="1" s="1"/>
  <c r="L2165" i="1" s="1"/>
  <c r="M2157" i="1"/>
  <c r="N2157" i="1" s="1"/>
  <c r="J2166" i="1" l="1"/>
  <c r="K2166" i="1" s="1"/>
  <c r="L2166" i="1" s="1"/>
  <c r="M2158" i="1"/>
  <c r="N2158" i="1" s="1"/>
  <c r="J2167" i="1" l="1"/>
  <c r="K2167" i="1" s="1"/>
  <c r="L2167" i="1" s="1"/>
  <c r="M2159" i="1"/>
  <c r="N2159" i="1" s="1"/>
  <c r="J2168" i="1" l="1"/>
  <c r="K2168" i="1" s="1"/>
  <c r="L2168" i="1" s="1"/>
  <c r="M2160" i="1"/>
  <c r="N2160" i="1" s="1"/>
  <c r="J2169" i="1" l="1"/>
  <c r="K2169" i="1" s="1"/>
  <c r="L2169" i="1" s="1"/>
  <c r="M2161" i="1"/>
  <c r="N2161" i="1" s="1"/>
  <c r="J2170" i="1" l="1"/>
  <c r="K2170" i="1" s="1"/>
  <c r="L2170" i="1" s="1"/>
  <c r="M2162" i="1"/>
  <c r="N2162" i="1" s="1"/>
  <c r="J2171" i="1" l="1"/>
  <c r="K2171" i="1" s="1"/>
  <c r="L2171" i="1" s="1"/>
  <c r="M2163" i="1"/>
  <c r="N2163" i="1" s="1"/>
  <c r="J2172" i="1" l="1"/>
  <c r="K2172" i="1" s="1"/>
  <c r="L2172" i="1" s="1"/>
  <c r="M2164" i="1"/>
  <c r="N2164" i="1" s="1"/>
  <c r="J2173" i="1" l="1"/>
  <c r="K2173" i="1" s="1"/>
  <c r="L2173" i="1" s="1"/>
  <c r="M2165" i="1"/>
  <c r="N2165" i="1" s="1"/>
  <c r="J2174" i="1" l="1"/>
  <c r="K2174" i="1" s="1"/>
  <c r="L2174" i="1" s="1"/>
  <c r="M2166" i="1"/>
  <c r="N2166" i="1" s="1"/>
  <c r="J2175" i="1" l="1"/>
  <c r="K2175" i="1" s="1"/>
  <c r="L2175" i="1" s="1"/>
  <c r="M2167" i="1"/>
  <c r="N2167" i="1" s="1"/>
  <c r="J2176" i="1" l="1"/>
  <c r="K2176" i="1" s="1"/>
  <c r="L2176" i="1" s="1"/>
  <c r="M2168" i="1"/>
  <c r="N2168" i="1" s="1"/>
  <c r="J2177" i="1" l="1"/>
  <c r="K2177" i="1" s="1"/>
  <c r="L2177" i="1" s="1"/>
  <c r="M2169" i="1"/>
  <c r="N2169" i="1" s="1"/>
  <c r="J2178" i="1" l="1"/>
  <c r="K2178" i="1" s="1"/>
  <c r="L2178" i="1" s="1"/>
  <c r="M2170" i="1"/>
  <c r="N2170" i="1" s="1"/>
  <c r="J2179" i="1" l="1"/>
  <c r="K2179" i="1" s="1"/>
  <c r="L2179" i="1" s="1"/>
  <c r="M2171" i="1"/>
  <c r="N2171" i="1" s="1"/>
  <c r="J2180" i="1" l="1"/>
  <c r="K2180" i="1" s="1"/>
  <c r="L2180" i="1" s="1"/>
  <c r="M2172" i="1"/>
  <c r="N2172" i="1" s="1"/>
  <c r="J2181" i="1" l="1"/>
  <c r="K2181" i="1" s="1"/>
  <c r="L2181" i="1" s="1"/>
  <c r="M2173" i="1"/>
  <c r="N2173" i="1" s="1"/>
  <c r="J2182" i="1" l="1"/>
  <c r="K2182" i="1" s="1"/>
  <c r="L2182" i="1" s="1"/>
  <c r="M2174" i="1"/>
  <c r="N2174" i="1" s="1"/>
  <c r="J2183" i="1" l="1"/>
  <c r="K2183" i="1" s="1"/>
  <c r="L2183" i="1" s="1"/>
  <c r="M2175" i="1"/>
  <c r="N2175" i="1" s="1"/>
  <c r="J2184" i="1" l="1"/>
  <c r="K2184" i="1" s="1"/>
  <c r="L2184" i="1" s="1"/>
  <c r="M2176" i="1"/>
  <c r="N2176" i="1" s="1"/>
  <c r="J2185" i="1" l="1"/>
  <c r="K2185" i="1" s="1"/>
  <c r="L2185" i="1" s="1"/>
  <c r="M2177" i="1"/>
  <c r="N2177" i="1" s="1"/>
  <c r="J2186" i="1" l="1"/>
  <c r="K2186" i="1" s="1"/>
  <c r="L2186" i="1" s="1"/>
  <c r="M2178" i="1"/>
  <c r="N2178" i="1" s="1"/>
  <c r="J2187" i="1" l="1"/>
  <c r="K2187" i="1" s="1"/>
  <c r="L2187" i="1" s="1"/>
  <c r="M2179" i="1"/>
  <c r="N2179" i="1" s="1"/>
  <c r="J2188" i="1" l="1"/>
  <c r="K2188" i="1" s="1"/>
  <c r="L2188" i="1" s="1"/>
  <c r="M2180" i="1"/>
  <c r="N2180" i="1" s="1"/>
  <c r="J2189" i="1" l="1"/>
  <c r="K2189" i="1" s="1"/>
  <c r="L2189" i="1" s="1"/>
  <c r="M2181" i="1"/>
  <c r="N2181" i="1" s="1"/>
  <c r="J2190" i="1" l="1"/>
  <c r="K2190" i="1" s="1"/>
  <c r="L2190" i="1" s="1"/>
  <c r="M2182" i="1"/>
  <c r="N2182" i="1" s="1"/>
  <c r="J2191" i="1" l="1"/>
  <c r="K2191" i="1" s="1"/>
  <c r="L2191" i="1" s="1"/>
  <c r="M2183" i="1"/>
  <c r="N2183" i="1" s="1"/>
  <c r="J2192" i="1" l="1"/>
  <c r="K2192" i="1" s="1"/>
  <c r="L2192" i="1" s="1"/>
  <c r="M2184" i="1"/>
  <c r="N2184" i="1" s="1"/>
  <c r="J2193" i="1" l="1"/>
  <c r="K2193" i="1" s="1"/>
  <c r="L2193" i="1" s="1"/>
  <c r="M2185" i="1"/>
  <c r="N2185" i="1" s="1"/>
  <c r="J2194" i="1" l="1"/>
  <c r="K2194" i="1" s="1"/>
  <c r="L2194" i="1" s="1"/>
  <c r="M2186" i="1"/>
  <c r="N2186" i="1" s="1"/>
  <c r="J2195" i="1" l="1"/>
  <c r="K2195" i="1" s="1"/>
  <c r="L2195" i="1" s="1"/>
  <c r="M2187" i="1"/>
  <c r="N2187" i="1" s="1"/>
  <c r="J2196" i="1" l="1"/>
  <c r="K2196" i="1" s="1"/>
  <c r="L2196" i="1" s="1"/>
  <c r="M2188" i="1"/>
  <c r="N2188" i="1" s="1"/>
  <c r="J2197" i="1" l="1"/>
  <c r="K2197" i="1" s="1"/>
  <c r="L2197" i="1" s="1"/>
  <c r="M2189" i="1"/>
  <c r="N2189" i="1" s="1"/>
  <c r="J2198" i="1" l="1"/>
  <c r="K2198" i="1" s="1"/>
  <c r="L2198" i="1" s="1"/>
  <c r="M2190" i="1"/>
  <c r="N2190" i="1" s="1"/>
  <c r="J2199" i="1" l="1"/>
  <c r="K2199" i="1" s="1"/>
  <c r="L2199" i="1" s="1"/>
  <c r="M2191" i="1"/>
  <c r="N2191" i="1" s="1"/>
  <c r="J2200" i="1" l="1"/>
  <c r="K2200" i="1" s="1"/>
  <c r="L2200" i="1" s="1"/>
  <c r="M2192" i="1"/>
  <c r="N2192" i="1" s="1"/>
  <c r="J2201" i="1" l="1"/>
  <c r="K2201" i="1" s="1"/>
  <c r="L2201" i="1" s="1"/>
  <c r="M2193" i="1"/>
  <c r="N2193" i="1" s="1"/>
  <c r="J2202" i="1" l="1"/>
  <c r="K2202" i="1" s="1"/>
  <c r="L2202" i="1" s="1"/>
  <c r="M2194" i="1"/>
  <c r="N2194" i="1" s="1"/>
  <c r="J2203" i="1" l="1"/>
  <c r="K2203" i="1" s="1"/>
  <c r="L2203" i="1" s="1"/>
  <c r="M2195" i="1"/>
  <c r="N2195" i="1" s="1"/>
  <c r="J2204" i="1" l="1"/>
  <c r="K2204" i="1" s="1"/>
  <c r="L2204" i="1" s="1"/>
  <c r="M2196" i="1"/>
  <c r="N2196" i="1" s="1"/>
  <c r="J2205" i="1" l="1"/>
  <c r="K2205" i="1" s="1"/>
  <c r="L2205" i="1" s="1"/>
  <c r="M2197" i="1"/>
  <c r="N2197" i="1" s="1"/>
  <c r="J2206" i="1" l="1"/>
  <c r="K2206" i="1" s="1"/>
  <c r="L2206" i="1" s="1"/>
  <c r="M2198" i="1"/>
  <c r="N2198" i="1" s="1"/>
  <c r="J2207" i="1" l="1"/>
  <c r="K2207" i="1" s="1"/>
  <c r="L2207" i="1" s="1"/>
  <c r="M2199" i="1"/>
  <c r="N2199" i="1" s="1"/>
  <c r="J2208" i="1" l="1"/>
  <c r="K2208" i="1" s="1"/>
  <c r="L2208" i="1" s="1"/>
  <c r="M2200" i="1"/>
  <c r="N2200" i="1" s="1"/>
  <c r="J2209" i="1" l="1"/>
  <c r="K2209" i="1" s="1"/>
  <c r="L2209" i="1" s="1"/>
  <c r="M2201" i="1"/>
  <c r="N2201" i="1" s="1"/>
  <c r="J2210" i="1" l="1"/>
  <c r="K2210" i="1" s="1"/>
  <c r="L2210" i="1" s="1"/>
  <c r="M2202" i="1"/>
  <c r="N2202" i="1" s="1"/>
  <c r="J2211" i="1" l="1"/>
  <c r="K2211" i="1" s="1"/>
  <c r="L2211" i="1" s="1"/>
  <c r="M2203" i="1"/>
  <c r="N2203" i="1" s="1"/>
  <c r="J2212" i="1" l="1"/>
  <c r="K2212" i="1" s="1"/>
  <c r="L2212" i="1" s="1"/>
  <c r="M2204" i="1"/>
  <c r="N2204" i="1" s="1"/>
  <c r="J2213" i="1" l="1"/>
  <c r="K2213" i="1" s="1"/>
  <c r="L2213" i="1" s="1"/>
  <c r="M2205" i="1"/>
  <c r="N2205" i="1" s="1"/>
  <c r="J2214" i="1" l="1"/>
  <c r="K2214" i="1" s="1"/>
  <c r="L2214" i="1" s="1"/>
  <c r="M2206" i="1"/>
  <c r="N2206" i="1" s="1"/>
  <c r="J2215" i="1" l="1"/>
  <c r="K2215" i="1" s="1"/>
  <c r="L2215" i="1" s="1"/>
  <c r="M2207" i="1"/>
  <c r="N2207" i="1" s="1"/>
  <c r="J2216" i="1" l="1"/>
  <c r="K2216" i="1" s="1"/>
  <c r="L2216" i="1" s="1"/>
  <c r="M2208" i="1"/>
  <c r="N2208" i="1" s="1"/>
  <c r="J2217" i="1" l="1"/>
  <c r="K2217" i="1" s="1"/>
  <c r="L2217" i="1" s="1"/>
  <c r="M2209" i="1"/>
  <c r="N2209" i="1" s="1"/>
  <c r="J2218" i="1" l="1"/>
  <c r="K2218" i="1" s="1"/>
  <c r="L2218" i="1" s="1"/>
  <c r="M2210" i="1"/>
  <c r="N2210" i="1" s="1"/>
  <c r="J2219" i="1" l="1"/>
  <c r="K2219" i="1" s="1"/>
  <c r="L2219" i="1" s="1"/>
  <c r="M2211" i="1"/>
  <c r="N2211" i="1" s="1"/>
  <c r="J2220" i="1" l="1"/>
  <c r="K2220" i="1" s="1"/>
  <c r="L2220" i="1" s="1"/>
  <c r="M2212" i="1"/>
  <c r="N2212" i="1" s="1"/>
  <c r="J2221" i="1" l="1"/>
  <c r="K2221" i="1" s="1"/>
  <c r="L2221" i="1" s="1"/>
  <c r="M2213" i="1"/>
  <c r="N2213" i="1" s="1"/>
  <c r="J2222" i="1" l="1"/>
  <c r="K2222" i="1" s="1"/>
  <c r="L2222" i="1" s="1"/>
  <c r="M2214" i="1"/>
  <c r="N2214" i="1" s="1"/>
  <c r="J2223" i="1" l="1"/>
  <c r="K2223" i="1" s="1"/>
  <c r="L2223" i="1" s="1"/>
  <c r="M2215" i="1"/>
  <c r="N2215" i="1" s="1"/>
  <c r="J2224" i="1" l="1"/>
  <c r="K2224" i="1" s="1"/>
  <c r="L2224" i="1" s="1"/>
  <c r="M2216" i="1"/>
  <c r="N2216" i="1" s="1"/>
  <c r="J2225" i="1" l="1"/>
  <c r="K2225" i="1" s="1"/>
  <c r="L2225" i="1" s="1"/>
  <c r="M2217" i="1"/>
  <c r="N2217" i="1" s="1"/>
  <c r="J2226" i="1" l="1"/>
  <c r="K2226" i="1" s="1"/>
  <c r="L2226" i="1" s="1"/>
  <c r="M2218" i="1"/>
  <c r="N2218" i="1" s="1"/>
  <c r="J2227" i="1" l="1"/>
  <c r="K2227" i="1" s="1"/>
  <c r="L2227" i="1" s="1"/>
  <c r="M2219" i="1"/>
  <c r="N2219" i="1" s="1"/>
  <c r="J2228" i="1" l="1"/>
  <c r="K2228" i="1" s="1"/>
  <c r="L2228" i="1" s="1"/>
  <c r="M2220" i="1"/>
  <c r="N2220" i="1" s="1"/>
  <c r="J2229" i="1" l="1"/>
  <c r="K2229" i="1" s="1"/>
  <c r="L2229" i="1" s="1"/>
  <c r="M2221" i="1"/>
  <c r="N2221" i="1" s="1"/>
  <c r="J2230" i="1" l="1"/>
  <c r="K2230" i="1" s="1"/>
  <c r="L2230" i="1" s="1"/>
  <c r="M2222" i="1"/>
  <c r="N2222" i="1" s="1"/>
  <c r="J2231" i="1" l="1"/>
  <c r="K2231" i="1" s="1"/>
  <c r="L2231" i="1" s="1"/>
  <c r="M2223" i="1"/>
  <c r="N2223" i="1" s="1"/>
  <c r="J2232" i="1" l="1"/>
  <c r="K2232" i="1" s="1"/>
  <c r="L2232" i="1" s="1"/>
  <c r="M2224" i="1"/>
  <c r="N2224" i="1" s="1"/>
  <c r="J2233" i="1" l="1"/>
  <c r="K2233" i="1" s="1"/>
  <c r="L2233" i="1" s="1"/>
  <c r="M2225" i="1"/>
  <c r="N2225" i="1" s="1"/>
  <c r="J2234" i="1" l="1"/>
  <c r="K2234" i="1" s="1"/>
  <c r="L2234" i="1" s="1"/>
  <c r="M2226" i="1"/>
  <c r="N2226" i="1" s="1"/>
  <c r="J2235" i="1" l="1"/>
  <c r="K2235" i="1" s="1"/>
  <c r="L2235" i="1" s="1"/>
  <c r="M2227" i="1"/>
  <c r="N2227" i="1" s="1"/>
  <c r="J2236" i="1" l="1"/>
  <c r="K2236" i="1" s="1"/>
  <c r="L2236" i="1" s="1"/>
  <c r="M2228" i="1"/>
  <c r="N2228" i="1" s="1"/>
  <c r="J2237" i="1" l="1"/>
  <c r="K2237" i="1" s="1"/>
  <c r="L2237" i="1" s="1"/>
  <c r="M2229" i="1"/>
  <c r="N2229" i="1" s="1"/>
  <c r="J2238" i="1" l="1"/>
  <c r="K2238" i="1" s="1"/>
  <c r="L2238" i="1" s="1"/>
  <c r="M2230" i="1"/>
  <c r="N2230" i="1" s="1"/>
  <c r="J2239" i="1" l="1"/>
  <c r="K2239" i="1" s="1"/>
  <c r="L2239" i="1" s="1"/>
  <c r="M2231" i="1"/>
  <c r="N2231" i="1" s="1"/>
  <c r="J2240" i="1" l="1"/>
  <c r="K2240" i="1" s="1"/>
  <c r="L2240" i="1" s="1"/>
  <c r="M2232" i="1"/>
  <c r="N2232" i="1" s="1"/>
  <c r="J2241" i="1" l="1"/>
  <c r="K2241" i="1" s="1"/>
  <c r="L2241" i="1" s="1"/>
  <c r="M2233" i="1"/>
  <c r="N2233" i="1" s="1"/>
  <c r="J2242" i="1" l="1"/>
  <c r="K2242" i="1" s="1"/>
  <c r="L2242" i="1" s="1"/>
  <c r="M2234" i="1"/>
  <c r="N2234" i="1" s="1"/>
  <c r="J2243" i="1" l="1"/>
  <c r="K2243" i="1" s="1"/>
  <c r="L2243" i="1" s="1"/>
  <c r="M2235" i="1"/>
  <c r="N2235" i="1" s="1"/>
  <c r="J2244" i="1" l="1"/>
  <c r="K2244" i="1" s="1"/>
  <c r="L2244" i="1" s="1"/>
  <c r="M2236" i="1"/>
  <c r="N2236" i="1" s="1"/>
  <c r="J2245" i="1" l="1"/>
  <c r="K2245" i="1" s="1"/>
  <c r="L2245" i="1" s="1"/>
  <c r="M2237" i="1"/>
  <c r="N2237" i="1" s="1"/>
  <c r="J2246" i="1" l="1"/>
  <c r="K2246" i="1" s="1"/>
  <c r="L2246" i="1" s="1"/>
  <c r="M2238" i="1"/>
  <c r="N2238" i="1" s="1"/>
  <c r="J2247" i="1" l="1"/>
  <c r="K2247" i="1" s="1"/>
  <c r="L2247" i="1" s="1"/>
  <c r="M2239" i="1"/>
  <c r="N2239" i="1" s="1"/>
  <c r="J2248" i="1" l="1"/>
  <c r="K2248" i="1" s="1"/>
  <c r="L2248" i="1" s="1"/>
  <c r="M2240" i="1"/>
  <c r="N2240" i="1" s="1"/>
  <c r="J2249" i="1" l="1"/>
  <c r="K2249" i="1" s="1"/>
  <c r="L2249" i="1" s="1"/>
  <c r="M2241" i="1"/>
  <c r="N2241" i="1" s="1"/>
  <c r="J2250" i="1" l="1"/>
  <c r="K2250" i="1" s="1"/>
  <c r="L2250" i="1" s="1"/>
  <c r="M2242" i="1"/>
  <c r="N2242" i="1" s="1"/>
  <c r="J2251" i="1" l="1"/>
  <c r="K2251" i="1" s="1"/>
  <c r="L2251" i="1" s="1"/>
  <c r="M2243" i="1"/>
  <c r="N2243" i="1" s="1"/>
  <c r="J2252" i="1" l="1"/>
  <c r="K2252" i="1" s="1"/>
  <c r="L2252" i="1" s="1"/>
  <c r="M2244" i="1"/>
  <c r="N2244" i="1" s="1"/>
  <c r="J2253" i="1" l="1"/>
  <c r="K2253" i="1" s="1"/>
  <c r="L2253" i="1" s="1"/>
  <c r="M2245" i="1"/>
  <c r="N2245" i="1" s="1"/>
  <c r="J2254" i="1" l="1"/>
  <c r="K2254" i="1" s="1"/>
  <c r="L2254" i="1" s="1"/>
  <c r="M2246" i="1"/>
  <c r="N2246" i="1" s="1"/>
  <c r="J2255" i="1" l="1"/>
  <c r="K2255" i="1" s="1"/>
  <c r="L2255" i="1" s="1"/>
  <c r="M2247" i="1"/>
  <c r="N2247" i="1" s="1"/>
  <c r="J2256" i="1" l="1"/>
  <c r="K2256" i="1" s="1"/>
  <c r="L2256" i="1" s="1"/>
  <c r="M2248" i="1"/>
  <c r="N2248" i="1" s="1"/>
  <c r="J2257" i="1" l="1"/>
  <c r="K2257" i="1" s="1"/>
  <c r="L2257" i="1" s="1"/>
  <c r="M2249" i="1"/>
  <c r="N2249" i="1" s="1"/>
  <c r="J2258" i="1" l="1"/>
  <c r="K2258" i="1" s="1"/>
  <c r="L2258" i="1" s="1"/>
  <c r="M2250" i="1"/>
  <c r="N2250" i="1" s="1"/>
  <c r="J2259" i="1" l="1"/>
  <c r="K2259" i="1" s="1"/>
  <c r="L2259" i="1" s="1"/>
  <c r="M2251" i="1"/>
  <c r="N2251" i="1" s="1"/>
  <c r="J2260" i="1" l="1"/>
  <c r="K2260" i="1" s="1"/>
  <c r="L2260" i="1" s="1"/>
  <c r="M2252" i="1"/>
  <c r="N2252" i="1" s="1"/>
  <c r="J2261" i="1" l="1"/>
  <c r="K2261" i="1" s="1"/>
  <c r="L2261" i="1" s="1"/>
  <c r="M2253" i="1"/>
  <c r="N2253" i="1" s="1"/>
  <c r="J2262" i="1" l="1"/>
  <c r="K2262" i="1" s="1"/>
  <c r="L2262" i="1" s="1"/>
  <c r="M2254" i="1"/>
  <c r="N2254" i="1" s="1"/>
  <c r="J2263" i="1" l="1"/>
  <c r="K2263" i="1" s="1"/>
  <c r="L2263" i="1" s="1"/>
  <c r="M2255" i="1"/>
  <c r="N2255" i="1" s="1"/>
  <c r="J2264" i="1" l="1"/>
  <c r="K2264" i="1" s="1"/>
  <c r="L2264" i="1" s="1"/>
  <c r="M2256" i="1"/>
  <c r="N2256" i="1" s="1"/>
  <c r="J2265" i="1" l="1"/>
  <c r="K2265" i="1" s="1"/>
  <c r="L2265" i="1" s="1"/>
  <c r="M2257" i="1"/>
  <c r="N2257" i="1" s="1"/>
  <c r="J2266" i="1" l="1"/>
  <c r="K2266" i="1" s="1"/>
  <c r="L2266" i="1" s="1"/>
  <c r="M2258" i="1"/>
  <c r="N2258" i="1" s="1"/>
  <c r="J2267" i="1" l="1"/>
  <c r="K2267" i="1" s="1"/>
  <c r="L2267" i="1" s="1"/>
  <c r="M2259" i="1"/>
  <c r="N2259" i="1" s="1"/>
  <c r="J2268" i="1" l="1"/>
  <c r="K2268" i="1" s="1"/>
  <c r="L2268" i="1" s="1"/>
  <c r="M2260" i="1"/>
  <c r="N2260" i="1" s="1"/>
  <c r="J2269" i="1" l="1"/>
  <c r="K2269" i="1" s="1"/>
  <c r="L2269" i="1" s="1"/>
  <c r="M2261" i="1"/>
  <c r="N2261" i="1" s="1"/>
  <c r="J2270" i="1" l="1"/>
  <c r="K2270" i="1" s="1"/>
  <c r="L2270" i="1" s="1"/>
  <c r="M2262" i="1"/>
  <c r="N2262" i="1" s="1"/>
  <c r="J2271" i="1" l="1"/>
  <c r="K2271" i="1" s="1"/>
  <c r="L2271" i="1" s="1"/>
  <c r="M2263" i="1"/>
  <c r="N2263" i="1" s="1"/>
  <c r="J2272" i="1" l="1"/>
  <c r="K2272" i="1" s="1"/>
  <c r="L2272" i="1" s="1"/>
  <c r="M2264" i="1"/>
  <c r="N2264" i="1" s="1"/>
  <c r="J2273" i="1" l="1"/>
  <c r="K2273" i="1" s="1"/>
  <c r="L2273" i="1" s="1"/>
  <c r="M2265" i="1"/>
  <c r="N2265" i="1" s="1"/>
  <c r="J2274" i="1" l="1"/>
  <c r="K2274" i="1" s="1"/>
  <c r="L2274" i="1" s="1"/>
  <c r="M2266" i="1"/>
  <c r="N2266" i="1" s="1"/>
  <c r="J2275" i="1" l="1"/>
  <c r="K2275" i="1" s="1"/>
  <c r="L2275" i="1" s="1"/>
  <c r="M2267" i="1"/>
  <c r="N2267" i="1" s="1"/>
  <c r="J2276" i="1" l="1"/>
  <c r="K2276" i="1" s="1"/>
  <c r="L2276" i="1" s="1"/>
  <c r="M2268" i="1"/>
  <c r="N2268" i="1" s="1"/>
  <c r="J2277" i="1" l="1"/>
  <c r="K2277" i="1" s="1"/>
  <c r="L2277" i="1" s="1"/>
  <c r="M2269" i="1"/>
  <c r="N2269" i="1" s="1"/>
  <c r="J2278" i="1" l="1"/>
  <c r="K2278" i="1" s="1"/>
  <c r="L2278" i="1" s="1"/>
  <c r="M2270" i="1"/>
  <c r="N2270" i="1" s="1"/>
  <c r="J2279" i="1" l="1"/>
  <c r="K2279" i="1" s="1"/>
  <c r="L2279" i="1" s="1"/>
  <c r="M2271" i="1"/>
  <c r="N2271" i="1" s="1"/>
  <c r="J2280" i="1" l="1"/>
  <c r="K2280" i="1" s="1"/>
  <c r="L2280" i="1" s="1"/>
  <c r="M2272" i="1"/>
  <c r="N2272" i="1" s="1"/>
  <c r="J2281" i="1" l="1"/>
  <c r="K2281" i="1" s="1"/>
  <c r="L2281" i="1" s="1"/>
  <c r="M2273" i="1"/>
  <c r="N2273" i="1" s="1"/>
  <c r="J2282" i="1" l="1"/>
  <c r="K2282" i="1" s="1"/>
  <c r="L2282" i="1" s="1"/>
  <c r="M2274" i="1"/>
  <c r="N2274" i="1" s="1"/>
  <c r="J2283" i="1" l="1"/>
  <c r="K2283" i="1" s="1"/>
  <c r="L2283" i="1" s="1"/>
  <c r="M2275" i="1"/>
  <c r="N2275" i="1" s="1"/>
  <c r="J2284" i="1" l="1"/>
  <c r="K2284" i="1" s="1"/>
  <c r="L2284" i="1" s="1"/>
  <c r="M2276" i="1"/>
  <c r="N2276" i="1" s="1"/>
  <c r="J2285" i="1" l="1"/>
  <c r="K2285" i="1" s="1"/>
  <c r="L2285" i="1" s="1"/>
  <c r="M2277" i="1"/>
  <c r="N2277" i="1" s="1"/>
  <c r="J2286" i="1" l="1"/>
  <c r="K2286" i="1" s="1"/>
  <c r="L2286" i="1" s="1"/>
  <c r="M2278" i="1"/>
  <c r="N2278" i="1" s="1"/>
  <c r="J2287" i="1" l="1"/>
  <c r="K2287" i="1" s="1"/>
  <c r="L2287" i="1" s="1"/>
  <c r="M2279" i="1"/>
  <c r="N2279" i="1" s="1"/>
  <c r="J2288" i="1" l="1"/>
  <c r="K2288" i="1" s="1"/>
  <c r="L2288" i="1" s="1"/>
  <c r="M2280" i="1"/>
  <c r="N2280" i="1" s="1"/>
  <c r="J2289" i="1" l="1"/>
  <c r="K2289" i="1" s="1"/>
  <c r="L2289" i="1" s="1"/>
  <c r="M2281" i="1"/>
  <c r="N2281" i="1" s="1"/>
  <c r="J2290" i="1" l="1"/>
  <c r="K2290" i="1" s="1"/>
  <c r="L2290" i="1" s="1"/>
  <c r="M2282" i="1"/>
  <c r="N2282" i="1" s="1"/>
  <c r="J2291" i="1" l="1"/>
  <c r="K2291" i="1" s="1"/>
  <c r="L2291" i="1" s="1"/>
  <c r="M2283" i="1"/>
  <c r="N2283" i="1" s="1"/>
  <c r="J2292" i="1" l="1"/>
  <c r="K2292" i="1" s="1"/>
  <c r="L2292" i="1" s="1"/>
  <c r="M2284" i="1"/>
  <c r="N2284" i="1" s="1"/>
  <c r="J2293" i="1" l="1"/>
  <c r="K2293" i="1" s="1"/>
  <c r="L2293" i="1" s="1"/>
  <c r="M2285" i="1"/>
  <c r="N2285" i="1" s="1"/>
  <c r="J2294" i="1" l="1"/>
  <c r="K2294" i="1" s="1"/>
  <c r="L2294" i="1" s="1"/>
  <c r="M2286" i="1"/>
  <c r="N2286" i="1" s="1"/>
  <c r="J2295" i="1" l="1"/>
  <c r="K2295" i="1" s="1"/>
  <c r="L2295" i="1" s="1"/>
  <c r="M2287" i="1"/>
  <c r="N2287" i="1" s="1"/>
  <c r="J2296" i="1" l="1"/>
  <c r="K2296" i="1" s="1"/>
  <c r="L2296" i="1" s="1"/>
  <c r="M2288" i="1"/>
  <c r="N2288" i="1" s="1"/>
  <c r="J2297" i="1" l="1"/>
  <c r="K2297" i="1" s="1"/>
  <c r="L2297" i="1" s="1"/>
  <c r="M2289" i="1"/>
  <c r="N2289" i="1" s="1"/>
  <c r="J2298" i="1" l="1"/>
  <c r="K2298" i="1" s="1"/>
  <c r="L2298" i="1" s="1"/>
  <c r="M2290" i="1"/>
  <c r="N2290" i="1" s="1"/>
  <c r="J2299" i="1" l="1"/>
  <c r="K2299" i="1" s="1"/>
  <c r="L2299" i="1" s="1"/>
  <c r="M2291" i="1"/>
  <c r="N2291" i="1" s="1"/>
  <c r="J2300" i="1" l="1"/>
  <c r="K2300" i="1" s="1"/>
  <c r="L2300" i="1" s="1"/>
  <c r="M2292" i="1"/>
  <c r="N2292" i="1" s="1"/>
  <c r="J2301" i="1" l="1"/>
  <c r="K2301" i="1" s="1"/>
  <c r="L2301" i="1" s="1"/>
  <c r="M2293" i="1"/>
  <c r="N2293" i="1" s="1"/>
  <c r="J2302" i="1" l="1"/>
  <c r="K2302" i="1" s="1"/>
  <c r="L2302" i="1" s="1"/>
  <c r="M2294" i="1"/>
  <c r="N2294" i="1" s="1"/>
  <c r="J2303" i="1" l="1"/>
  <c r="K2303" i="1" s="1"/>
  <c r="L2303" i="1" s="1"/>
  <c r="M2295" i="1"/>
  <c r="N2295" i="1" s="1"/>
  <c r="J2304" i="1" l="1"/>
  <c r="K2304" i="1" s="1"/>
  <c r="L2304" i="1" s="1"/>
  <c r="M2296" i="1"/>
  <c r="N2296" i="1" s="1"/>
  <c r="J2305" i="1" l="1"/>
  <c r="K2305" i="1" s="1"/>
  <c r="L2305" i="1" s="1"/>
  <c r="M2297" i="1"/>
  <c r="N2297" i="1" s="1"/>
  <c r="J2306" i="1" l="1"/>
  <c r="K2306" i="1" s="1"/>
  <c r="L2306" i="1" s="1"/>
  <c r="M2298" i="1"/>
  <c r="N2298" i="1" s="1"/>
  <c r="J2307" i="1" l="1"/>
  <c r="K2307" i="1" s="1"/>
  <c r="L2307" i="1" s="1"/>
  <c r="M2299" i="1"/>
  <c r="N2299" i="1" s="1"/>
  <c r="J2308" i="1" l="1"/>
  <c r="K2308" i="1" s="1"/>
  <c r="L2308" i="1" s="1"/>
  <c r="M2300" i="1"/>
  <c r="N2300" i="1" s="1"/>
  <c r="J2309" i="1" l="1"/>
  <c r="K2309" i="1" s="1"/>
  <c r="L2309" i="1" s="1"/>
  <c r="M2301" i="1"/>
  <c r="N2301" i="1" s="1"/>
  <c r="J2310" i="1" l="1"/>
  <c r="K2310" i="1" s="1"/>
  <c r="L2310" i="1" s="1"/>
  <c r="M2302" i="1"/>
  <c r="N2302" i="1" s="1"/>
  <c r="J2311" i="1" l="1"/>
  <c r="K2311" i="1" s="1"/>
  <c r="L2311" i="1" s="1"/>
  <c r="M2303" i="1"/>
  <c r="N2303" i="1" s="1"/>
  <c r="J2312" i="1" l="1"/>
  <c r="K2312" i="1" s="1"/>
  <c r="L2312" i="1" s="1"/>
  <c r="M2304" i="1"/>
  <c r="N2304" i="1" s="1"/>
  <c r="J2313" i="1" l="1"/>
  <c r="K2313" i="1" s="1"/>
  <c r="L2313" i="1" s="1"/>
  <c r="M2305" i="1"/>
  <c r="N2305" i="1" s="1"/>
  <c r="J2314" i="1" l="1"/>
  <c r="K2314" i="1" s="1"/>
  <c r="L2314" i="1" s="1"/>
  <c r="M2306" i="1"/>
  <c r="N2306" i="1" s="1"/>
  <c r="J2315" i="1" l="1"/>
  <c r="K2315" i="1" s="1"/>
  <c r="L2315" i="1" s="1"/>
  <c r="M2307" i="1"/>
  <c r="N2307" i="1" s="1"/>
  <c r="J2316" i="1" l="1"/>
  <c r="K2316" i="1" s="1"/>
  <c r="L2316" i="1" s="1"/>
  <c r="M2308" i="1"/>
  <c r="N2308" i="1" s="1"/>
  <c r="J2317" i="1" l="1"/>
  <c r="K2317" i="1" s="1"/>
  <c r="L2317" i="1" s="1"/>
  <c r="M2309" i="1"/>
  <c r="N2309" i="1" s="1"/>
  <c r="J2318" i="1" l="1"/>
  <c r="K2318" i="1" s="1"/>
  <c r="L2318" i="1" s="1"/>
  <c r="M2310" i="1"/>
  <c r="N2310" i="1" s="1"/>
  <c r="J2319" i="1" l="1"/>
  <c r="K2319" i="1" s="1"/>
  <c r="L2319" i="1" s="1"/>
  <c r="M2311" i="1"/>
  <c r="N2311" i="1" s="1"/>
  <c r="J2320" i="1" l="1"/>
  <c r="K2320" i="1" s="1"/>
  <c r="L2320" i="1" s="1"/>
  <c r="M2312" i="1"/>
  <c r="N2312" i="1" s="1"/>
  <c r="J2321" i="1" l="1"/>
  <c r="K2321" i="1" s="1"/>
  <c r="L2321" i="1" s="1"/>
  <c r="M2313" i="1"/>
  <c r="N2313" i="1" s="1"/>
  <c r="J2322" i="1" l="1"/>
  <c r="K2322" i="1" s="1"/>
  <c r="L2322" i="1" s="1"/>
  <c r="M2314" i="1"/>
  <c r="N2314" i="1" s="1"/>
  <c r="J2323" i="1" l="1"/>
  <c r="K2323" i="1" s="1"/>
  <c r="L2323" i="1" s="1"/>
  <c r="M2315" i="1"/>
  <c r="N2315" i="1" s="1"/>
  <c r="J2324" i="1" l="1"/>
  <c r="K2324" i="1" s="1"/>
  <c r="L2324" i="1" s="1"/>
  <c r="M2316" i="1"/>
  <c r="N2316" i="1" s="1"/>
  <c r="J2325" i="1" l="1"/>
  <c r="K2325" i="1" s="1"/>
  <c r="L2325" i="1" s="1"/>
  <c r="M2317" i="1"/>
  <c r="N2317" i="1" s="1"/>
  <c r="J2326" i="1" l="1"/>
  <c r="K2326" i="1" s="1"/>
  <c r="L2326" i="1" s="1"/>
  <c r="M2318" i="1"/>
  <c r="N2318" i="1" s="1"/>
  <c r="J2327" i="1" l="1"/>
  <c r="K2327" i="1" s="1"/>
  <c r="L2327" i="1" s="1"/>
  <c r="M2319" i="1"/>
  <c r="N2319" i="1" s="1"/>
  <c r="J2328" i="1" l="1"/>
  <c r="K2328" i="1" s="1"/>
  <c r="L2328" i="1" s="1"/>
  <c r="M2320" i="1"/>
  <c r="N2320" i="1" s="1"/>
  <c r="J2329" i="1" l="1"/>
  <c r="K2329" i="1" s="1"/>
  <c r="L2329" i="1" s="1"/>
  <c r="M2321" i="1"/>
  <c r="N2321" i="1" s="1"/>
  <c r="J2330" i="1" l="1"/>
  <c r="K2330" i="1" s="1"/>
  <c r="L2330" i="1" s="1"/>
  <c r="M2322" i="1"/>
  <c r="N2322" i="1" s="1"/>
  <c r="J2331" i="1" l="1"/>
  <c r="K2331" i="1" s="1"/>
  <c r="L2331" i="1" s="1"/>
  <c r="M2323" i="1"/>
  <c r="N2323" i="1" s="1"/>
  <c r="J2332" i="1" l="1"/>
  <c r="K2332" i="1" s="1"/>
  <c r="L2332" i="1" s="1"/>
  <c r="M2324" i="1"/>
  <c r="N2324" i="1" s="1"/>
  <c r="J2333" i="1" l="1"/>
  <c r="K2333" i="1" s="1"/>
  <c r="L2333" i="1" s="1"/>
  <c r="M2325" i="1"/>
  <c r="N2325" i="1" s="1"/>
  <c r="J2334" i="1" l="1"/>
  <c r="K2334" i="1" s="1"/>
  <c r="L2334" i="1" s="1"/>
  <c r="M2326" i="1"/>
  <c r="N2326" i="1" s="1"/>
  <c r="J2335" i="1" l="1"/>
  <c r="K2335" i="1" s="1"/>
  <c r="L2335" i="1" s="1"/>
  <c r="M2327" i="1"/>
  <c r="N2327" i="1" s="1"/>
  <c r="J2336" i="1" l="1"/>
  <c r="K2336" i="1" s="1"/>
  <c r="L2336" i="1" s="1"/>
  <c r="M2328" i="1"/>
  <c r="N2328" i="1" s="1"/>
  <c r="J2337" i="1" l="1"/>
  <c r="K2337" i="1" s="1"/>
  <c r="L2337" i="1" s="1"/>
  <c r="M2329" i="1"/>
  <c r="N2329" i="1" s="1"/>
  <c r="J2338" i="1" l="1"/>
  <c r="K2338" i="1" s="1"/>
  <c r="L2338" i="1" s="1"/>
  <c r="M2330" i="1"/>
  <c r="N2330" i="1" s="1"/>
  <c r="J2339" i="1" l="1"/>
  <c r="K2339" i="1" s="1"/>
  <c r="L2339" i="1" s="1"/>
  <c r="M2331" i="1"/>
  <c r="N2331" i="1" s="1"/>
  <c r="J2340" i="1" l="1"/>
  <c r="K2340" i="1" s="1"/>
  <c r="L2340" i="1" s="1"/>
  <c r="M2332" i="1"/>
  <c r="N2332" i="1" s="1"/>
  <c r="J2341" i="1" l="1"/>
  <c r="K2341" i="1" s="1"/>
  <c r="L2341" i="1" s="1"/>
  <c r="M2333" i="1"/>
  <c r="N2333" i="1" s="1"/>
  <c r="J2342" i="1" l="1"/>
  <c r="K2342" i="1" s="1"/>
  <c r="L2342" i="1" s="1"/>
  <c r="M2334" i="1"/>
  <c r="N2334" i="1" s="1"/>
  <c r="J2343" i="1" l="1"/>
  <c r="K2343" i="1" s="1"/>
  <c r="L2343" i="1" s="1"/>
  <c r="M2335" i="1"/>
  <c r="N2335" i="1" s="1"/>
  <c r="J2344" i="1" l="1"/>
  <c r="K2344" i="1" s="1"/>
  <c r="L2344" i="1" s="1"/>
  <c r="M2336" i="1"/>
  <c r="N2336" i="1" s="1"/>
  <c r="J2345" i="1" l="1"/>
  <c r="K2345" i="1" s="1"/>
  <c r="L2345" i="1" s="1"/>
  <c r="M2337" i="1"/>
  <c r="N2337" i="1" s="1"/>
  <c r="J2346" i="1" l="1"/>
  <c r="K2346" i="1" s="1"/>
  <c r="L2346" i="1" s="1"/>
  <c r="M2338" i="1"/>
  <c r="N2338" i="1" s="1"/>
  <c r="J2347" i="1" l="1"/>
  <c r="K2347" i="1" s="1"/>
  <c r="L2347" i="1" s="1"/>
  <c r="M2339" i="1"/>
  <c r="N2339" i="1" s="1"/>
  <c r="J2348" i="1" l="1"/>
  <c r="K2348" i="1" s="1"/>
  <c r="L2348" i="1" s="1"/>
  <c r="M2340" i="1"/>
  <c r="N2340" i="1" s="1"/>
  <c r="J2349" i="1" l="1"/>
  <c r="K2349" i="1" s="1"/>
  <c r="L2349" i="1" s="1"/>
  <c r="M2341" i="1"/>
  <c r="N2341" i="1" s="1"/>
  <c r="J2350" i="1" l="1"/>
  <c r="K2350" i="1" s="1"/>
  <c r="L2350" i="1" s="1"/>
  <c r="M2342" i="1"/>
  <c r="N2342" i="1" s="1"/>
  <c r="J2351" i="1" l="1"/>
  <c r="K2351" i="1" s="1"/>
  <c r="L2351" i="1" s="1"/>
  <c r="M2343" i="1"/>
  <c r="N2343" i="1" s="1"/>
  <c r="J2352" i="1" l="1"/>
  <c r="K2352" i="1" s="1"/>
  <c r="L2352" i="1" s="1"/>
  <c r="M2344" i="1"/>
  <c r="N2344" i="1" s="1"/>
  <c r="J2353" i="1" l="1"/>
  <c r="K2353" i="1" s="1"/>
  <c r="L2353" i="1" s="1"/>
  <c r="M2345" i="1"/>
  <c r="N2345" i="1" s="1"/>
  <c r="J2354" i="1" l="1"/>
  <c r="K2354" i="1" s="1"/>
  <c r="L2354" i="1" s="1"/>
  <c r="M2346" i="1"/>
  <c r="N2346" i="1" s="1"/>
  <c r="J2355" i="1" l="1"/>
  <c r="K2355" i="1" s="1"/>
  <c r="L2355" i="1" s="1"/>
  <c r="M2347" i="1"/>
  <c r="N2347" i="1" s="1"/>
  <c r="J2356" i="1" l="1"/>
  <c r="K2356" i="1" s="1"/>
  <c r="L2356" i="1" s="1"/>
  <c r="M2348" i="1"/>
  <c r="N2348" i="1" s="1"/>
  <c r="J2357" i="1" l="1"/>
  <c r="K2357" i="1" s="1"/>
  <c r="L2357" i="1" s="1"/>
  <c r="M2349" i="1"/>
  <c r="N2349" i="1" s="1"/>
  <c r="J2358" i="1" l="1"/>
  <c r="K2358" i="1" s="1"/>
  <c r="L2358" i="1" s="1"/>
  <c r="M2350" i="1"/>
  <c r="N2350" i="1" s="1"/>
  <c r="J2359" i="1" l="1"/>
  <c r="K2359" i="1" s="1"/>
  <c r="L2359" i="1" s="1"/>
  <c r="M2351" i="1"/>
  <c r="N2351" i="1" s="1"/>
  <c r="J2360" i="1" l="1"/>
  <c r="K2360" i="1" s="1"/>
  <c r="L2360" i="1" s="1"/>
  <c r="M2352" i="1"/>
  <c r="N2352" i="1" s="1"/>
  <c r="J2361" i="1" l="1"/>
  <c r="K2361" i="1" s="1"/>
  <c r="L2361" i="1" s="1"/>
  <c r="M2353" i="1"/>
  <c r="N2353" i="1" s="1"/>
  <c r="J2362" i="1" l="1"/>
  <c r="K2362" i="1" s="1"/>
  <c r="L2362" i="1" s="1"/>
  <c r="M2354" i="1"/>
  <c r="N2354" i="1" s="1"/>
  <c r="J2363" i="1" l="1"/>
  <c r="K2363" i="1" s="1"/>
  <c r="L2363" i="1" s="1"/>
  <c r="M2355" i="1"/>
  <c r="N2355" i="1" s="1"/>
  <c r="J2364" i="1" l="1"/>
  <c r="K2364" i="1" s="1"/>
  <c r="L2364" i="1" s="1"/>
  <c r="M2356" i="1"/>
  <c r="N2356" i="1" s="1"/>
  <c r="J2365" i="1" l="1"/>
  <c r="K2365" i="1" s="1"/>
  <c r="L2365" i="1" s="1"/>
  <c r="M2357" i="1"/>
  <c r="N2357" i="1" s="1"/>
  <c r="J2366" i="1" l="1"/>
  <c r="K2366" i="1" s="1"/>
  <c r="L2366" i="1" s="1"/>
  <c r="M2358" i="1"/>
  <c r="N2358" i="1" s="1"/>
  <c r="J2367" i="1" l="1"/>
  <c r="K2367" i="1" s="1"/>
  <c r="L2367" i="1" s="1"/>
  <c r="M2359" i="1"/>
  <c r="N2359" i="1" s="1"/>
  <c r="J2368" i="1" l="1"/>
  <c r="K2368" i="1" s="1"/>
  <c r="L2368" i="1" s="1"/>
  <c r="M2360" i="1"/>
  <c r="N2360" i="1" s="1"/>
  <c r="J2369" i="1" l="1"/>
  <c r="K2369" i="1" s="1"/>
  <c r="L2369" i="1" s="1"/>
  <c r="M2361" i="1"/>
  <c r="N2361" i="1" s="1"/>
  <c r="J2370" i="1" l="1"/>
  <c r="K2370" i="1" s="1"/>
  <c r="L2370" i="1" s="1"/>
  <c r="M2362" i="1"/>
  <c r="N2362" i="1" s="1"/>
  <c r="J2371" i="1" l="1"/>
  <c r="K2371" i="1" s="1"/>
  <c r="L2371" i="1" s="1"/>
  <c r="M2363" i="1"/>
  <c r="N2363" i="1" s="1"/>
  <c r="J2372" i="1" l="1"/>
  <c r="K2372" i="1" s="1"/>
  <c r="L2372" i="1" s="1"/>
  <c r="M2364" i="1"/>
  <c r="N2364" i="1" s="1"/>
  <c r="J2373" i="1" l="1"/>
  <c r="K2373" i="1" s="1"/>
  <c r="L2373" i="1" s="1"/>
  <c r="M2365" i="1"/>
  <c r="N2365" i="1" s="1"/>
  <c r="J2374" i="1" l="1"/>
  <c r="K2374" i="1" s="1"/>
  <c r="L2374" i="1" s="1"/>
  <c r="M2366" i="1"/>
  <c r="N2366" i="1" s="1"/>
  <c r="J2375" i="1" l="1"/>
  <c r="K2375" i="1" s="1"/>
  <c r="L2375" i="1" s="1"/>
  <c r="M2367" i="1"/>
  <c r="N2367" i="1" s="1"/>
  <c r="J2376" i="1" l="1"/>
  <c r="K2376" i="1" s="1"/>
  <c r="L2376" i="1" s="1"/>
  <c r="M2368" i="1"/>
  <c r="N2368" i="1" s="1"/>
  <c r="J2377" i="1" l="1"/>
  <c r="K2377" i="1" s="1"/>
  <c r="L2377" i="1" s="1"/>
  <c r="M2369" i="1"/>
  <c r="N2369" i="1" s="1"/>
  <c r="J2378" i="1" l="1"/>
  <c r="K2378" i="1" s="1"/>
  <c r="L2378" i="1" s="1"/>
  <c r="M2370" i="1"/>
  <c r="N2370" i="1" s="1"/>
  <c r="J2379" i="1" l="1"/>
  <c r="K2379" i="1" s="1"/>
  <c r="L2379" i="1" s="1"/>
  <c r="M2371" i="1"/>
  <c r="N2371" i="1" s="1"/>
  <c r="J2380" i="1" l="1"/>
  <c r="K2380" i="1" s="1"/>
  <c r="L2380" i="1" s="1"/>
  <c r="M2372" i="1"/>
  <c r="N2372" i="1" s="1"/>
  <c r="J2381" i="1" l="1"/>
  <c r="K2381" i="1" s="1"/>
  <c r="L2381" i="1" s="1"/>
  <c r="M2373" i="1"/>
  <c r="N2373" i="1" s="1"/>
  <c r="J2382" i="1" l="1"/>
  <c r="K2382" i="1" s="1"/>
  <c r="L2382" i="1" s="1"/>
  <c r="M2374" i="1"/>
  <c r="N2374" i="1" s="1"/>
  <c r="J2383" i="1" l="1"/>
  <c r="K2383" i="1" s="1"/>
  <c r="L2383" i="1" s="1"/>
  <c r="M2375" i="1"/>
  <c r="N2375" i="1" s="1"/>
  <c r="J2384" i="1" l="1"/>
  <c r="K2384" i="1" s="1"/>
  <c r="L2384" i="1" s="1"/>
  <c r="M2376" i="1"/>
  <c r="N2376" i="1" s="1"/>
  <c r="J2385" i="1" l="1"/>
  <c r="K2385" i="1" s="1"/>
  <c r="L2385" i="1" s="1"/>
  <c r="M2377" i="1"/>
  <c r="N2377" i="1" s="1"/>
  <c r="J2386" i="1" l="1"/>
  <c r="K2386" i="1" s="1"/>
  <c r="L2386" i="1" s="1"/>
  <c r="M2378" i="1"/>
  <c r="N2378" i="1" s="1"/>
  <c r="J2387" i="1" l="1"/>
  <c r="K2387" i="1" s="1"/>
  <c r="L2387" i="1" s="1"/>
  <c r="M2379" i="1"/>
  <c r="N2379" i="1" s="1"/>
  <c r="J2388" i="1" l="1"/>
  <c r="K2388" i="1" s="1"/>
  <c r="L2388" i="1" s="1"/>
  <c r="M2380" i="1"/>
  <c r="N2380" i="1" s="1"/>
  <c r="J2389" i="1" l="1"/>
  <c r="K2389" i="1" s="1"/>
  <c r="L2389" i="1" s="1"/>
  <c r="M2381" i="1"/>
  <c r="N2381" i="1" s="1"/>
  <c r="J2390" i="1" l="1"/>
  <c r="K2390" i="1" s="1"/>
  <c r="L2390" i="1" s="1"/>
  <c r="M2382" i="1"/>
  <c r="N2382" i="1" s="1"/>
  <c r="J2391" i="1" l="1"/>
  <c r="K2391" i="1" s="1"/>
  <c r="L2391" i="1" s="1"/>
  <c r="M2383" i="1"/>
  <c r="N2383" i="1" s="1"/>
  <c r="J2392" i="1" l="1"/>
  <c r="K2392" i="1" s="1"/>
  <c r="L2392" i="1" s="1"/>
  <c r="M2384" i="1"/>
  <c r="N2384" i="1" s="1"/>
  <c r="J2393" i="1" l="1"/>
  <c r="K2393" i="1" s="1"/>
  <c r="L2393" i="1" s="1"/>
  <c r="M2385" i="1"/>
  <c r="N2385" i="1" s="1"/>
  <c r="J2394" i="1" l="1"/>
  <c r="K2394" i="1" s="1"/>
  <c r="L2394" i="1" s="1"/>
  <c r="M2386" i="1"/>
  <c r="N2386" i="1" s="1"/>
  <c r="J2395" i="1" l="1"/>
  <c r="K2395" i="1" s="1"/>
  <c r="L2395" i="1" s="1"/>
  <c r="M2387" i="1"/>
  <c r="N2387" i="1" s="1"/>
  <c r="J2396" i="1" l="1"/>
  <c r="K2396" i="1" s="1"/>
  <c r="L2396" i="1" s="1"/>
  <c r="M2388" i="1"/>
  <c r="N2388" i="1" s="1"/>
  <c r="J2397" i="1" l="1"/>
  <c r="K2397" i="1" s="1"/>
  <c r="L2397" i="1" s="1"/>
  <c r="M2389" i="1"/>
  <c r="N2389" i="1" s="1"/>
  <c r="J2398" i="1" l="1"/>
  <c r="K2398" i="1" s="1"/>
  <c r="L2398" i="1" s="1"/>
  <c r="M2390" i="1"/>
  <c r="N2390" i="1" s="1"/>
  <c r="J2399" i="1" l="1"/>
  <c r="K2399" i="1" s="1"/>
  <c r="L2399" i="1" s="1"/>
  <c r="M2391" i="1"/>
  <c r="N2391" i="1" s="1"/>
  <c r="J2400" i="1" l="1"/>
  <c r="K2400" i="1" s="1"/>
  <c r="L2400" i="1" s="1"/>
  <c r="M2392" i="1"/>
  <c r="N2392" i="1" s="1"/>
  <c r="J2401" i="1" l="1"/>
  <c r="K2401" i="1" s="1"/>
  <c r="L2401" i="1" s="1"/>
  <c r="M2393" i="1"/>
  <c r="N2393" i="1" s="1"/>
  <c r="J2402" i="1" l="1"/>
  <c r="K2402" i="1" s="1"/>
  <c r="L2402" i="1" s="1"/>
  <c r="M2394" i="1"/>
  <c r="N2394" i="1" s="1"/>
  <c r="J2403" i="1" l="1"/>
  <c r="K2403" i="1" s="1"/>
  <c r="L2403" i="1" s="1"/>
  <c r="M2395" i="1"/>
  <c r="N2395" i="1" s="1"/>
  <c r="J2404" i="1" l="1"/>
  <c r="K2404" i="1" s="1"/>
  <c r="L2404" i="1" s="1"/>
  <c r="M2396" i="1"/>
  <c r="N2396" i="1" s="1"/>
  <c r="J2405" i="1" l="1"/>
  <c r="K2405" i="1" s="1"/>
  <c r="L2405" i="1" s="1"/>
  <c r="M2397" i="1"/>
  <c r="N2397" i="1" s="1"/>
  <c r="J2406" i="1" l="1"/>
  <c r="K2406" i="1" s="1"/>
  <c r="L2406" i="1" s="1"/>
  <c r="M2398" i="1"/>
  <c r="N2398" i="1" s="1"/>
  <c r="J2407" i="1" l="1"/>
  <c r="K2407" i="1" s="1"/>
  <c r="L2407" i="1" s="1"/>
  <c r="M2399" i="1"/>
  <c r="N2399" i="1" s="1"/>
  <c r="J2408" i="1" l="1"/>
  <c r="K2408" i="1" s="1"/>
  <c r="L2408" i="1" s="1"/>
  <c r="M2400" i="1"/>
  <c r="N2400" i="1" s="1"/>
  <c r="J2409" i="1" l="1"/>
  <c r="K2409" i="1" s="1"/>
  <c r="L2409" i="1" s="1"/>
  <c r="M2401" i="1"/>
  <c r="N2401" i="1" s="1"/>
  <c r="J2410" i="1" l="1"/>
  <c r="K2410" i="1" s="1"/>
  <c r="L2410" i="1" s="1"/>
  <c r="M2402" i="1"/>
  <c r="N2402" i="1" s="1"/>
  <c r="J2411" i="1" l="1"/>
  <c r="K2411" i="1" s="1"/>
  <c r="L2411" i="1" s="1"/>
  <c r="M2403" i="1"/>
  <c r="N2403" i="1" s="1"/>
  <c r="J2412" i="1" l="1"/>
  <c r="K2412" i="1" s="1"/>
  <c r="L2412" i="1" s="1"/>
  <c r="M2404" i="1"/>
  <c r="N2404" i="1" s="1"/>
  <c r="J2413" i="1" l="1"/>
  <c r="K2413" i="1" s="1"/>
  <c r="L2413" i="1" s="1"/>
  <c r="M2405" i="1"/>
  <c r="N2405" i="1" s="1"/>
  <c r="J2414" i="1" l="1"/>
  <c r="K2414" i="1" s="1"/>
  <c r="L2414" i="1" s="1"/>
  <c r="M2406" i="1"/>
  <c r="N2406" i="1" s="1"/>
  <c r="J2415" i="1" l="1"/>
  <c r="K2415" i="1" s="1"/>
  <c r="L2415" i="1" s="1"/>
  <c r="M2407" i="1"/>
  <c r="N2407" i="1" s="1"/>
  <c r="J2416" i="1" l="1"/>
  <c r="K2416" i="1" s="1"/>
  <c r="L2416" i="1" s="1"/>
  <c r="M2408" i="1"/>
  <c r="N2408" i="1" s="1"/>
  <c r="J2417" i="1" l="1"/>
  <c r="K2417" i="1" s="1"/>
  <c r="L2417" i="1" s="1"/>
  <c r="M2409" i="1"/>
  <c r="N2409" i="1" s="1"/>
  <c r="J2418" i="1" l="1"/>
  <c r="K2418" i="1" s="1"/>
  <c r="L2418" i="1" s="1"/>
  <c r="M2410" i="1"/>
  <c r="N2410" i="1" s="1"/>
  <c r="J2419" i="1" l="1"/>
  <c r="K2419" i="1" s="1"/>
  <c r="L2419" i="1" s="1"/>
  <c r="M2411" i="1"/>
  <c r="N2411" i="1" s="1"/>
  <c r="J2420" i="1" l="1"/>
  <c r="K2420" i="1" s="1"/>
  <c r="L2420" i="1" s="1"/>
  <c r="M2412" i="1"/>
  <c r="N2412" i="1" s="1"/>
  <c r="J2421" i="1" l="1"/>
  <c r="K2421" i="1" s="1"/>
  <c r="L2421" i="1" s="1"/>
  <c r="M2413" i="1"/>
  <c r="N2413" i="1" s="1"/>
  <c r="J2422" i="1" l="1"/>
  <c r="K2422" i="1" s="1"/>
  <c r="L2422" i="1" s="1"/>
  <c r="M2414" i="1"/>
  <c r="N2414" i="1" s="1"/>
  <c r="J2423" i="1" l="1"/>
  <c r="K2423" i="1" s="1"/>
  <c r="L2423" i="1" s="1"/>
  <c r="M2415" i="1"/>
  <c r="N2415" i="1" s="1"/>
  <c r="J2424" i="1" l="1"/>
  <c r="K2424" i="1" s="1"/>
  <c r="L2424" i="1" s="1"/>
  <c r="M2416" i="1"/>
  <c r="N2416" i="1" s="1"/>
  <c r="J2425" i="1" l="1"/>
  <c r="K2425" i="1" s="1"/>
  <c r="L2425" i="1" s="1"/>
  <c r="M2417" i="1"/>
  <c r="N2417" i="1" s="1"/>
  <c r="J2426" i="1" l="1"/>
  <c r="K2426" i="1" s="1"/>
  <c r="L2426" i="1" s="1"/>
  <c r="M2418" i="1"/>
  <c r="N2418" i="1" s="1"/>
  <c r="J2427" i="1" l="1"/>
  <c r="K2427" i="1" s="1"/>
  <c r="L2427" i="1" s="1"/>
  <c r="M2419" i="1"/>
  <c r="N2419" i="1" s="1"/>
  <c r="J2428" i="1" l="1"/>
  <c r="K2428" i="1" s="1"/>
  <c r="L2428" i="1" s="1"/>
  <c r="M2420" i="1"/>
  <c r="N2420" i="1" s="1"/>
  <c r="J2429" i="1" l="1"/>
  <c r="K2429" i="1" s="1"/>
  <c r="L2429" i="1" s="1"/>
  <c r="M2421" i="1"/>
  <c r="N2421" i="1" s="1"/>
  <c r="J2430" i="1" l="1"/>
  <c r="K2430" i="1" s="1"/>
  <c r="L2430" i="1" s="1"/>
  <c r="M2422" i="1"/>
  <c r="N2422" i="1" s="1"/>
  <c r="J2431" i="1" l="1"/>
  <c r="K2431" i="1" s="1"/>
  <c r="L2431" i="1" s="1"/>
  <c r="M2423" i="1"/>
  <c r="N2423" i="1" s="1"/>
  <c r="J2432" i="1" l="1"/>
  <c r="K2432" i="1" s="1"/>
  <c r="L2432" i="1" s="1"/>
  <c r="M2424" i="1"/>
  <c r="N2424" i="1" s="1"/>
  <c r="J2433" i="1" l="1"/>
  <c r="K2433" i="1" s="1"/>
  <c r="L2433" i="1" s="1"/>
  <c r="M2425" i="1"/>
  <c r="N2425" i="1" s="1"/>
  <c r="J2434" i="1" l="1"/>
  <c r="K2434" i="1" s="1"/>
  <c r="L2434" i="1" s="1"/>
  <c r="M2426" i="1"/>
  <c r="N2426" i="1" s="1"/>
  <c r="J2435" i="1" l="1"/>
  <c r="K2435" i="1" s="1"/>
  <c r="L2435" i="1" s="1"/>
  <c r="M2427" i="1"/>
  <c r="N2427" i="1" s="1"/>
  <c r="J2436" i="1" l="1"/>
  <c r="K2436" i="1" s="1"/>
  <c r="L2436" i="1" s="1"/>
  <c r="M2428" i="1"/>
  <c r="N2428" i="1" s="1"/>
  <c r="J2437" i="1" l="1"/>
  <c r="K2437" i="1" s="1"/>
  <c r="L2437" i="1" s="1"/>
  <c r="M2429" i="1"/>
  <c r="N2429" i="1" s="1"/>
  <c r="J2438" i="1" l="1"/>
  <c r="K2438" i="1" s="1"/>
  <c r="L2438" i="1" s="1"/>
  <c r="M2430" i="1"/>
  <c r="N2430" i="1" s="1"/>
  <c r="J2439" i="1" l="1"/>
  <c r="K2439" i="1" s="1"/>
  <c r="L2439" i="1" s="1"/>
  <c r="M2431" i="1"/>
  <c r="N2431" i="1" s="1"/>
  <c r="J2440" i="1" l="1"/>
  <c r="K2440" i="1" s="1"/>
  <c r="L2440" i="1" s="1"/>
  <c r="M2432" i="1"/>
  <c r="N2432" i="1" s="1"/>
  <c r="J2441" i="1" l="1"/>
  <c r="K2441" i="1" s="1"/>
  <c r="L2441" i="1" s="1"/>
  <c r="M2433" i="1"/>
  <c r="N2433" i="1" s="1"/>
  <c r="J2442" i="1" l="1"/>
  <c r="K2442" i="1" s="1"/>
  <c r="L2442" i="1" s="1"/>
  <c r="M2434" i="1"/>
  <c r="N2434" i="1" s="1"/>
  <c r="J2443" i="1" l="1"/>
  <c r="K2443" i="1" s="1"/>
  <c r="L2443" i="1" s="1"/>
  <c r="M2435" i="1"/>
  <c r="N2435" i="1" s="1"/>
  <c r="J2444" i="1" l="1"/>
  <c r="K2444" i="1" s="1"/>
  <c r="L2444" i="1" s="1"/>
  <c r="M2436" i="1"/>
  <c r="N2436" i="1" s="1"/>
  <c r="J2445" i="1" l="1"/>
  <c r="K2445" i="1" s="1"/>
  <c r="L2445" i="1" s="1"/>
  <c r="M2437" i="1"/>
  <c r="N2437" i="1" s="1"/>
  <c r="J2446" i="1" l="1"/>
  <c r="K2446" i="1" s="1"/>
  <c r="L2446" i="1" s="1"/>
  <c r="M2438" i="1"/>
  <c r="N2438" i="1" s="1"/>
  <c r="J2447" i="1" l="1"/>
  <c r="K2447" i="1" s="1"/>
  <c r="L2447" i="1" s="1"/>
  <c r="M2439" i="1"/>
  <c r="N2439" i="1" s="1"/>
  <c r="J2448" i="1" l="1"/>
  <c r="K2448" i="1" s="1"/>
  <c r="L2448" i="1" s="1"/>
  <c r="M2440" i="1"/>
  <c r="N2440" i="1" s="1"/>
  <c r="J2449" i="1" l="1"/>
  <c r="K2449" i="1" s="1"/>
  <c r="L2449" i="1" s="1"/>
  <c r="M2441" i="1"/>
  <c r="N2441" i="1" s="1"/>
  <c r="J2450" i="1" l="1"/>
  <c r="K2450" i="1" s="1"/>
  <c r="L2450" i="1" s="1"/>
  <c r="M2442" i="1"/>
  <c r="N2442" i="1" s="1"/>
  <c r="J2451" i="1" l="1"/>
  <c r="K2451" i="1" s="1"/>
  <c r="L2451" i="1" s="1"/>
  <c r="M2443" i="1"/>
  <c r="N2443" i="1" s="1"/>
  <c r="J2452" i="1" l="1"/>
  <c r="K2452" i="1" s="1"/>
  <c r="L2452" i="1" s="1"/>
  <c r="M2444" i="1"/>
  <c r="N2444" i="1" s="1"/>
  <c r="J2453" i="1" l="1"/>
  <c r="K2453" i="1" s="1"/>
  <c r="L2453" i="1" s="1"/>
  <c r="M2445" i="1"/>
  <c r="N2445" i="1" s="1"/>
  <c r="J2454" i="1" l="1"/>
  <c r="K2454" i="1" s="1"/>
  <c r="L2454" i="1" s="1"/>
  <c r="M2446" i="1"/>
  <c r="N2446" i="1" s="1"/>
  <c r="J2455" i="1" l="1"/>
  <c r="K2455" i="1" s="1"/>
  <c r="L2455" i="1" s="1"/>
  <c r="M2447" i="1"/>
  <c r="N2447" i="1" s="1"/>
  <c r="J2456" i="1" l="1"/>
  <c r="K2456" i="1" s="1"/>
  <c r="L2456" i="1" s="1"/>
  <c r="M2448" i="1"/>
  <c r="N2448" i="1" s="1"/>
  <c r="J2457" i="1" l="1"/>
  <c r="K2457" i="1" s="1"/>
  <c r="L2457" i="1" s="1"/>
  <c r="M2449" i="1"/>
  <c r="N2449" i="1" s="1"/>
  <c r="J2458" i="1" l="1"/>
  <c r="K2458" i="1" s="1"/>
  <c r="L2458" i="1" s="1"/>
  <c r="M2450" i="1"/>
  <c r="N2450" i="1" s="1"/>
  <c r="J2459" i="1" l="1"/>
  <c r="K2459" i="1" s="1"/>
  <c r="L2459" i="1" s="1"/>
  <c r="M2451" i="1"/>
  <c r="N2451" i="1" s="1"/>
  <c r="J2460" i="1" l="1"/>
  <c r="K2460" i="1" s="1"/>
  <c r="L2460" i="1" s="1"/>
  <c r="M2452" i="1"/>
  <c r="N2452" i="1" s="1"/>
  <c r="J2461" i="1" l="1"/>
  <c r="K2461" i="1" s="1"/>
  <c r="L2461" i="1" s="1"/>
  <c r="M2453" i="1"/>
  <c r="N2453" i="1" s="1"/>
  <c r="J2462" i="1" l="1"/>
  <c r="K2462" i="1" s="1"/>
  <c r="L2462" i="1" s="1"/>
  <c r="M2454" i="1"/>
  <c r="N2454" i="1" s="1"/>
  <c r="J2463" i="1" l="1"/>
  <c r="K2463" i="1" s="1"/>
  <c r="L2463" i="1" s="1"/>
  <c r="M2455" i="1"/>
  <c r="N2455" i="1" s="1"/>
  <c r="J2464" i="1" l="1"/>
  <c r="K2464" i="1" s="1"/>
  <c r="L2464" i="1" s="1"/>
  <c r="M2456" i="1"/>
  <c r="N2456" i="1" s="1"/>
  <c r="J2465" i="1" l="1"/>
  <c r="K2465" i="1" s="1"/>
  <c r="L2465" i="1" s="1"/>
  <c r="M2457" i="1"/>
  <c r="N2457" i="1" s="1"/>
  <c r="J2466" i="1" l="1"/>
  <c r="K2466" i="1" s="1"/>
  <c r="L2466" i="1" s="1"/>
  <c r="M2458" i="1"/>
  <c r="N2458" i="1" s="1"/>
  <c r="J2467" i="1" l="1"/>
  <c r="K2467" i="1" s="1"/>
  <c r="L2467" i="1" s="1"/>
  <c r="M2459" i="1"/>
  <c r="N2459" i="1" s="1"/>
  <c r="J2468" i="1" l="1"/>
  <c r="K2468" i="1" s="1"/>
  <c r="L2468" i="1" s="1"/>
  <c r="M2460" i="1"/>
  <c r="N2460" i="1" s="1"/>
  <c r="J2469" i="1" l="1"/>
  <c r="K2469" i="1" s="1"/>
  <c r="L2469" i="1" s="1"/>
  <c r="M2461" i="1"/>
  <c r="N2461" i="1" s="1"/>
  <c r="J2470" i="1" l="1"/>
  <c r="K2470" i="1" s="1"/>
  <c r="L2470" i="1" s="1"/>
  <c r="M2462" i="1"/>
  <c r="N2462" i="1" s="1"/>
  <c r="J2471" i="1" l="1"/>
  <c r="K2471" i="1" s="1"/>
  <c r="L2471" i="1" s="1"/>
  <c r="M2463" i="1"/>
  <c r="N2463" i="1" s="1"/>
  <c r="J2472" i="1" l="1"/>
  <c r="K2472" i="1" s="1"/>
  <c r="L2472" i="1" s="1"/>
  <c r="M2464" i="1"/>
  <c r="N2464" i="1" s="1"/>
  <c r="J2473" i="1" l="1"/>
  <c r="K2473" i="1" s="1"/>
  <c r="L2473" i="1" s="1"/>
  <c r="M2465" i="1"/>
  <c r="N2465" i="1" s="1"/>
  <c r="J2474" i="1" l="1"/>
  <c r="K2474" i="1" s="1"/>
  <c r="L2474" i="1" s="1"/>
  <c r="M2466" i="1"/>
  <c r="N2466" i="1" s="1"/>
  <c r="J2475" i="1" l="1"/>
  <c r="K2475" i="1" s="1"/>
  <c r="L2475" i="1" s="1"/>
  <c r="M2467" i="1"/>
  <c r="N2467" i="1" s="1"/>
  <c r="J2476" i="1" l="1"/>
  <c r="K2476" i="1" s="1"/>
  <c r="L2476" i="1" s="1"/>
  <c r="M2468" i="1"/>
  <c r="N2468" i="1" s="1"/>
  <c r="J2477" i="1" l="1"/>
  <c r="K2477" i="1" s="1"/>
  <c r="L2477" i="1" s="1"/>
  <c r="M2469" i="1"/>
  <c r="N2469" i="1" s="1"/>
  <c r="J2478" i="1" l="1"/>
  <c r="K2478" i="1" s="1"/>
  <c r="L2478" i="1" s="1"/>
  <c r="M2470" i="1"/>
  <c r="N2470" i="1" s="1"/>
  <c r="J2479" i="1" l="1"/>
  <c r="K2479" i="1" s="1"/>
  <c r="L2479" i="1" s="1"/>
  <c r="M2471" i="1"/>
  <c r="N2471" i="1" s="1"/>
  <c r="J2480" i="1" l="1"/>
  <c r="K2480" i="1" s="1"/>
  <c r="L2480" i="1" s="1"/>
  <c r="M2472" i="1"/>
  <c r="N2472" i="1" s="1"/>
  <c r="J2481" i="1" l="1"/>
  <c r="K2481" i="1" s="1"/>
  <c r="L2481" i="1" s="1"/>
  <c r="M2473" i="1"/>
  <c r="N2473" i="1" s="1"/>
  <c r="J2482" i="1" l="1"/>
  <c r="K2482" i="1" s="1"/>
  <c r="L2482" i="1" s="1"/>
  <c r="M2474" i="1"/>
  <c r="N2474" i="1" s="1"/>
  <c r="J2483" i="1" l="1"/>
  <c r="K2483" i="1" s="1"/>
  <c r="L2483" i="1" s="1"/>
  <c r="M2475" i="1"/>
  <c r="N2475" i="1" s="1"/>
  <c r="J2484" i="1" l="1"/>
  <c r="K2484" i="1" s="1"/>
  <c r="L2484" i="1" s="1"/>
  <c r="M2476" i="1"/>
  <c r="N2476" i="1" s="1"/>
  <c r="J2485" i="1" l="1"/>
  <c r="K2485" i="1" s="1"/>
  <c r="L2485" i="1" s="1"/>
  <c r="M2477" i="1"/>
  <c r="N2477" i="1" s="1"/>
  <c r="J2486" i="1" l="1"/>
  <c r="K2486" i="1" s="1"/>
  <c r="L2486" i="1" s="1"/>
  <c r="M2478" i="1"/>
  <c r="N2478" i="1" s="1"/>
  <c r="J2487" i="1" l="1"/>
  <c r="K2487" i="1" s="1"/>
  <c r="L2487" i="1" s="1"/>
  <c r="M2479" i="1"/>
  <c r="N2479" i="1" s="1"/>
  <c r="J2488" i="1" l="1"/>
  <c r="K2488" i="1" s="1"/>
  <c r="L2488" i="1" s="1"/>
  <c r="M2480" i="1"/>
  <c r="N2480" i="1" s="1"/>
  <c r="J2489" i="1" l="1"/>
  <c r="K2489" i="1" s="1"/>
  <c r="L2489" i="1" s="1"/>
  <c r="M2481" i="1"/>
  <c r="N2481" i="1" s="1"/>
  <c r="J2490" i="1" l="1"/>
  <c r="K2490" i="1" s="1"/>
  <c r="L2490" i="1" s="1"/>
  <c r="M2482" i="1"/>
  <c r="N2482" i="1" s="1"/>
  <c r="J2491" i="1" l="1"/>
  <c r="K2491" i="1" s="1"/>
  <c r="L2491" i="1" s="1"/>
  <c r="M2483" i="1"/>
  <c r="N2483" i="1" s="1"/>
  <c r="J2492" i="1" l="1"/>
  <c r="K2492" i="1" s="1"/>
  <c r="L2492" i="1" s="1"/>
  <c r="M2484" i="1"/>
  <c r="N2484" i="1" s="1"/>
  <c r="J2493" i="1" l="1"/>
  <c r="K2493" i="1" s="1"/>
  <c r="L2493" i="1" s="1"/>
  <c r="M2485" i="1"/>
  <c r="N2485" i="1" s="1"/>
  <c r="J2494" i="1" l="1"/>
  <c r="K2494" i="1" s="1"/>
  <c r="L2494" i="1" s="1"/>
  <c r="M2486" i="1"/>
  <c r="N2486" i="1" s="1"/>
  <c r="J2495" i="1" l="1"/>
  <c r="K2495" i="1" s="1"/>
  <c r="L2495" i="1" s="1"/>
  <c r="M2487" i="1"/>
  <c r="N2487" i="1" s="1"/>
  <c r="J2496" i="1" l="1"/>
  <c r="K2496" i="1" s="1"/>
  <c r="L2496" i="1" s="1"/>
  <c r="M2488" i="1"/>
  <c r="N2488" i="1" s="1"/>
  <c r="J2497" i="1" l="1"/>
  <c r="K2497" i="1" s="1"/>
  <c r="L2497" i="1" s="1"/>
  <c r="M2489" i="1"/>
  <c r="N2489" i="1" s="1"/>
  <c r="J2498" i="1" l="1"/>
  <c r="K2498" i="1" s="1"/>
  <c r="L2498" i="1" s="1"/>
  <c r="M2490" i="1"/>
  <c r="N2490" i="1" s="1"/>
  <c r="J2499" i="1" l="1"/>
  <c r="K2499" i="1" s="1"/>
  <c r="L2499" i="1" s="1"/>
  <c r="M2491" i="1"/>
  <c r="N2491" i="1" s="1"/>
  <c r="J2500" i="1" l="1"/>
  <c r="K2500" i="1" s="1"/>
  <c r="L2500" i="1" s="1"/>
  <c r="M2492" i="1"/>
  <c r="N2492" i="1" s="1"/>
  <c r="J2501" i="1" l="1"/>
  <c r="K2501" i="1" s="1"/>
  <c r="L2501" i="1" s="1"/>
  <c r="M2493" i="1"/>
  <c r="N2493" i="1" s="1"/>
  <c r="J2502" i="1" l="1"/>
  <c r="K2502" i="1" s="1"/>
  <c r="L2502" i="1" s="1"/>
  <c r="M2494" i="1"/>
  <c r="N2494" i="1" s="1"/>
  <c r="J2503" i="1" l="1"/>
  <c r="K2503" i="1" s="1"/>
  <c r="L2503" i="1" s="1"/>
  <c r="M2495" i="1"/>
  <c r="N2495" i="1" s="1"/>
  <c r="J2504" i="1" l="1"/>
  <c r="K2504" i="1" s="1"/>
  <c r="L2504" i="1" s="1"/>
  <c r="M2496" i="1"/>
  <c r="N2496" i="1" s="1"/>
  <c r="J2505" i="1" l="1"/>
  <c r="K2505" i="1" s="1"/>
  <c r="L2505" i="1" s="1"/>
  <c r="M2497" i="1"/>
  <c r="N2497" i="1" s="1"/>
  <c r="J2506" i="1" l="1"/>
  <c r="K2506" i="1" s="1"/>
  <c r="L2506" i="1" s="1"/>
  <c r="M2498" i="1"/>
  <c r="N2498" i="1" s="1"/>
  <c r="J2507" i="1" l="1"/>
  <c r="K2507" i="1" s="1"/>
  <c r="L2507" i="1" s="1"/>
  <c r="M2499" i="1"/>
  <c r="N2499" i="1" s="1"/>
  <c r="J2508" i="1" l="1"/>
  <c r="K2508" i="1" s="1"/>
  <c r="L2508" i="1" s="1"/>
  <c r="M2500" i="1"/>
  <c r="N2500" i="1" s="1"/>
  <c r="J2509" i="1" l="1"/>
  <c r="K2509" i="1" s="1"/>
  <c r="L2509" i="1" s="1"/>
  <c r="M2501" i="1"/>
  <c r="N2501" i="1" s="1"/>
  <c r="J2510" i="1" l="1"/>
  <c r="K2510" i="1" s="1"/>
  <c r="L2510" i="1" s="1"/>
  <c r="M2502" i="1"/>
  <c r="N2502" i="1" s="1"/>
  <c r="J2511" i="1" l="1"/>
  <c r="K2511" i="1" s="1"/>
  <c r="L2511" i="1" s="1"/>
  <c r="M2503" i="1"/>
  <c r="N2503" i="1" s="1"/>
  <c r="J2512" i="1" l="1"/>
  <c r="K2512" i="1" s="1"/>
  <c r="L2512" i="1" s="1"/>
  <c r="M2504" i="1"/>
  <c r="N2504" i="1" s="1"/>
  <c r="J2513" i="1" l="1"/>
  <c r="K2513" i="1" s="1"/>
  <c r="L2513" i="1" s="1"/>
  <c r="M2505" i="1"/>
  <c r="N2505" i="1" s="1"/>
  <c r="J2514" i="1" l="1"/>
  <c r="K2514" i="1" s="1"/>
  <c r="L2514" i="1" s="1"/>
  <c r="M2506" i="1"/>
  <c r="N2506" i="1" s="1"/>
  <c r="J2515" i="1" l="1"/>
  <c r="K2515" i="1" s="1"/>
  <c r="L2515" i="1" s="1"/>
  <c r="M2507" i="1"/>
  <c r="N2507" i="1" s="1"/>
  <c r="J2516" i="1" l="1"/>
  <c r="K2516" i="1" s="1"/>
  <c r="L2516" i="1" s="1"/>
  <c r="M2508" i="1"/>
  <c r="N2508" i="1" s="1"/>
  <c r="J2517" i="1" l="1"/>
  <c r="K2517" i="1" s="1"/>
  <c r="L2517" i="1" s="1"/>
  <c r="M2509" i="1"/>
  <c r="N2509" i="1" s="1"/>
  <c r="J2518" i="1" l="1"/>
  <c r="K2518" i="1" s="1"/>
  <c r="L2518" i="1" s="1"/>
  <c r="M2510" i="1"/>
  <c r="N2510" i="1" s="1"/>
  <c r="J2519" i="1" l="1"/>
  <c r="K2519" i="1" s="1"/>
  <c r="L2519" i="1" s="1"/>
  <c r="M2511" i="1"/>
  <c r="N2511" i="1" s="1"/>
  <c r="J2520" i="1" l="1"/>
  <c r="K2520" i="1" s="1"/>
  <c r="L2520" i="1" s="1"/>
  <c r="M2512" i="1"/>
  <c r="N2512" i="1" s="1"/>
  <c r="J2521" i="1" l="1"/>
  <c r="K2521" i="1" s="1"/>
  <c r="L2521" i="1" s="1"/>
  <c r="M2513" i="1"/>
  <c r="N2513" i="1" s="1"/>
  <c r="J2522" i="1" l="1"/>
  <c r="K2522" i="1" s="1"/>
  <c r="L2522" i="1" s="1"/>
  <c r="M2514" i="1"/>
  <c r="N2514" i="1" s="1"/>
  <c r="J2523" i="1" l="1"/>
  <c r="K2523" i="1" s="1"/>
  <c r="L2523" i="1" s="1"/>
  <c r="M2515" i="1"/>
  <c r="N2515" i="1" s="1"/>
  <c r="J2524" i="1" l="1"/>
  <c r="K2524" i="1" s="1"/>
  <c r="L2524" i="1" s="1"/>
  <c r="M2516" i="1"/>
  <c r="N2516" i="1" s="1"/>
  <c r="J2525" i="1" l="1"/>
  <c r="K2525" i="1" s="1"/>
  <c r="L2525" i="1" s="1"/>
  <c r="M2517" i="1"/>
  <c r="N2517" i="1" s="1"/>
  <c r="J2526" i="1" l="1"/>
  <c r="K2526" i="1" s="1"/>
  <c r="L2526" i="1" s="1"/>
  <c r="M2518" i="1"/>
  <c r="N2518" i="1" s="1"/>
  <c r="J2527" i="1" l="1"/>
  <c r="K2527" i="1" s="1"/>
  <c r="L2527" i="1" s="1"/>
  <c r="M2519" i="1"/>
  <c r="N2519" i="1" s="1"/>
  <c r="J2528" i="1" l="1"/>
  <c r="K2528" i="1" s="1"/>
  <c r="L2528" i="1" s="1"/>
  <c r="M2520" i="1"/>
  <c r="N2520" i="1" s="1"/>
  <c r="J2529" i="1" l="1"/>
  <c r="K2529" i="1" s="1"/>
  <c r="L2529" i="1" s="1"/>
  <c r="M2521" i="1"/>
  <c r="N2521" i="1" s="1"/>
  <c r="J2530" i="1" l="1"/>
  <c r="K2530" i="1" s="1"/>
  <c r="L2530" i="1" s="1"/>
  <c r="M2522" i="1"/>
  <c r="N2522" i="1" s="1"/>
  <c r="J2531" i="1" l="1"/>
  <c r="K2531" i="1" s="1"/>
  <c r="L2531" i="1" s="1"/>
  <c r="M2523" i="1"/>
  <c r="N2523" i="1" s="1"/>
  <c r="J2532" i="1" l="1"/>
  <c r="K2532" i="1" s="1"/>
  <c r="L2532" i="1" s="1"/>
  <c r="M2524" i="1"/>
  <c r="N2524" i="1" s="1"/>
  <c r="J2533" i="1" l="1"/>
  <c r="K2533" i="1" s="1"/>
  <c r="L2533" i="1" s="1"/>
  <c r="M2525" i="1"/>
  <c r="N2525" i="1" s="1"/>
  <c r="J2534" i="1" l="1"/>
  <c r="K2534" i="1" s="1"/>
  <c r="L2534" i="1" s="1"/>
  <c r="M2526" i="1"/>
  <c r="N2526" i="1" s="1"/>
  <c r="J2535" i="1" l="1"/>
  <c r="K2535" i="1" s="1"/>
  <c r="L2535" i="1" s="1"/>
  <c r="M2527" i="1"/>
  <c r="N2527" i="1" s="1"/>
  <c r="J2536" i="1" l="1"/>
  <c r="K2536" i="1" s="1"/>
  <c r="L2536" i="1" s="1"/>
  <c r="M2528" i="1"/>
  <c r="N2528" i="1" s="1"/>
  <c r="J2537" i="1" l="1"/>
  <c r="K2537" i="1" s="1"/>
  <c r="L2537" i="1" s="1"/>
  <c r="M2529" i="1"/>
  <c r="N2529" i="1" s="1"/>
  <c r="J2538" i="1" l="1"/>
  <c r="K2538" i="1" s="1"/>
  <c r="L2538" i="1" s="1"/>
  <c r="M2530" i="1"/>
  <c r="N2530" i="1" s="1"/>
  <c r="J2539" i="1" l="1"/>
  <c r="K2539" i="1" s="1"/>
  <c r="L2539" i="1" s="1"/>
  <c r="M2531" i="1"/>
  <c r="N2531" i="1" s="1"/>
  <c r="J2540" i="1" l="1"/>
  <c r="K2540" i="1" s="1"/>
  <c r="L2540" i="1" s="1"/>
  <c r="M2532" i="1"/>
  <c r="N2532" i="1" s="1"/>
  <c r="J2541" i="1" l="1"/>
  <c r="K2541" i="1" s="1"/>
  <c r="L2541" i="1" s="1"/>
  <c r="M2533" i="1"/>
  <c r="N2533" i="1" s="1"/>
  <c r="J2542" i="1" l="1"/>
  <c r="K2542" i="1" s="1"/>
  <c r="L2542" i="1" s="1"/>
  <c r="M2534" i="1"/>
  <c r="N2534" i="1" s="1"/>
  <c r="J2543" i="1" l="1"/>
  <c r="K2543" i="1" s="1"/>
  <c r="L2543" i="1" s="1"/>
  <c r="M2535" i="1"/>
  <c r="N2535" i="1" s="1"/>
  <c r="J2544" i="1" l="1"/>
  <c r="K2544" i="1" s="1"/>
  <c r="L2544" i="1" s="1"/>
  <c r="M2536" i="1"/>
  <c r="N2536" i="1" s="1"/>
  <c r="J2545" i="1" l="1"/>
  <c r="K2545" i="1" s="1"/>
  <c r="L2545" i="1" s="1"/>
  <c r="M2537" i="1"/>
  <c r="N2537" i="1" s="1"/>
  <c r="J2546" i="1" l="1"/>
  <c r="K2546" i="1" s="1"/>
  <c r="L2546" i="1" s="1"/>
  <c r="M2538" i="1"/>
  <c r="N2538" i="1" s="1"/>
  <c r="J2547" i="1" l="1"/>
  <c r="K2547" i="1" s="1"/>
  <c r="L2547" i="1" s="1"/>
  <c r="M2539" i="1"/>
  <c r="N2539" i="1" s="1"/>
  <c r="J2548" i="1" l="1"/>
  <c r="K2548" i="1" s="1"/>
  <c r="L2548" i="1" s="1"/>
  <c r="M2540" i="1"/>
  <c r="N2540" i="1" s="1"/>
  <c r="J2549" i="1" l="1"/>
  <c r="K2549" i="1" s="1"/>
  <c r="L2549" i="1" s="1"/>
  <c r="M2541" i="1"/>
  <c r="N2541" i="1" s="1"/>
  <c r="J2550" i="1" l="1"/>
  <c r="K2550" i="1" s="1"/>
  <c r="L2550" i="1" s="1"/>
  <c r="M2542" i="1"/>
  <c r="N2542" i="1" s="1"/>
  <c r="J2551" i="1" l="1"/>
  <c r="K2551" i="1" s="1"/>
  <c r="L2551" i="1" s="1"/>
  <c r="M2543" i="1"/>
  <c r="N2543" i="1" s="1"/>
  <c r="J2552" i="1" l="1"/>
  <c r="K2552" i="1" s="1"/>
  <c r="L2552" i="1" s="1"/>
  <c r="M2544" i="1"/>
  <c r="N2544" i="1" s="1"/>
  <c r="J2553" i="1" l="1"/>
  <c r="K2553" i="1" s="1"/>
  <c r="L2553" i="1" s="1"/>
  <c r="M2545" i="1"/>
  <c r="N2545" i="1" s="1"/>
  <c r="J2554" i="1" l="1"/>
  <c r="K2554" i="1" s="1"/>
  <c r="L2554" i="1" s="1"/>
  <c r="M2546" i="1"/>
  <c r="N2546" i="1" s="1"/>
  <c r="J2555" i="1" l="1"/>
  <c r="K2555" i="1" s="1"/>
  <c r="L2555" i="1" s="1"/>
  <c r="M2547" i="1"/>
  <c r="N2547" i="1" s="1"/>
  <c r="J2556" i="1" l="1"/>
  <c r="K2556" i="1" s="1"/>
  <c r="L2556" i="1" s="1"/>
  <c r="M2548" i="1"/>
  <c r="N2548" i="1" s="1"/>
  <c r="J2557" i="1" l="1"/>
  <c r="K2557" i="1" s="1"/>
  <c r="L2557" i="1" s="1"/>
  <c r="M2549" i="1"/>
  <c r="N2549" i="1" s="1"/>
  <c r="J2558" i="1" l="1"/>
  <c r="K2558" i="1" s="1"/>
  <c r="L2558" i="1" s="1"/>
  <c r="M2550" i="1"/>
  <c r="N2550" i="1" s="1"/>
  <c r="J2559" i="1" l="1"/>
  <c r="K2559" i="1" s="1"/>
  <c r="L2559" i="1" s="1"/>
  <c r="M2551" i="1"/>
  <c r="N2551" i="1" s="1"/>
  <c r="J2560" i="1" l="1"/>
  <c r="K2560" i="1" s="1"/>
  <c r="L2560" i="1" s="1"/>
  <c r="M2552" i="1"/>
  <c r="N2552" i="1" s="1"/>
  <c r="J2561" i="1" l="1"/>
  <c r="K2561" i="1" s="1"/>
  <c r="L2561" i="1" s="1"/>
  <c r="M2553" i="1"/>
  <c r="N2553" i="1" s="1"/>
  <c r="J2562" i="1" l="1"/>
  <c r="K2562" i="1" s="1"/>
  <c r="L2562" i="1" s="1"/>
  <c r="M2554" i="1"/>
  <c r="N2554" i="1" s="1"/>
  <c r="J2563" i="1" l="1"/>
  <c r="K2563" i="1" s="1"/>
  <c r="L2563" i="1" s="1"/>
  <c r="M2555" i="1"/>
  <c r="N2555" i="1" s="1"/>
  <c r="J2564" i="1" l="1"/>
  <c r="K2564" i="1" s="1"/>
  <c r="L2564" i="1" s="1"/>
  <c r="M2556" i="1"/>
  <c r="N2556" i="1" s="1"/>
  <c r="J2565" i="1" l="1"/>
  <c r="K2565" i="1" s="1"/>
  <c r="L2565" i="1" s="1"/>
  <c r="M2557" i="1"/>
  <c r="N2557" i="1" s="1"/>
  <c r="J2566" i="1" l="1"/>
  <c r="K2566" i="1" s="1"/>
  <c r="L2566" i="1" s="1"/>
  <c r="M2558" i="1"/>
  <c r="N2558" i="1" s="1"/>
  <c r="J2567" i="1" l="1"/>
  <c r="K2567" i="1" s="1"/>
  <c r="L2567" i="1" s="1"/>
  <c r="M2559" i="1"/>
  <c r="N2559" i="1" s="1"/>
  <c r="J2568" i="1" l="1"/>
  <c r="K2568" i="1" s="1"/>
  <c r="L2568" i="1" s="1"/>
  <c r="M2560" i="1"/>
  <c r="N2560" i="1" s="1"/>
  <c r="J2569" i="1" l="1"/>
  <c r="K2569" i="1" s="1"/>
  <c r="L2569" i="1" s="1"/>
  <c r="M2561" i="1"/>
  <c r="N2561" i="1" s="1"/>
  <c r="J2570" i="1" l="1"/>
  <c r="K2570" i="1" s="1"/>
  <c r="L2570" i="1" s="1"/>
  <c r="M2562" i="1"/>
  <c r="N2562" i="1" s="1"/>
  <c r="J2571" i="1" l="1"/>
  <c r="K2571" i="1" s="1"/>
  <c r="L2571" i="1" s="1"/>
  <c r="M2563" i="1"/>
  <c r="N2563" i="1" s="1"/>
  <c r="J2572" i="1" l="1"/>
  <c r="K2572" i="1" s="1"/>
  <c r="L2572" i="1" s="1"/>
  <c r="M2564" i="1"/>
  <c r="N2564" i="1" s="1"/>
  <c r="J2573" i="1" l="1"/>
  <c r="K2573" i="1" s="1"/>
  <c r="L2573" i="1" s="1"/>
  <c r="M2565" i="1"/>
  <c r="N2565" i="1" s="1"/>
  <c r="J2574" i="1" l="1"/>
  <c r="K2574" i="1" s="1"/>
  <c r="L2574" i="1" s="1"/>
  <c r="M2566" i="1"/>
  <c r="N2566" i="1" s="1"/>
  <c r="J2575" i="1" l="1"/>
  <c r="K2575" i="1" s="1"/>
  <c r="L2575" i="1" s="1"/>
  <c r="M2567" i="1"/>
  <c r="N2567" i="1" s="1"/>
  <c r="J2576" i="1" l="1"/>
  <c r="K2576" i="1" s="1"/>
  <c r="L2576" i="1" s="1"/>
  <c r="M2568" i="1"/>
  <c r="N2568" i="1" s="1"/>
  <c r="J2577" i="1" l="1"/>
  <c r="K2577" i="1" s="1"/>
  <c r="L2577" i="1" s="1"/>
  <c r="M2569" i="1"/>
  <c r="N2569" i="1" s="1"/>
  <c r="J2578" i="1" l="1"/>
  <c r="K2578" i="1" s="1"/>
  <c r="L2578" i="1" s="1"/>
  <c r="M2570" i="1"/>
  <c r="N2570" i="1" s="1"/>
  <c r="J2579" i="1" l="1"/>
  <c r="K2579" i="1" s="1"/>
  <c r="L2579" i="1" s="1"/>
  <c r="M2571" i="1"/>
  <c r="N2571" i="1" s="1"/>
  <c r="J2580" i="1" l="1"/>
  <c r="K2580" i="1" s="1"/>
  <c r="L2580" i="1" s="1"/>
  <c r="M2572" i="1"/>
  <c r="N2572" i="1" s="1"/>
  <c r="J2581" i="1" l="1"/>
  <c r="K2581" i="1" s="1"/>
  <c r="L2581" i="1" s="1"/>
  <c r="M2573" i="1"/>
  <c r="N2573" i="1" s="1"/>
  <c r="J2582" i="1" l="1"/>
  <c r="K2582" i="1" s="1"/>
  <c r="L2582" i="1" s="1"/>
  <c r="M2574" i="1"/>
  <c r="N2574" i="1" s="1"/>
  <c r="J2583" i="1" l="1"/>
  <c r="K2583" i="1" s="1"/>
  <c r="L2583" i="1" s="1"/>
  <c r="M2575" i="1"/>
  <c r="N2575" i="1" s="1"/>
  <c r="J2584" i="1" l="1"/>
  <c r="K2584" i="1" s="1"/>
  <c r="L2584" i="1" s="1"/>
  <c r="M2576" i="1"/>
  <c r="N2576" i="1" s="1"/>
  <c r="J2585" i="1" l="1"/>
  <c r="K2585" i="1" s="1"/>
  <c r="L2585" i="1" s="1"/>
  <c r="M2577" i="1"/>
  <c r="N2577" i="1" s="1"/>
  <c r="J2586" i="1" l="1"/>
  <c r="K2586" i="1" s="1"/>
  <c r="L2586" i="1" s="1"/>
  <c r="M2578" i="1"/>
  <c r="N2578" i="1" s="1"/>
  <c r="J2587" i="1" l="1"/>
  <c r="K2587" i="1" s="1"/>
  <c r="L2587" i="1" s="1"/>
  <c r="M2579" i="1"/>
  <c r="N2579" i="1" s="1"/>
  <c r="J2588" i="1" l="1"/>
  <c r="K2588" i="1" s="1"/>
  <c r="L2588" i="1" s="1"/>
  <c r="M2580" i="1"/>
  <c r="N2580" i="1" s="1"/>
  <c r="J2589" i="1" l="1"/>
  <c r="K2589" i="1" s="1"/>
  <c r="L2589" i="1" s="1"/>
  <c r="M2581" i="1"/>
  <c r="N2581" i="1" s="1"/>
  <c r="J2590" i="1" l="1"/>
  <c r="K2590" i="1" s="1"/>
  <c r="L2590" i="1" s="1"/>
  <c r="M2582" i="1"/>
  <c r="N2582" i="1" s="1"/>
  <c r="J2591" i="1" l="1"/>
  <c r="K2591" i="1" s="1"/>
  <c r="L2591" i="1" s="1"/>
  <c r="M2583" i="1"/>
  <c r="N2583" i="1" s="1"/>
  <c r="J2592" i="1" l="1"/>
  <c r="K2592" i="1" s="1"/>
  <c r="L2592" i="1" s="1"/>
  <c r="M2584" i="1"/>
  <c r="N2584" i="1" s="1"/>
  <c r="J2593" i="1" l="1"/>
  <c r="K2593" i="1" s="1"/>
  <c r="L2593" i="1" s="1"/>
  <c r="M2585" i="1"/>
  <c r="N2585" i="1" s="1"/>
  <c r="J2594" i="1" l="1"/>
  <c r="K2594" i="1" s="1"/>
  <c r="L2594" i="1" s="1"/>
  <c r="M2586" i="1"/>
  <c r="N2586" i="1" s="1"/>
  <c r="J2595" i="1" l="1"/>
  <c r="K2595" i="1" s="1"/>
  <c r="L2595" i="1" s="1"/>
  <c r="M2587" i="1"/>
  <c r="N2587" i="1" s="1"/>
  <c r="J2596" i="1" l="1"/>
  <c r="K2596" i="1" s="1"/>
  <c r="L2596" i="1" s="1"/>
  <c r="M2588" i="1"/>
  <c r="N2588" i="1" s="1"/>
  <c r="J2597" i="1" l="1"/>
  <c r="K2597" i="1" s="1"/>
  <c r="L2597" i="1" s="1"/>
  <c r="M2589" i="1"/>
  <c r="N2589" i="1" s="1"/>
  <c r="J2598" i="1" l="1"/>
  <c r="K2598" i="1" s="1"/>
  <c r="L2598" i="1" s="1"/>
  <c r="M2590" i="1"/>
  <c r="N2590" i="1" s="1"/>
  <c r="J2599" i="1" l="1"/>
  <c r="K2599" i="1" s="1"/>
  <c r="L2599" i="1" s="1"/>
  <c r="M2591" i="1"/>
  <c r="N2591" i="1" s="1"/>
  <c r="J2600" i="1" l="1"/>
  <c r="K2600" i="1" s="1"/>
  <c r="L2600" i="1" s="1"/>
  <c r="M2592" i="1"/>
  <c r="N2592" i="1" s="1"/>
  <c r="J2601" i="1" l="1"/>
  <c r="K2601" i="1" s="1"/>
  <c r="L2601" i="1" s="1"/>
  <c r="M2593" i="1"/>
  <c r="N2593" i="1" s="1"/>
  <c r="J2602" i="1" l="1"/>
  <c r="K2602" i="1" s="1"/>
  <c r="L2602" i="1" s="1"/>
  <c r="M2594" i="1"/>
  <c r="N2594" i="1" s="1"/>
  <c r="J2603" i="1" l="1"/>
  <c r="K2603" i="1" s="1"/>
  <c r="L2603" i="1" s="1"/>
  <c r="M2595" i="1"/>
  <c r="N2595" i="1" s="1"/>
  <c r="J2604" i="1" l="1"/>
  <c r="K2604" i="1" s="1"/>
  <c r="L2604" i="1" s="1"/>
  <c r="M2596" i="1"/>
  <c r="N2596" i="1" s="1"/>
  <c r="J2605" i="1" l="1"/>
  <c r="K2605" i="1" s="1"/>
  <c r="L2605" i="1" s="1"/>
  <c r="M2597" i="1"/>
  <c r="N2597" i="1" s="1"/>
  <c r="J2606" i="1" l="1"/>
  <c r="K2606" i="1" s="1"/>
  <c r="L2606" i="1" s="1"/>
  <c r="M2598" i="1"/>
  <c r="N2598" i="1" s="1"/>
  <c r="J2607" i="1" l="1"/>
  <c r="K2607" i="1" s="1"/>
  <c r="L2607" i="1" s="1"/>
  <c r="M2599" i="1"/>
  <c r="N2599" i="1" s="1"/>
  <c r="J2608" i="1" l="1"/>
  <c r="K2608" i="1" s="1"/>
  <c r="L2608" i="1" s="1"/>
  <c r="M2600" i="1"/>
  <c r="N2600" i="1" s="1"/>
  <c r="J2609" i="1" l="1"/>
  <c r="K2609" i="1" s="1"/>
  <c r="L2609" i="1" s="1"/>
  <c r="M2601" i="1"/>
  <c r="N2601" i="1" s="1"/>
  <c r="J2610" i="1" l="1"/>
  <c r="K2610" i="1" s="1"/>
  <c r="L2610" i="1" s="1"/>
  <c r="M2602" i="1"/>
  <c r="N2602" i="1" s="1"/>
  <c r="J2611" i="1" l="1"/>
  <c r="K2611" i="1" s="1"/>
  <c r="L2611" i="1" s="1"/>
  <c r="M2603" i="1"/>
  <c r="N2603" i="1" s="1"/>
  <c r="J2612" i="1" l="1"/>
  <c r="K2612" i="1" s="1"/>
  <c r="L2612" i="1" s="1"/>
  <c r="M2604" i="1"/>
  <c r="N2604" i="1" s="1"/>
  <c r="J2613" i="1" l="1"/>
  <c r="K2613" i="1" s="1"/>
  <c r="L2613" i="1" s="1"/>
  <c r="M2605" i="1"/>
  <c r="N2605" i="1" s="1"/>
  <c r="J2614" i="1" l="1"/>
  <c r="K2614" i="1" s="1"/>
  <c r="L2614" i="1" s="1"/>
  <c r="M2606" i="1"/>
  <c r="N2606" i="1" s="1"/>
  <c r="J2615" i="1" l="1"/>
  <c r="K2615" i="1" s="1"/>
  <c r="L2615" i="1" s="1"/>
  <c r="M2607" i="1"/>
  <c r="N2607" i="1" s="1"/>
  <c r="J2616" i="1" l="1"/>
  <c r="K2616" i="1" s="1"/>
  <c r="L2616" i="1" s="1"/>
  <c r="M2608" i="1"/>
  <c r="N2608" i="1" s="1"/>
  <c r="J2617" i="1" l="1"/>
  <c r="K2617" i="1" s="1"/>
  <c r="L2617" i="1" s="1"/>
  <c r="M2609" i="1"/>
  <c r="N2609" i="1" s="1"/>
  <c r="J2618" i="1" l="1"/>
  <c r="K2618" i="1" s="1"/>
  <c r="L2618" i="1" s="1"/>
  <c r="M2610" i="1"/>
  <c r="N2610" i="1" s="1"/>
  <c r="J2619" i="1" l="1"/>
  <c r="K2619" i="1" s="1"/>
  <c r="L2619" i="1" s="1"/>
  <c r="M2611" i="1"/>
  <c r="N2611" i="1" s="1"/>
  <c r="J2620" i="1" l="1"/>
  <c r="K2620" i="1" s="1"/>
  <c r="L2620" i="1" s="1"/>
  <c r="M2612" i="1"/>
  <c r="N2612" i="1" s="1"/>
  <c r="J2621" i="1" l="1"/>
  <c r="K2621" i="1" s="1"/>
  <c r="L2621" i="1" s="1"/>
  <c r="M2613" i="1"/>
  <c r="N2613" i="1" s="1"/>
  <c r="J2622" i="1" l="1"/>
  <c r="K2622" i="1" s="1"/>
  <c r="L2622" i="1" s="1"/>
  <c r="M2614" i="1"/>
  <c r="N2614" i="1" s="1"/>
  <c r="J2623" i="1" l="1"/>
  <c r="K2623" i="1" s="1"/>
  <c r="L2623" i="1" s="1"/>
  <c r="M2615" i="1"/>
  <c r="N2615" i="1" s="1"/>
  <c r="J2624" i="1" l="1"/>
  <c r="K2624" i="1" s="1"/>
  <c r="L2624" i="1" s="1"/>
  <c r="M2616" i="1"/>
  <c r="N2616" i="1" s="1"/>
  <c r="J2625" i="1" l="1"/>
  <c r="K2625" i="1" s="1"/>
  <c r="L2625" i="1" s="1"/>
  <c r="M2617" i="1"/>
  <c r="N2617" i="1" s="1"/>
  <c r="J2626" i="1" l="1"/>
  <c r="K2626" i="1" s="1"/>
  <c r="L2626" i="1" s="1"/>
  <c r="M2618" i="1"/>
  <c r="N2618" i="1" s="1"/>
  <c r="J2627" i="1" l="1"/>
  <c r="K2627" i="1" s="1"/>
  <c r="L2627" i="1" s="1"/>
  <c r="M2619" i="1"/>
  <c r="N2619" i="1" s="1"/>
  <c r="J2628" i="1" l="1"/>
  <c r="K2628" i="1" s="1"/>
  <c r="L2628" i="1" s="1"/>
  <c r="M2620" i="1"/>
  <c r="N2620" i="1" s="1"/>
  <c r="J2629" i="1" l="1"/>
  <c r="K2629" i="1" s="1"/>
  <c r="L2629" i="1" s="1"/>
  <c r="M2621" i="1"/>
  <c r="N2621" i="1" s="1"/>
  <c r="J2630" i="1" l="1"/>
  <c r="K2630" i="1" s="1"/>
  <c r="L2630" i="1" s="1"/>
  <c r="M2622" i="1"/>
  <c r="N2622" i="1" s="1"/>
  <c r="J2631" i="1" l="1"/>
  <c r="K2631" i="1" s="1"/>
  <c r="L2631" i="1" s="1"/>
  <c r="M2623" i="1"/>
  <c r="N2623" i="1" s="1"/>
  <c r="J2632" i="1" l="1"/>
  <c r="K2632" i="1" s="1"/>
  <c r="L2632" i="1" s="1"/>
  <c r="M2624" i="1"/>
  <c r="N2624" i="1" s="1"/>
  <c r="J2633" i="1" l="1"/>
  <c r="K2633" i="1" s="1"/>
  <c r="L2633" i="1" s="1"/>
  <c r="M2625" i="1"/>
  <c r="N2625" i="1" s="1"/>
  <c r="J2634" i="1" l="1"/>
  <c r="K2634" i="1" s="1"/>
  <c r="L2634" i="1" s="1"/>
  <c r="M2626" i="1"/>
  <c r="N2626" i="1" s="1"/>
  <c r="J2635" i="1" l="1"/>
  <c r="K2635" i="1" s="1"/>
  <c r="L2635" i="1" s="1"/>
  <c r="M2627" i="1"/>
  <c r="N2627" i="1" s="1"/>
  <c r="J2636" i="1" l="1"/>
  <c r="K2636" i="1" s="1"/>
  <c r="L2636" i="1" s="1"/>
  <c r="M2628" i="1"/>
  <c r="N2628" i="1" s="1"/>
  <c r="J2637" i="1" l="1"/>
  <c r="K2637" i="1" s="1"/>
  <c r="L2637" i="1" s="1"/>
  <c r="M2629" i="1"/>
  <c r="N2629" i="1" s="1"/>
  <c r="J2638" i="1" l="1"/>
  <c r="K2638" i="1" s="1"/>
  <c r="L2638" i="1" s="1"/>
  <c r="M2630" i="1"/>
  <c r="N2630" i="1" s="1"/>
  <c r="J2639" i="1" l="1"/>
  <c r="K2639" i="1" s="1"/>
  <c r="L2639" i="1" s="1"/>
  <c r="M2631" i="1"/>
  <c r="N2631" i="1" s="1"/>
  <c r="J2640" i="1" l="1"/>
  <c r="K2640" i="1" s="1"/>
  <c r="L2640" i="1" s="1"/>
  <c r="M2632" i="1"/>
  <c r="N2632" i="1" s="1"/>
  <c r="J2641" i="1" l="1"/>
  <c r="K2641" i="1" s="1"/>
  <c r="L2641" i="1" s="1"/>
  <c r="M2633" i="1"/>
  <c r="N2633" i="1" s="1"/>
  <c r="J2642" i="1" l="1"/>
  <c r="K2642" i="1" s="1"/>
  <c r="L2642" i="1" s="1"/>
  <c r="M2634" i="1"/>
  <c r="N2634" i="1" s="1"/>
  <c r="J2643" i="1" l="1"/>
  <c r="K2643" i="1" s="1"/>
  <c r="L2643" i="1" s="1"/>
  <c r="M2635" i="1"/>
  <c r="N2635" i="1" s="1"/>
  <c r="J2644" i="1" l="1"/>
  <c r="K2644" i="1" s="1"/>
  <c r="L2644" i="1" s="1"/>
  <c r="M2636" i="1"/>
  <c r="N2636" i="1" s="1"/>
  <c r="J2645" i="1" l="1"/>
  <c r="K2645" i="1" s="1"/>
  <c r="L2645" i="1" s="1"/>
  <c r="M2637" i="1"/>
  <c r="N2637" i="1" s="1"/>
  <c r="J2646" i="1" l="1"/>
  <c r="K2646" i="1" s="1"/>
  <c r="L2646" i="1" s="1"/>
  <c r="M2638" i="1"/>
  <c r="N2638" i="1" s="1"/>
  <c r="J2647" i="1" l="1"/>
  <c r="K2647" i="1" s="1"/>
  <c r="L2647" i="1" s="1"/>
  <c r="M2639" i="1"/>
  <c r="N2639" i="1" s="1"/>
  <c r="J2648" i="1" l="1"/>
  <c r="K2648" i="1" s="1"/>
  <c r="L2648" i="1" s="1"/>
  <c r="M2640" i="1"/>
  <c r="N2640" i="1" s="1"/>
  <c r="J2649" i="1" l="1"/>
  <c r="K2649" i="1" s="1"/>
  <c r="L2649" i="1" s="1"/>
  <c r="M2641" i="1"/>
  <c r="N2641" i="1" s="1"/>
  <c r="J2650" i="1" l="1"/>
  <c r="K2650" i="1" s="1"/>
  <c r="L2650" i="1" s="1"/>
  <c r="M2642" i="1"/>
  <c r="N2642" i="1" s="1"/>
  <c r="J2651" i="1" l="1"/>
  <c r="K2651" i="1" s="1"/>
  <c r="L2651" i="1" s="1"/>
  <c r="M2643" i="1"/>
  <c r="N2643" i="1" s="1"/>
  <c r="J2652" i="1" l="1"/>
  <c r="K2652" i="1" s="1"/>
  <c r="L2652" i="1" s="1"/>
  <c r="M2644" i="1"/>
  <c r="N2644" i="1" s="1"/>
  <c r="J2653" i="1" l="1"/>
  <c r="K2653" i="1" s="1"/>
  <c r="L2653" i="1" s="1"/>
  <c r="M2645" i="1"/>
  <c r="N2645" i="1" s="1"/>
  <c r="J2654" i="1" l="1"/>
  <c r="K2654" i="1" s="1"/>
  <c r="L2654" i="1" s="1"/>
  <c r="M2646" i="1"/>
  <c r="N2646" i="1" s="1"/>
  <c r="J2655" i="1" l="1"/>
  <c r="K2655" i="1" s="1"/>
  <c r="L2655" i="1" s="1"/>
  <c r="M2647" i="1"/>
  <c r="N2647" i="1" s="1"/>
  <c r="J2656" i="1" l="1"/>
  <c r="K2656" i="1" s="1"/>
  <c r="L2656" i="1" s="1"/>
  <c r="M2648" i="1"/>
  <c r="N2648" i="1" s="1"/>
  <c r="J2657" i="1" l="1"/>
  <c r="K2657" i="1" s="1"/>
  <c r="L2657" i="1" s="1"/>
  <c r="M2649" i="1"/>
  <c r="N2649" i="1" s="1"/>
  <c r="J2658" i="1" l="1"/>
  <c r="K2658" i="1" s="1"/>
  <c r="L2658" i="1" s="1"/>
  <c r="M2650" i="1"/>
  <c r="N2650" i="1" s="1"/>
  <c r="J2659" i="1" l="1"/>
  <c r="K2659" i="1" s="1"/>
  <c r="L2659" i="1" s="1"/>
  <c r="M2651" i="1"/>
  <c r="N2651" i="1" s="1"/>
  <c r="J2660" i="1" l="1"/>
  <c r="K2660" i="1" s="1"/>
  <c r="L2660" i="1" s="1"/>
  <c r="M2652" i="1"/>
  <c r="N2652" i="1" s="1"/>
  <c r="J2661" i="1" l="1"/>
  <c r="K2661" i="1" s="1"/>
  <c r="L2661" i="1" s="1"/>
  <c r="M2653" i="1"/>
  <c r="N2653" i="1" s="1"/>
  <c r="J2662" i="1" l="1"/>
  <c r="K2662" i="1" s="1"/>
  <c r="L2662" i="1" s="1"/>
  <c r="M2654" i="1"/>
  <c r="N2654" i="1" s="1"/>
  <c r="J2663" i="1" l="1"/>
  <c r="K2663" i="1" s="1"/>
  <c r="L2663" i="1" s="1"/>
  <c r="M2655" i="1"/>
  <c r="N2655" i="1" s="1"/>
  <c r="J2664" i="1" l="1"/>
  <c r="K2664" i="1" s="1"/>
  <c r="L2664" i="1" s="1"/>
  <c r="M2656" i="1"/>
  <c r="N2656" i="1" s="1"/>
  <c r="J2665" i="1" l="1"/>
  <c r="K2665" i="1" s="1"/>
  <c r="L2665" i="1" s="1"/>
  <c r="M2657" i="1"/>
  <c r="N2657" i="1" s="1"/>
  <c r="J2666" i="1" l="1"/>
  <c r="K2666" i="1" s="1"/>
  <c r="L2666" i="1" s="1"/>
  <c r="M2658" i="1"/>
  <c r="N2658" i="1" s="1"/>
  <c r="J2667" i="1" l="1"/>
  <c r="K2667" i="1" s="1"/>
  <c r="L2667" i="1" s="1"/>
  <c r="M2659" i="1"/>
  <c r="N2659" i="1" s="1"/>
  <c r="J2668" i="1" l="1"/>
  <c r="K2668" i="1" s="1"/>
  <c r="L2668" i="1" s="1"/>
  <c r="M2660" i="1"/>
  <c r="N2660" i="1" s="1"/>
  <c r="J2669" i="1" l="1"/>
  <c r="K2669" i="1" s="1"/>
  <c r="L2669" i="1" s="1"/>
  <c r="M2661" i="1"/>
  <c r="N2661" i="1" s="1"/>
  <c r="J2670" i="1" l="1"/>
  <c r="K2670" i="1" s="1"/>
  <c r="L2670" i="1" s="1"/>
  <c r="M2662" i="1"/>
  <c r="N2662" i="1" s="1"/>
  <c r="J2671" i="1" l="1"/>
  <c r="K2671" i="1" s="1"/>
  <c r="L2671" i="1" s="1"/>
  <c r="M2663" i="1"/>
  <c r="N2663" i="1" s="1"/>
  <c r="J2672" i="1" l="1"/>
  <c r="K2672" i="1" s="1"/>
  <c r="L2672" i="1" s="1"/>
  <c r="M2664" i="1"/>
  <c r="N2664" i="1" s="1"/>
  <c r="J2673" i="1" l="1"/>
  <c r="K2673" i="1" s="1"/>
  <c r="L2673" i="1" s="1"/>
  <c r="M2665" i="1"/>
  <c r="N2665" i="1" s="1"/>
  <c r="J2674" i="1" l="1"/>
  <c r="K2674" i="1" s="1"/>
  <c r="L2674" i="1" s="1"/>
  <c r="M2666" i="1"/>
  <c r="N2666" i="1" s="1"/>
  <c r="J2675" i="1" l="1"/>
  <c r="K2675" i="1" s="1"/>
  <c r="L2675" i="1" s="1"/>
  <c r="M2667" i="1"/>
  <c r="N2667" i="1" s="1"/>
  <c r="J2676" i="1" l="1"/>
  <c r="K2676" i="1" s="1"/>
  <c r="L2676" i="1" s="1"/>
  <c r="M2668" i="1"/>
  <c r="N2668" i="1" s="1"/>
  <c r="J2677" i="1" l="1"/>
  <c r="K2677" i="1" s="1"/>
  <c r="L2677" i="1" s="1"/>
  <c r="M2669" i="1"/>
  <c r="N2669" i="1" s="1"/>
  <c r="J2678" i="1" l="1"/>
  <c r="K2678" i="1" s="1"/>
  <c r="L2678" i="1" s="1"/>
  <c r="M2670" i="1"/>
  <c r="N2670" i="1" s="1"/>
  <c r="J2679" i="1" l="1"/>
  <c r="K2679" i="1" s="1"/>
  <c r="L2679" i="1" s="1"/>
  <c r="M2671" i="1"/>
  <c r="N2671" i="1" s="1"/>
  <c r="J2680" i="1" l="1"/>
  <c r="K2680" i="1" s="1"/>
  <c r="L2680" i="1" s="1"/>
  <c r="M2672" i="1"/>
  <c r="N2672" i="1" s="1"/>
  <c r="J2681" i="1" l="1"/>
  <c r="K2681" i="1" s="1"/>
  <c r="L2681" i="1" s="1"/>
  <c r="M2673" i="1"/>
  <c r="N2673" i="1" s="1"/>
  <c r="J2682" i="1" l="1"/>
  <c r="K2682" i="1" s="1"/>
  <c r="L2682" i="1" s="1"/>
  <c r="M2674" i="1"/>
  <c r="N2674" i="1" s="1"/>
  <c r="J2683" i="1" l="1"/>
  <c r="K2683" i="1" s="1"/>
  <c r="L2683" i="1" s="1"/>
  <c r="M2675" i="1"/>
  <c r="N2675" i="1" s="1"/>
  <c r="J2684" i="1" l="1"/>
  <c r="K2684" i="1" s="1"/>
  <c r="L2684" i="1" s="1"/>
  <c r="M2676" i="1"/>
  <c r="N2676" i="1" s="1"/>
  <c r="J2685" i="1" l="1"/>
  <c r="K2685" i="1" s="1"/>
  <c r="L2685" i="1" s="1"/>
  <c r="M2677" i="1"/>
  <c r="N2677" i="1" s="1"/>
  <c r="J2686" i="1" l="1"/>
  <c r="K2686" i="1" s="1"/>
  <c r="L2686" i="1" s="1"/>
  <c r="M2678" i="1"/>
  <c r="N2678" i="1" s="1"/>
  <c r="J2687" i="1" l="1"/>
  <c r="K2687" i="1" s="1"/>
  <c r="L2687" i="1" s="1"/>
  <c r="M2679" i="1"/>
  <c r="N2679" i="1" s="1"/>
  <c r="J2688" i="1" l="1"/>
  <c r="K2688" i="1" s="1"/>
  <c r="L2688" i="1" s="1"/>
  <c r="M2680" i="1"/>
  <c r="N2680" i="1" s="1"/>
  <c r="J2689" i="1" l="1"/>
  <c r="K2689" i="1" s="1"/>
  <c r="L2689" i="1" s="1"/>
  <c r="M2681" i="1"/>
  <c r="N2681" i="1" s="1"/>
  <c r="J2690" i="1" l="1"/>
  <c r="K2690" i="1" s="1"/>
  <c r="L2690" i="1" s="1"/>
  <c r="M2682" i="1"/>
  <c r="N2682" i="1" s="1"/>
  <c r="J2691" i="1" l="1"/>
  <c r="K2691" i="1" s="1"/>
  <c r="L2691" i="1" s="1"/>
  <c r="M2683" i="1"/>
  <c r="N2683" i="1" s="1"/>
  <c r="J2692" i="1" l="1"/>
  <c r="K2692" i="1" s="1"/>
  <c r="L2692" i="1" s="1"/>
  <c r="M2684" i="1"/>
  <c r="N2684" i="1" s="1"/>
  <c r="J2693" i="1" l="1"/>
  <c r="K2693" i="1" s="1"/>
  <c r="L2693" i="1" s="1"/>
  <c r="M2685" i="1"/>
  <c r="N2685" i="1" s="1"/>
  <c r="J2694" i="1" l="1"/>
  <c r="K2694" i="1" s="1"/>
  <c r="L2694" i="1" s="1"/>
  <c r="M2686" i="1"/>
  <c r="N2686" i="1" s="1"/>
  <c r="J2695" i="1" l="1"/>
  <c r="K2695" i="1" s="1"/>
  <c r="L2695" i="1" s="1"/>
  <c r="M2687" i="1"/>
  <c r="N2687" i="1" s="1"/>
  <c r="J2696" i="1" l="1"/>
  <c r="K2696" i="1" s="1"/>
  <c r="L2696" i="1" s="1"/>
  <c r="M2688" i="1"/>
  <c r="N2688" i="1" s="1"/>
  <c r="J2697" i="1" l="1"/>
  <c r="K2697" i="1" s="1"/>
  <c r="L2697" i="1" s="1"/>
  <c r="M2689" i="1"/>
  <c r="N2689" i="1" s="1"/>
  <c r="J2698" i="1" l="1"/>
  <c r="K2698" i="1" s="1"/>
  <c r="L2698" i="1" s="1"/>
  <c r="M2690" i="1"/>
  <c r="N2690" i="1" s="1"/>
  <c r="J2699" i="1" l="1"/>
  <c r="K2699" i="1" s="1"/>
  <c r="L2699" i="1" s="1"/>
  <c r="M2691" i="1"/>
  <c r="N2691" i="1" s="1"/>
  <c r="J2700" i="1" l="1"/>
  <c r="K2700" i="1" s="1"/>
  <c r="L2700" i="1" s="1"/>
  <c r="M2692" i="1"/>
  <c r="N2692" i="1" s="1"/>
  <c r="J2701" i="1" l="1"/>
  <c r="K2701" i="1" s="1"/>
  <c r="L2701" i="1" s="1"/>
  <c r="M2693" i="1"/>
  <c r="N2693" i="1" s="1"/>
  <c r="J2702" i="1" l="1"/>
  <c r="K2702" i="1" s="1"/>
  <c r="L2702" i="1" s="1"/>
  <c r="M2694" i="1"/>
  <c r="N2694" i="1" s="1"/>
  <c r="J2703" i="1" l="1"/>
  <c r="K2703" i="1" s="1"/>
  <c r="L2703" i="1" s="1"/>
  <c r="M2695" i="1"/>
  <c r="N2695" i="1" s="1"/>
  <c r="J2704" i="1" l="1"/>
  <c r="K2704" i="1" s="1"/>
  <c r="L2704" i="1" s="1"/>
  <c r="M2696" i="1"/>
  <c r="N2696" i="1" s="1"/>
  <c r="J2705" i="1" l="1"/>
  <c r="K2705" i="1" s="1"/>
  <c r="L2705" i="1" s="1"/>
  <c r="M2697" i="1"/>
  <c r="N2697" i="1" s="1"/>
  <c r="J2706" i="1" l="1"/>
  <c r="K2706" i="1" s="1"/>
  <c r="L2706" i="1" s="1"/>
  <c r="M2698" i="1"/>
  <c r="N2698" i="1" s="1"/>
  <c r="J2707" i="1" l="1"/>
  <c r="K2707" i="1" s="1"/>
  <c r="L2707" i="1" s="1"/>
  <c r="M2699" i="1"/>
  <c r="N2699" i="1" s="1"/>
  <c r="J2708" i="1" l="1"/>
  <c r="K2708" i="1" s="1"/>
  <c r="L2708" i="1" s="1"/>
  <c r="M2700" i="1"/>
  <c r="N2700" i="1" s="1"/>
  <c r="J2709" i="1" l="1"/>
  <c r="K2709" i="1" s="1"/>
  <c r="L2709" i="1" s="1"/>
  <c r="M2701" i="1"/>
  <c r="N2701" i="1" s="1"/>
  <c r="J2710" i="1" l="1"/>
  <c r="K2710" i="1" s="1"/>
  <c r="L2710" i="1" s="1"/>
  <c r="M2702" i="1"/>
  <c r="N2702" i="1" s="1"/>
  <c r="J2711" i="1" l="1"/>
  <c r="K2711" i="1" s="1"/>
  <c r="L2711" i="1" s="1"/>
  <c r="M2703" i="1"/>
  <c r="N2703" i="1" s="1"/>
  <c r="J2712" i="1" l="1"/>
  <c r="K2712" i="1" s="1"/>
  <c r="L2712" i="1" s="1"/>
  <c r="M2704" i="1"/>
  <c r="N2704" i="1" s="1"/>
  <c r="J2713" i="1" l="1"/>
  <c r="K2713" i="1" s="1"/>
  <c r="L2713" i="1" s="1"/>
  <c r="M2705" i="1"/>
  <c r="N2705" i="1" s="1"/>
  <c r="J2714" i="1" l="1"/>
  <c r="K2714" i="1" s="1"/>
  <c r="L2714" i="1" s="1"/>
  <c r="M2706" i="1"/>
  <c r="N2706" i="1" s="1"/>
  <c r="J2715" i="1" l="1"/>
  <c r="K2715" i="1" s="1"/>
  <c r="L2715" i="1" s="1"/>
  <c r="M2707" i="1"/>
  <c r="N2707" i="1" s="1"/>
  <c r="J2716" i="1" l="1"/>
  <c r="K2716" i="1" s="1"/>
  <c r="L2716" i="1" s="1"/>
  <c r="M2708" i="1"/>
  <c r="N2708" i="1" s="1"/>
  <c r="J2717" i="1" l="1"/>
  <c r="K2717" i="1" s="1"/>
  <c r="L2717" i="1" s="1"/>
  <c r="M2709" i="1"/>
  <c r="N2709" i="1" s="1"/>
  <c r="J2718" i="1" l="1"/>
  <c r="K2718" i="1" s="1"/>
  <c r="L2718" i="1" s="1"/>
  <c r="M2710" i="1"/>
  <c r="N2710" i="1" s="1"/>
  <c r="J2719" i="1" l="1"/>
  <c r="K2719" i="1" s="1"/>
  <c r="L2719" i="1" s="1"/>
  <c r="M2711" i="1"/>
  <c r="N2711" i="1" s="1"/>
  <c r="J2720" i="1" l="1"/>
  <c r="K2720" i="1" s="1"/>
  <c r="L2720" i="1" s="1"/>
  <c r="M2712" i="1"/>
  <c r="N2712" i="1" s="1"/>
  <c r="J2721" i="1" l="1"/>
  <c r="K2721" i="1" s="1"/>
  <c r="L2721" i="1" s="1"/>
  <c r="M2713" i="1"/>
  <c r="N2713" i="1" s="1"/>
  <c r="J2722" i="1" l="1"/>
  <c r="K2722" i="1" s="1"/>
  <c r="L2722" i="1" s="1"/>
  <c r="M2714" i="1"/>
  <c r="N2714" i="1" s="1"/>
  <c r="J2723" i="1" l="1"/>
  <c r="K2723" i="1" s="1"/>
  <c r="L2723" i="1" s="1"/>
  <c r="M2715" i="1"/>
  <c r="N2715" i="1" s="1"/>
  <c r="J2724" i="1" l="1"/>
  <c r="K2724" i="1" s="1"/>
  <c r="L2724" i="1" s="1"/>
  <c r="M2716" i="1"/>
  <c r="N2716" i="1" s="1"/>
  <c r="J2725" i="1" l="1"/>
  <c r="K2725" i="1" s="1"/>
  <c r="L2725" i="1" s="1"/>
  <c r="M2717" i="1"/>
  <c r="N2717" i="1" s="1"/>
  <c r="J2726" i="1" l="1"/>
  <c r="K2726" i="1" s="1"/>
  <c r="L2726" i="1" s="1"/>
  <c r="M2718" i="1"/>
  <c r="N2718" i="1" s="1"/>
  <c r="J2727" i="1" l="1"/>
  <c r="K2727" i="1" s="1"/>
  <c r="L2727" i="1" s="1"/>
  <c r="M2719" i="1"/>
  <c r="N2719" i="1" s="1"/>
  <c r="J2728" i="1" l="1"/>
  <c r="K2728" i="1" s="1"/>
  <c r="L2728" i="1" s="1"/>
  <c r="M2720" i="1"/>
  <c r="N2720" i="1" s="1"/>
  <c r="J2729" i="1" l="1"/>
  <c r="K2729" i="1" s="1"/>
  <c r="L2729" i="1" s="1"/>
  <c r="M2721" i="1"/>
  <c r="N2721" i="1" s="1"/>
  <c r="J2730" i="1" l="1"/>
  <c r="K2730" i="1" s="1"/>
  <c r="L2730" i="1" s="1"/>
  <c r="M2722" i="1"/>
  <c r="N2722" i="1" s="1"/>
  <c r="J2731" i="1" l="1"/>
  <c r="K2731" i="1" s="1"/>
  <c r="L2731" i="1" s="1"/>
  <c r="M2723" i="1"/>
  <c r="N2723" i="1" s="1"/>
  <c r="J2732" i="1" l="1"/>
  <c r="K2732" i="1" s="1"/>
  <c r="L2732" i="1" s="1"/>
  <c r="M2724" i="1"/>
  <c r="N2724" i="1" s="1"/>
  <c r="J2733" i="1" l="1"/>
  <c r="K2733" i="1" s="1"/>
  <c r="L2733" i="1" s="1"/>
  <c r="M2725" i="1"/>
  <c r="N2725" i="1" s="1"/>
  <c r="J2734" i="1" l="1"/>
  <c r="K2734" i="1" s="1"/>
  <c r="L2734" i="1" s="1"/>
  <c r="M2726" i="1"/>
  <c r="N2726" i="1" s="1"/>
  <c r="J2735" i="1" l="1"/>
  <c r="K2735" i="1" s="1"/>
  <c r="L2735" i="1" s="1"/>
  <c r="M2727" i="1"/>
  <c r="N2727" i="1" s="1"/>
  <c r="J2736" i="1" l="1"/>
  <c r="K2736" i="1" s="1"/>
  <c r="L2736" i="1" s="1"/>
  <c r="M2728" i="1"/>
  <c r="N2728" i="1" s="1"/>
  <c r="J2737" i="1" l="1"/>
  <c r="K2737" i="1" s="1"/>
  <c r="L2737" i="1" s="1"/>
  <c r="M2729" i="1"/>
  <c r="N2729" i="1" s="1"/>
  <c r="J2738" i="1" l="1"/>
  <c r="K2738" i="1" s="1"/>
  <c r="L2738" i="1" s="1"/>
  <c r="M2730" i="1"/>
  <c r="N2730" i="1" s="1"/>
  <c r="J2739" i="1" l="1"/>
  <c r="K2739" i="1" s="1"/>
  <c r="L2739" i="1" s="1"/>
  <c r="M2731" i="1"/>
  <c r="N2731" i="1" s="1"/>
  <c r="J2740" i="1" l="1"/>
  <c r="K2740" i="1" s="1"/>
  <c r="L2740" i="1" s="1"/>
  <c r="M2732" i="1"/>
  <c r="N2732" i="1" s="1"/>
  <c r="J2741" i="1" l="1"/>
  <c r="K2741" i="1" s="1"/>
  <c r="L2741" i="1" s="1"/>
  <c r="M2733" i="1"/>
  <c r="N2733" i="1" s="1"/>
  <c r="J2742" i="1" l="1"/>
  <c r="K2742" i="1" s="1"/>
  <c r="L2742" i="1" s="1"/>
  <c r="M2734" i="1"/>
  <c r="N2734" i="1" s="1"/>
  <c r="J2743" i="1" l="1"/>
  <c r="K2743" i="1" s="1"/>
  <c r="L2743" i="1" s="1"/>
  <c r="M2735" i="1"/>
  <c r="N2735" i="1" s="1"/>
  <c r="J2744" i="1" l="1"/>
  <c r="K2744" i="1" s="1"/>
  <c r="L2744" i="1" s="1"/>
  <c r="M2736" i="1"/>
  <c r="N2736" i="1" s="1"/>
  <c r="J2745" i="1" l="1"/>
  <c r="K2745" i="1" s="1"/>
  <c r="L2745" i="1" s="1"/>
  <c r="M2737" i="1"/>
  <c r="N2737" i="1" s="1"/>
  <c r="J2746" i="1" l="1"/>
  <c r="K2746" i="1" s="1"/>
  <c r="L2746" i="1" s="1"/>
  <c r="M2738" i="1"/>
  <c r="N2738" i="1" s="1"/>
  <c r="J2747" i="1" l="1"/>
  <c r="K2747" i="1" s="1"/>
  <c r="L2747" i="1" s="1"/>
  <c r="M2739" i="1"/>
  <c r="N2739" i="1" s="1"/>
  <c r="J2748" i="1" l="1"/>
  <c r="K2748" i="1" s="1"/>
  <c r="L2748" i="1" s="1"/>
  <c r="M2740" i="1"/>
  <c r="N2740" i="1" s="1"/>
  <c r="J2749" i="1" l="1"/>
  <c r="K2749" i="1" s="1"/>
  <c r="L2749" i="1" s="1"/>
  <c r="M2741" i="1"/>
  <c r="N2741" i="1" s="1"/>
  <c r="J2750" i="1" l="1"/>
  <c r="K2750" i="1" s="1"/>
  <c r="L2750" i="1" s="1"/>
  <c r="M2742" i="1"/>
  <c r="N2742" i="1" s="1"/>
  <c r="J2751" i="1" l="1"/>
  <c r="K2751" i="1" s="1"/>
  <c r="L2751" i="1" s="1"/>
  <c r="M2743" i="1"/>
  <c r="N2743" i="1" s="1"/>
  <c r="J2752" i="1" l="1"/>
  <c r="K2752" i="1" s="1"/>
  <c r="L2752" i="1" s="1"/>
  <c r="M2744" i="1"/>
  <c r="N2744" i="1" s="1"/>
  <c r="J2753" i="1" l="1"/>
  <c r="K2753" i="1" s="1"/>
  <c r="L2753" i="1" s="1"/>
  <c r="M2745" i="1"/>
  <c r="N2745" i="1" s="1"/>
  <c r="J2754" i="1" l="1"/>
  <c r="K2754" i="1" s="1"/>
  <c r="L2754" i="1" s="1"/>
  <c r="M2746" i="1"/>
  <c r="N2746" i="1" s="1"/>
  <c r="J2755" i="1" l="1"/>
  <c r="K2755" i="1" s="1"/>
  <c r="L2755" i="1" s="1"/>
  <c r="M2747" i="1"/>
  <c r="N2747" i="1" s="1"/>
  <c r="J2756" i="1" l="1"/>
  <c r="K2756" i="1" s="1"/>
  <c r="L2756" i="1" s="1"/>
  <c r="M2748" i="1"/>
  <c r="N2748" i="1" s="1"/>
  <c r="J2757" i="1" l="1"/>
  <c r="K2757" i="1" s="1"/>
  <c r="L2757" i="1" s="1"/>
  <c r="M2749" i="1"/>
  <c r="N2749" i="1" s="1"/>
  <c r="J2758" i="1" l="1"/>
  <c r="K2758" i="1" s="1"/>
  <c r="L2758" i="1" s="1"/>
  <c r="M2750" i="1"/>
  <c r="N2750" i="1" s="1"/>
  <c r="J2759" i="1" l="1"/>
  <c r="K2759" i="1" s="1"/>
  <c r="L2759" i="1" s="1"/>
  <c r="M2751" i="1"/>
  <c r="N2751" i="1" s="1"/>
  <c r="J2760" i="1" l="1"/>
  <c r="K2760" i="1" s="1"/>
  <c r="L2760" i="1" s="1"/>
  <c r="M2752" i="1"/>
  <c r="N2752" i="1" s="1"/>
  <c r="J2761" i="1" l="1"/>
  <c r="K2761" i="1" s="1"/>
  <c r="L2761" i="1" s="1"/>
  <c r="M2753" i="1"/>
  <c r="N2753" i="1" s="1"/>
  <c r="J2762" i="1" l="1"/>
  <c r="K2762" i="1" s="1"/>
  <c r="L2762" i="1" s="1"/>
  <c r="M2754" i="1"/>
  <c r="N2754" i="1" s="1"/>
  <c r="J2763" i="1" l="1"/>
  <c r="K2763" i="1" s="1"/>
  <c r="L2763" i="1" s="1"/>
  <c r="M2755" i="1"/>
  <c r="N2755" i="1" s="1"/>
  <c r="J2764" i="1" l="1"/>
  <c r="K2764" i="1" s="1"/>
  <c r="L2764" i="1" s="1"/>
  <c r="M2756" i="1"/>
  <c r="N2756" i="1" s="1"/>
  <c r="J2765" i="1" l="1"/>
  <c r="K2765" i="1" s="1"/>
  <c r="L2765" i="1" s="1"/>
  <c r="M2757" i="1"/>
  <c r="N2757" i="1" s="1"/>
  <c r="J2766" i="1" l="1"/>
  <c r="K2766" i="1" s="1"/>
  <c r="L2766" i="1" s="1"/>
  <c r="M2758" i="1"/>
  <c r="N2758" i="1" s="1"/>
  <c r="J2767" i="1" l="1"/>
  <c r="K2767" i="1" s="1"/>
  <c r="L2767" i="1" s="1"/>
  <c r="M2759" i="1"/>
  <c r="N2759" i="1" s="1"/>
  <c r="J2768" i="1" l="1"/>
  <c r="K2768" i="1" s="1"/>
  <c r="L2768" i="1" s="1"/>
  <c r="M2760" i="1"/>
  <c r="N2760" i="1" s="1"/>
  <c r="J2769" i="1" l="1"/>
  <c r="K2769" i="1" s="1"/>
  <c r="L2769" i="1" s="1"/>
  <c r="M2761" i="1"/>
  <c r="N2761" i="1" s="1"/>
  <c r="J2770" i="1" l="1"/>
  <c r="K2770" i="1" s="1"/>
  <c r="L2770" i="1" s="1"/>
  <c r="M2762" i="1"/>
  <c r="N2762" i="1" s="1"/>
  <c r="J2771" i="1" l="1"/>
  <c r="K2771" i="1" s="1"/>
  <c r="L2771" i="1" s="1"/>
  <c r="M2763" i="1"/>
  <c r="N2763" i="1" s="1"/>
  <c r="J2772" i="1" l="1"/>
  <c r="K2772" i="1" s="1"/>
  <c r="L2772" i="1" s="1"/>
  <c r="M2764" i="1"/>
  <c r="N2764" i="1" s="1"/>
  <c r="J2773" i="1" l="1"/>
  <c r="K2773" i="1" s="1"/>
  <c r="L2773" i="1" s="1"/>
  <c r="M2765" i="1"/>
  <c r="N2765" i="1" s="1"/>
  <c r="J2774" i="1" l="1"/>
  <c r="K2774" i="1" s="1"/>
  <c r="L2774" i="1" s="1"/>
  <c r="M2766" i="1"/>
  <c r="N2766" i="1" s="1"/>
  <c r="J2775" i="1" l="1"/>
  <c r="K2775" i="1" s="1"/>
  <c r="L2775" i="1" s="1"/>
  <c r="M2767" i="1"/>
  <c r="N2767" i="1" s="1"/>
  <c r="J2776" i="1" l="1"/>
  <c r="K2776" i="1" s="1"/>
  <c r="L2776" i="1" s="1"/>
  <c r="M2768" i="1"/>
  <c r="N2768" i="1" s="1"/>
  <c r="J2777" i="1" l="1"/>
  <c r="K2777" i="1" s="1"/>
  <c r="L2777" i="1" s="1"/>
  <c r="M2769" i="1"/>
  <c r="N2769" i="1" s="1"/>
  <c r="J2778" i="1" l="1"/>
  <c r="K2778" i="1" s="1"/>
  <c r="L2778" i="1" s="1"/>
  <c r="M2770" i="1"/>
  <c r="N2770" i="1" s="1"/>
  <c r="J2779" i="1" l="1"/>
  <c r="K2779" i="1" s="1"/>
  <c r="L2779" i="1" s="1"/>
  <c r="M2771" i="1"/>
  <c r="N2771" i="1" s="1"/>
  <c r="J2780" i="1" l="1"/>
  <c r="K2780" i="1" s="1"/>
  <c r="L2780" i="1" s="1"/>
  <c r="M2772" i="1"/>
  <c r="N2772" i="1" s="1"/>
  <c r="J2781" i="1" l="1"/>
  <c r="K2781" i="1" s="1"/>
  <c r="L2781" i="1" s="1"/>
  <c r="M2773" i="1"/>
  <c r="N2773" i="1" s="1"/>
  <c r="J2782" i="1" l="1"/>
  <c r="K2782" i="1" s="1"/>
  <c r="L2782" i="1" s="1"/>
  <c r="M2774" i="1"/>
  <c r="N2774" i="1" s="1"/>
  <c r="J2783" i="1" l="1"/>
  <c r="K2783" i="1" s="1"/>
  <c r="L2783" i="1" s="1"/>
  <c r="M2775" i="1"/>
  <c r="N2775" i="1" s="1"/>
  <c r="J2784" i="1" l="1"/>
  <c r="K2784" i="1" s="1"/>
  <c r="L2784" i="1" s="1"/>
  <c r="M2776" i="1"/>
  <c r="N2776" i="1" s="1"/>
  <c r="J2785" i="1" l="1"/>
  <c r="K2785" i="1" s="1"/>
  <c r="L2785" i="1" s="1"/>
  <c r="M2777" i="1"/>
  <c r="N2777" i="1" s="1"/>
  <c r="J2786" i="1" l="1"/>
  <c r="K2786" i="1" s="1"/>
  <c r="L2786" i="1" s="1"/>
  <c r="M2778" i="1"/>
  <c r="N2778" i="1" s="1"/>
  <c r="J2787" i="1" l="1"/>
  <c r="K2787" i="1" s="1"/>
  <c r="L2787" i="1" s="1"/>
  <c r="M2779" i="1"/>
  <c r="N2779" i="1" s="1"/>
  <c r="J2788" i="1" l="1"/>
  <c r="K2788" i="1" s="1"/>
  <c r="L2788" i="1" s="1"/>
  <c r="M2780" i="1"/>
  <c r="N2780" i="1" s="1"/>
  <c r="J2789" i="1" l="1"/>
  <c r="K2789" i="1" s="1"/>
  <c r="L2789" i="1" s="1"/>
  <c r="M2781" i="1"/>
  <c r="N2781" i="1" s="1"/>
  <c r="J2790" i="1" l="1"/>
  <c r="K2790" i="1" s="1"/>
  <c r="L2790" i="1" s="1"/>
  <c r="M2782" i="1"/>
  <c r="N2782" i="1" s="1"/>
  <c r="J2791" i="1" l="1"/>
  <c r="K2791" i="1" s="1"/>
  <c r="L2791" i="1" s="1"/>
  <c r="M2783" i="1"/>
  <c r="N2783" i="1" s="1"/>
  <c r="J2792" i="1" l="1"/>
  <c r="K2792" i="1" s="1"/>
  <c r="L2792" i="1" s="1"/>
  <c r="M2784" i="1"/>
  <c r="N2784" i="1" s="1"/>
  <c r="J2793" i="1" l="1"/>
  <c r="K2793" i="1" s="1"/>
  <c r="L2793" i="1" s="1"/>
  <c r="M2785" i="1"/>
  <c r="N2785" i="1" s="1"/>
  <c r="J2794" i="1" l="1"/>
  <c r="K2794" i="1" s="1"/>
  <c r="L2794" i="1" s="1"/>
  <c r="M2786" i="1"/>
  <c r="N2786" i="1" s="1"/>
  <c r="J2795" i="1" l="1"/>
  <c r="K2795" i="1" s="1"/>
  <c r="L2795" i="1" s="1"/>
  <c r="M2787" i="1"/>
  <c r="N2787" i="1" s="1"/>
  <c r="M4" i="1"/>
  <c r="J2796" i="1" l="1"/>
  <c r="K2796" i="1" s="1"/>
  <c r="L2796" i="1" s="1"/>
  <c r="M2788" i="1"/>
  <c r="N2788" i="1" s="1"/>
  <c r="N4" i="1"/>
  <c r="O4" i="1" s="1"/>
  <c r="J2797" i="1" l="1"/>
  <c r="K2797" i="1" s="1"/>
  <c r="L2797" i="1" s="1"/>
  <c r="M2789" i="1"/>
  <c r="N2789" i="1" s="1"/>
  <c r="P4" i="1"/>
  <c r="J2798" i="1" l="1"/>
  <c r="K2798" i="1" s="1"/>
  <c r="L2798" i="1" s="1"/>
  <c r="M2790" i="1"/>
  <c r="N2790" i="1" s="1"/>
  <c r="M6" i="1"/>
  <c r="M5" i="1"/>
  <c r="M9" i="1"/>
  <c r="N9" i="1" s="1"/>
  <c r="M8" i="1"/>
  <c r="N8" i="1" s="1"/>
  <c r="M7" i="1"/>
  <c r="N7" i="1" s="1"/>
  <c r="J2799" i="1" l="1"/>
  <c r="K2799" i="1" s="1"/>
  <c r="L2799" i="1" s="1"/>
  <c r="M2791" i="1"/>
  <c r="N2791" i="1" s="1"/>
  <c r="N6" i="1"/>
  <c r="N5" i="1"/>
  <c r="O5" i="1" s="1"/>
  <c r="J2800" i="1" l="1"/>
  <c r="K2800" i="1" s="1"/>
  <c r="L2800" i="1" s="1"/>
  <c r="M2792" i="1"/>
  <c r="N2792" i="1" s="1"/>
  <c r="P5" i="1"/>
  <c r="O6" i="1"/>
  <c r="J2801" i="1" l="1"/>
  <c r="K2801" i="1" s="1"/>
  <c r="L2801" i="1" s="1"/>
  <c r="M2793" i="1"/>
  <c r="N2793" i="1" s="1"/>
  <c r="P6" i="1"/>
  <c r="O7" i="1"/>
  <c r="J2802" i="1" l="1"/>
  <c r="K2802" i="1" s="1"/>
  <c r="L2802" i="1" s="1"/>
  <c r="M2794" i="1"/>
  <c r="N2794" i="1" s="1"/>
  <c r="P7" i="1"/>
  <c r="O8" i="1"/>
  <c r="J2803" i="1" l="1"/>
  <c r="K2803" i="1" s="1"/>
  <c r="L2803" i="1" s="1"/>
  <c r="M2795" i="1"/>
  <c r="N2795" i="1" s="1"/>
  <c r="P8" i="1"/>
  <c r="O9" i="1"/>
  <c r="J2804" i="1" l="1"/>
  <c r="K2804" i="1" s="1"/>
  <c r="L2804" i="1" s="1"/>
  <c r="M2796" i="1"/>
  <c r="N2796" i="1" s="1"/>
  <c r="P9" i="1"/>
  <c r="J2805" i="1" l="1"/>
  <c r="K2805" i="1" s="1"/>
  <c r="L2805" i="1" s="1"/>
  <c r="M2797" i="1"/>
  <c r="N2797" i="1" s="1"/>
  <c r="M15" i="1"/>
  <c r="N15" i="1" s="1"/>
  <c r="M12" i="1"/>
  <c r="N12" i="1" s="1"/>
  <c r="M11" i="1"/>
  <c r="N11" i="1" s="1"/>
  <c r="M10" i="1"/>
  <c r="M14" i="1"/>
  <c r="N14" i="1" s="1"/>
  <c r="M13" i="1"/>
  <c r="N13" i="1" s="1"/>
  <c r="J2806" i="1" l="1"/>
  <c r="K2806" i="1" s="1"/>
  <c r="L2806" i="1" s="1"/>
  <c r="M2798" i="1"/>
  <c r="N2798" i="1" s="1"/>
  <c r="M16" i="1"/>
  <c r="N10" i="1"/>
  <c r="O10" i="1" s="1"/>
  <c r="P10" i="1" s="1"/>
  <c r="J2807" i="1" l="1"/>
  <c r="K2807" i="1" s="1"/>
  <c r="L2807" i="1" s="1"/>
  <c r="M2799" i="1"/>
  <c r="N2799" i="1" s="1"/>
  <c r="M17" i="1"/>
  <c r="O11" i="1"/>
  <c r="P11" i="1" s="1"/>
  <c r="N16" i="1"/>
  <c r="M18" i="1"/>
  <c r="N18" i="1" s="1"/>
  <c r="J2808" i="1" l="1"/>
  <c r="K2808" i="1" s="1"/>
  <c r="L2808" i="1" s="1"/>
  <c r="M2800" i="1"/>
  <c r="N2800" i="1" s="1"/>
  <c r="N17" i="1"/>
  <c r="O12" i="1"/>
  <c r="P12" i="1" s="1"/>
  <c r="M20" i="1"/>
  <c r="N20" i="1" s="1"/>
  <c r="M19" i="1"/>
  <c r="J2809" i="1" l="1"/>
  <c r="K2809" i="1" s="1"/>
  <c r="L2809" i="1" s="1"/>
  <c r="M2801" i="1"/>
  <c r="N2801" i="1" s="1"/>
  <c r="N19" i="1"/>
  <c r="O13" i="1"/>
  <c r="P13" i="1" s="1"/>
  <c r="J2810" i="1" l="1"/>
  <c r="K2810" i="1" s="1"/>
  <c r="L2810" i="1" s="1"/>
  <c r="M2802" i="1"/>
  <c r="N2802" i="1" s="1"/>
  <c r="O14" i="1"/>
  <c r="O15" i="1" s="1"/>
  <c r="M22" i="1"/>
  <c r="N22" i="1" s="1"/>
  <c r="M21" i="1"/>
  <c r="J2811" i="1" l="1"/>
  <c r="K2811" i="1" s="1"/>
  <c r="L2811" i="1" s="1"/>
  <c r="M2803" i="1"/>
  <c r="N2803" i="1" s="1"/>
  <c r="P14" i="1"/>
  <c r="N21" i="1"/>
  <c r="P15" i="1"/>
  <c r="O16" i="1"/>
  <c r="J2812" i="1" l="1"/>
  <c r="K2812" i="1" s="1"/>
  <c r="L2812" i="1" s="1"/>
  <c r="M2804" i="1"/>
  <c r="N2804" i="1" s="1"/>
  <c r="O17" i="1"/>
  <c r="P16" i="1"/>
  <c r="M23" i="1"/>
  <c r="N23" i="1" l="1"/>
  <c r="J2813" i="1"/>
  <c r="K2813" i="1" s="1"/>
  <c r="L2813" i="1" s="1"/>
  <c r="M2805" i="1"/>
  <c r="N2805" i="1" s="1"/>
  <c r="P17" i="1"/>
  <c r="O18" i="1"/>
  <c r="M24" i="1"/>
  <c r="N24" i="1" s="1"/>
  <c r="J2814" i="1" l="1"/>
  <c r="K2814" i="1" s="1"/>
  <c r="L2814" i="1" s="1"/>
  <c r="M2806" i="1"/>
  <c r="N2806" i="1" s="1"/>
  <c r="P18" i="1"/>
  <c r="O19" i="1"/>
  <c r="M25" i="1"/>
  <c r="N25" i="1" s="1"/>
  <c r="J2815" i="1" l="1"/>
  <c r="K2815" i="1" s="1"/>
  <c r="L2815" i="1" s="1"/>
  <c r="M2807" i="1"/>
  <c r="N2807" i="1" s="1"/>
  <c r="P19" i="1"/>
  <c r="O20" i="1"/>
  <c r="M26" i="1"/>
  <c r="N26" i="1" s="1"/>
  <c r="J2816" i="1" l="1"/>
  <c r="K2816" i="1" s="1"/>
  <c r="L2816" i="1" s="1"/>
  <c r="M2808" i="1"/>
  <c r="N2808" i="1" s="1"/>
  <c r="M28" i="1"/>
  <c r="N28" i="1" s="1"/>
  <c r="P20" i="1"/>
  <c r="O21" i="1"/>
  <c r="M27" i="1"/>
  <c r="N27" i="1" s="1"/>
  <c r="J2817" i="1" l="1"/>
  <c r="K2817" i="1" s="1"/>
  <c r="L2817" i="1" s="1"/>
  <c r="M2809" i="1"/>
  <c r="N2809" i="1" s="1"/>
  <c r="M30" i="1"/>
  <c r="P21" i="1"/>
  <c r="O22" i="1"/>
  <c r="J2818" i="1" l="1"/>
  <c r="K2818" i="1" s="1"/>
  <c r="L2818" i="1" s="1"/>
  <c r="M2810" i="1"/>
  <c r="N2810" i="1" s="1"/>
  <c r="M29" i="1"/>
  <c r="N29" i="1" s="1"/>
  <c r="N30" i="1"/>
  <c r="P22" i="1"/>
  <c r="O23" i="1"/>
  <c r="J2819" i="1" l="1"/>
  <c r="K2819" i="1" s="1"/>
  <c r="L2819" i="1" s="1"/>
  <c r="M2811" i="1"/>
  <c r="N2811" i="1" s="1"/>
  <c r="P23" i="1"/>
  <c r="O24" i="1"/>
  <c r="J2820" i="1" l="1"/>
  <c r="K2820" i="1" s="1"/>
  <c r="L2820" i="1" s="1"/>
  <c r="M2812" i="1"/>
  <c r="N2812" i="1" s="1"/>
  <c r="P24" i="1"/>
  <c r="O25" i="1"/>
  <c r="J2821" i="1" l="1"/>
  <c r="K2821" i="1" s="1"/>
  <c r="L2821" i="1" s="1"/>
  <c r="M2813" i="1"/>
  <c r="N2813" i="1" s="1"/>
  <c r="P25" i="1"/>
  <c r="O26" i="1"/>
  <c r="J2822" i="1" l="1"/>
  <c r="K2822" i="1" s="1"/>
  <c r="L2822" i="1" s="1"/>
  <c r="M2814" i="1"/>
  <c r="N2814" i="1" s="1"/>
  <c r="P26" i="1"/>
  <c r="O27" i="1"/>
  <c r="J2823" i="1" l="1"/>
  <c r="K2823" i="1" s="1"/>
  <c r="L2823" i="1" s="1"/>
  <c r="M2815" i="1"/>
  <c r="N2815" i="1" s="1"/>
  <c r="P27" i="1"/>
  <c r="O28" i="1"/>
  <c r="J2824" i="1" l="1"/>
  <c r="K2824" i="1" s="1"/>
  <c r="L2824" i="1" s="1"/>
  <c r="M2816" i="1"/>
  <c r="N2816" i="1" s="1"/>
  <c r="P28" i="1"/>
  <c r="O29" i="1"/>
  <c r="J2825" i="1" l="1"/>
  <c r="K2825" i="1" s="1"/>
  <c r="L2825" i="1" s="1"/>
  <c r="M2817" i="1"/>
  <c r="N2817" i="1" s="1"/>
  <c r="P29" i="1"/>
  <c r="O30" i="1"/>
  <c r="J2826" i="1" l="1"/>
  <c r="K2826" i="1" s="1"/>
  <c r="L2826" i="1" s="1"/>
  <c r="M2818" i="1"/>
  <c r="N2818" i="1" s="1"/>
  <c r="P30" i="1"/>
  <c r="O31" i="1"/>
  <c r="J2827" i="1" l="1"/>
  <c r="K2827" i="1" s="1"/>
  <c r="L2827" i="1" s="1"/>
  <c r="M2819" i="1"/>
  <c r="N2819" i="1" s="1"/>
  <c r="P31" i="1"/>
  <c r="O32" i="1"/>
  <c r="J2828" i="1" l="1"/>
  <c r="K2828" i="1" s="1"/>
  <c r="L2828" i="1" s="1"/>
  <c r="M2820" i="1"/>
  <c r="N2820" i="1" s="1"/>
  <c r="O33" i="1"/>
  <c r="P32" i="1"/>
  <c r="J2829" i="1" l="1"/>
  <c r="K2829" i="1" s="1"/>
  <c r="L2829" i="1" s="1"/>
  <c r="M2821" i="1"/>
  <c r="N2821" i="1" s="1"/>
  <c r="O34" i="1"/>
  <c r="P33" i="1"/>
  <c r="J2830" i="1" l="1"/>
  <c r="K2830" i="1" s="1"/>
  <c r="L2830" i="1" s="1"/>
  <c r="M2822" i="1"/>
  <c r="N2822" i="1" s="1"/>
  <c r="P34" i="1"/>
  <c r="O35" i="1"/>
  <c r="J2831" i="1" l="1"/>
  <c r="K2831" i="1" s="1"/>
  <c r="L2831" i="1" s="1"/>
  <c r="M2823" i="1"/>
  <c r="N2823" i="1" s="1"/>
  <c r="P35" i="1"/>
  <c r="O36" i="1"/>
  <c r="J2832" i="1" l="1"/>
  <c r="K2832" i="1" s="1"/>
  <c r="L2832" i="1" s="1"/>
  <c r="M2824" i="1"/>
  <c r="N2824" i="1" s="1"/>
  <c r="P36" i="1"/>
  <c r="O37" i="1"/>
  <c r="J2833" i="1" l="1"/>
  <c r="K2833" i="1" s="1"/>
  <c r="L2833" i="1" s="1"/>
  <c r="M2825" i="1"/>
  <c r="N2825" i="1" s="1"/>
  <c r="P37" i="1"/>
  <c r="O38" i="1"/>
  <c r="J2834" i="1" l="1"/>
  <c r="K2834" i="1" s="1"/>
  <c r="L2834" i="1" s="1"/>
  <c r="M2826" i="1"/>
  <c r="N2826" i="1" s="1"/>
  <c r="P38" i="1"/>
  <c r="O39" i="1"/>
  <c r="J2835" i="1" l="1"/>
  <c r="K2835" i="1" s="1"/>
  <c r="L2835" i="1" s="1"/>
  <c r="M2827" i="1"/>
  <c r="N2827" i="1" s="1"/>
  <c r="P39" i="1"/>
  <c r="O40" i="1"/>
  <c r="J2836" i="1" l="1"/>
  <c r="K2836" i="1" s="1"/>
  <c r="L2836" i="1" s="1"/>
  <c r="M2828" i="1"/>
  <c r="N2828" i="1" s="1"/>
  <c r="P40" i="1"/>
  <c r="O41" i="1"/>
  <c r="J2837" i="1" l="1"/>
  <c r="K2837" i="1" s="1"/>
  <c r="L2837" i="1" s="1"/>
  <c r="M2829" i="1"/>
  <c r="N2829" i="1" s="1"/>
  <c r="P41" i="1"/>
  <c r="O42" i="1"/>
  <c r="J2838" i="1" l="1"/>
  <c r="K2838" i="1" s="1"/>
  <c r="L2838" i="1" s="1"/>
  <c r="M2830" i="1"/>
  <c r="N2830" i="1" s="1"/>
  <c r="P42" i="1"/>
  <c r="O43" i="1"/>
  <c r="J2839" i="1" l="1"/>
  <c r="K2839" i="1" s="1"/>
  <c r="L2839" i="1" s="1"/>
  <c r="M2831" i="1"/>
  <c r="N2831" i="1" s="1"/>
  <c r="P43" i="1"/>
  <c r="O44" i="1"/>
  <c r="J2840" i="1" l="1"/>
  <c r="K2840" i="1" s="1"/>
  <c r="L2840" i="1" s="1"/>
  <c r="M2832" i="1"/>
  <c r="N2832" i="1" s="1"/>
  <c r="P44" i="1"/>
  <c r="O45" i="1"/>
  <c r="J2841" i="1" l="1"/>
  <c r="K2841" i="1" s="1"/>
  <c r="L2841" i="1" s="1"/>
  <c r="M2833" i="1"/>
  <c r="N2833" i="1" s="1"/>
  <c r="P45" i="1"/>
  <c r="O46" i="1"/>
  <c r="J2842" i="1" l="1"/>
  <c r="K2842" i="1" s="1"/>
  <c r="L2842" i="1" s="1"/>
  <c r="M2834" i="1"/>
  <c r="N2834" i="1" s="1"/>
  <c r="P46" i="1"/>
  <c r="O47" i="1"/>
  <c r="J2843" i="1" l="1"/>
  <c r="K2843" i="1" s="1"/>
  <c r="L2843" i="1" s="1"/>
  <c r="M2835" i="1"/>
  <c r="N2835" i="1" s="1"/>
  <c r="P47" i="1"/>
  <c r="O48" i="1"/>
  <c r="J2844" i="1" l="1"/>
  <c r="K2844" i="1" s="1"/>
  <c r="L2844" i="1" s="1"/>
  <c r="M2836" i="1"/>
  <c r="N2836" i="1" s="1"/>
  <c r="O49" i="1"/>
  <c r="P48" i="1"/>
  <c r="J2845" i="1" l="1"/>
  <c r="K2845" i="1" s="1"/>
  <c r="L2845" i="1" s="1"/>
  <c r="M2837" i="1"/>
  <c r="N2837" i="1" s="1"/>
  <c r="O50" i="1"/>
  <c r="P49" i="1"/>
  <c r="J2846" i="1" l="1"/>
  <c r="K2846" i="1" s="1"/>
  <c r="L2846" i="1" s="1"/>
  <c r="M2838" i="1"/>
  <c r="N2838" i="1" s="1"/>
  <c r="P50" i="1"/>
  <c r="O51" i="1"/>
  <c r="J2847" i="1" l="1"/>
  <c r="K2847" i="1" s="1"/>
  <c r="L2847" i="1" s="1"/>
  <c r="M2839" i="1"/>
  <c r="N2839" i="1" s="1"/>
  <c r="O52" i="1"/>
  <c r="P51" i="1"/>
  <c r="J2848" i="1" l="1"/>
  <c r="K2848" i="1" s="1"/>
  <c r="L2848" i="1" s="1"/>
  <c r="M2840" i="1"/>
  <c r="N2840" i="1" s="1"/>
  <c r="P52" i="1"/>
  <c r="O53" i="1"/>
  <c r="J2849" i="1" l="1"/>
  <c r="K2849" i="1" s="1"/>
  <c r="L2849" i="1" s="1"/>
  <c r="M2841" i="1"/>
  <c r="N2841" i="1" s="1"/>
  <c r="P53" i="1"/>
  <c r="O54" i="1"/>
  <c r="J2850" i="1" l="1"/>
  <c r="K2850" i="1" s="1"/>
  <c r="L2850" i="1" s="1"/>
  <c r="M2842" i="1"/>
  <c r="N2842" i="1" s="1"/>
  <c r="P54" i="1"/>
  <c r="O55" i="1"/>
  <c r="J2851" i="1" l="1"/>
  <c r="K2851" i="1" s="1"/>
  <c r="L2851" i="1" s="1"/>
  <c r="M2843" i="1"/>
  <c r="N2843" i="1" s="1"/>
  <c r="P55" i="1"/>
  <c r="O56" i="1"/>
  <c r="J2852" i="1" l="1"/>
  <c r="K2852" i="1" s="1"/>
  <c r="L2852" i="1" s="1"/>
  <c r="M2844" i="1"/>
  <c r="N2844" i="1" s="1"/>
  <c r="P56" i="1"/>
  <c r="O57" i="1"/>
  <c r="J2853" i="1" l="1"/>
  <c r="K2853" i="1" s="1"/>
  <c r="L2853" i="1" s="1"/>
  <c r="M2845" i="1"/>
  <c r="N2845" i="1" s="1"/>
  <c r="P57" i="1"/>
  <c r="O58" i="1"/>
  <c r="J2854" i="1" l="1"/>
  <c r="K2854" i="1" s="1"/>
  <c r="L2854" i="1" s="1"/>
  <c r="M2846" i="1"/>
  <c r="N2846" i="1" s="1"/>
  <c r="P58" i="1"/>
  <c r="O59" i="1"/>
  <c r="J2855" i="1" l="1"/>
  <c r="K2855" i="1" s="1"/>
  <c r="L2855" i="1" s="1"/>
  <c r="M2847" i="1"/>
  <c r="N2847" i="1" s="1"/>
  <c r="P59" i="1"/>
  <c r="O60" i="1"/>
  <c r="J2856" i="1" l="1"/>
  <c r="K2856" i="1" s="1"/>
  <c r="L2856" i="1" s="1"/>
  <c r="M2848" i="1"/>
  <c r="N2848" i="1" s="1"/>
  <c r="P60" i="1"/>
  <c r="O61" i="1"/>
  <c r="J2857" i="1" l="1"/>
  <c r="K2857" i="1" s="1"/>
  <c r="L2857" i="1" s="1"/>
  <c r="M2849" i="1"/>
  <c r="N2849" i="1" s="1"/>
  <c r="P61" i="1"/>
  <c r="O62" i="1"/>
  <c r="J2858" i="1" l="1"/>
  <c r="K2858" i="1" s="1"/>
  <c r="L2858" i="1" s="1"/>
  <c r="M2850" i="1"/>
  <c r="N2850" i="1" s="1"/>
  <c r="P62" i="1"/>
  <c r="O63" i="1"/>
  <c r="J2859" i="1" l="1"/>
  <c r="K2859" i="1" s="1"/>
  <c r="L2859" i="1" s="1"/>
  <c r="M2851" i="1"/>
  <c r="N2851" i="1" s="1"/>
  <c r="P63" i="1"/>
  <c r="O64" i="1"/>
  <c r="J2860" i="1" l="1"/>
  <c r="K2860" i="1" s="1"/>
  <c r="L2860" i="1" s="1"/>
  <c r="M2852" i="1"/>
  <c r="N2852" i="1" s="1"/>
  <c r="P64" i="1"/>
  <c r="O65" i="1"/>
  <c r="J2861" i="1" l="1"/>
  <c r="K2861" i="1" s="1"/>
  <c r="L2861" i="1" s="1"/>
  <c r="M2853" i="1"/>
  <c r="N2853" i="1" s="1"/>
  <c r="P65" i="1"/>
  <c r="O66" i="1"/>
  <c r="J2862" i="1" l="1"/>
  <c r="K2862" i="1" s="1"/>
  <c r="L2862" i="1" s="1"/>
  <c r="M2854" i="1"/>
  <c r="N2854" i="1" s="1"/>
  <c r="P66" i="1"/>
  <c r="O67" i="1"/>
  <c r="J2863" i="1" l="1"/>
  <c r="K2863" i="1" s="1"/>
  <c r="L2863" i="1" s="1"/>
  <c r="M2855" i="1"/>
  <c r="N2855" i="1" s="1"/>
  <c r="P67" i="1"/>
  <c r="O68" i="1"/>
  <c r="J2864" i="1" l="1"/>
  <c r="K2864" i="1" s="1"/>
  <c r="L2864" i="1" s="1"/>
  <c r="M2856" i="1"/>
  <c r="N2856" i="1" s="1"/>
  <c r="P68" i="1"/>
  <c r="O69" i="1"/>
  <c r="J2865" i="1" l="1"/>
  <c r="K2865" i="1" s="1"/>
  <c r="L2865" i="1" s="1"/>
  <c r="M2857" i="1"/>
  <c r="N2857" i="1" s="1"/>
  <c r="P69" i="1"/>
  <c r="O70" i="1"/>
  <c r="J2866" i="1" l="1"/>
  <c r="K2866" i="1" s="1"/>
  <c r="L2866" i="1" s="1"/>
  <c r="M2858" i="1"/>
  <c r="N2858" i="1" s="1"/>
  <c r="P70" i="1"/>
  <c r="O71" i="1"/>
  <c r="J2867" i="1" l="1"/>
  <c r="K2867" i="1" s="1"/>
  <c r="L2867" i="1" s="1"/>
  <c r="M2859" i="1"/>
  <c r="N2859" i="1" s="1"/>
  <c r="P71" i="1"/>
  <c r="O72" i="1"/>
  <c r="J2868" i="1" l="1"/>
  <c r="K2868" i="1" s="1"/>
  <c r="L2868" i="1" s="1"/>
  <c r="M2860" i="1"/>
  <c r="N2860" i="1" s="1"/>
  <c r="P72" i="1"/>
  <c r="O73" i="1"/>
  <c r="J2869" i="1" l="1"/>
  <c r="K2869" i="1" s="1"/>
  <c r="L2869" i="1" s="1"/>
  <c r="M2861" i="1"/>
  <c r="N2861" i="1" s="1"/>
  <c r="P73" i="1"/>
  <c r="O74" i="1"/>
  <c r="J2870" i="1" l="1"/>
  <c r="K2870" i="1" s="1"/>
  <c r="L2870" i="1" s="1"/>
  <c r="M2862" i="1"/>
  <c r="N2862" i="1" s="1"/>
  <c r="P74" i="1"/>
  <c r="O75" i="1"/>
  <c r="J2871" i="1" l="1"/>
  <c r="K2871" i="1" s="1"/>
  <c r="L2871" i="1" s="1"/>
  <c r="M2863" i="1"/>
  <c r="N2863" i="1" s="1"/>
  <c r="P75" i="1"/>
  <c r="O76" i="1"/>
  <c r="J2872" i="1" l="1"/>
  <c r="K2872" i="1" s="1"/>
  <c r="L2872" i="1" s="1"/>
  <c r="M2864" i="1"/>
  <c r="N2864" i="1" s="1"/>
  <c r="P76" i="1"/>
  <c r="O77" i="1"/>
  <c r="J2873" i="1" l="1"/>
  <c r="K2873" i="1" s="1"/>
  <c r="L2873" i="1" s="1"/>
  <c r="M2865" i="1"/>
  <c r="N2865" i="1" s="1"/>
  <c r="P77" i="1"/>
  <c r="O78" i="1"/>
  <c r="J2874" i="1" l="1"/>
  <c r="K2874" i="1" s="1"/>
  <c r="L2874" i="1" s="1"/>
  <c r="M2866" i="1"/>
  <c r="N2866" i="1" s="1"/>
  <c r="P78" i="1"/>
  <c r="O79" i="1"/>
  <c r="J2875" i="1" l="1"/>
  <c r="K2875" i="1" s="1"/>
  <c r="L2875" i="1" s="1"/>
  <c r="M2867" i="1"/>
  <c r="N2867" i="1" s="1"/>
  <c r="P79" i="1"/>
  <c r="O80" i="1"/>
  <c r="J2876" i="1" l="1"/>
  <c r="K2876" i="1" s="1"/>
  <c r="L2876" i="1" s="1"/>
  <c r="M2868" i="1"/>
  <c r="N2868" i="1" s="1"/>
  <c r="O81" i="1"/>
  <c r="P80" i="1"/>
  <c r="J2877" i="1" l="1"/>
  <c r="K2877" i="1" s="1"/>
  <c r="L2877" i="1" s="1"/>
  <c r="M2869" i="1"/>
  <c r="N2869" i="1" s="1"/>
  <c r="P81" i="1"/>
  <c r="O82" i="1"/>
  <c r="J2878" i="1" l="1"/>
  <c r="K2878" i="1" s="1"/>
  <c r="L2878" i="1" s="1"/>
  <c r="M2870" i="1"/>
  <c r="N2870" i="1" s="1"/>
  <c r="P82" i="1"/>
  <c r="O83" i="1"/>
  <c r="J2879" i="1" l="1"/>
  <c r="K2879" i="1" s="1"/>
  <c r="L2879" i="1" s="1"/>
  <c r="M2871" i="1"/>
  <c r="N2871" i="1" s="1"/>
  <c r="P83" i="1"/>
  <c r="O84" i="1"/>
  <c r="J2880" i="1" l="1"/>
  <c r="K2880" i="1" s="1"/>
  <c r="L2880" i="1" s="1"/>
  <c r="M2872" i="1"/>
  <c r="N2872" i="1" s="1"/>
  <c r="P84" i="1"/>
  <c r="O85" i="1"/>
  <c r="J2881" i="1" l="1"/>
  <c r="K2881" i="1" s="1"/>
  <c r="L2881" i="1" s="1"/>
  <c r="M2873" i="1"/>
  <c r="N2873" i="1" s="1"/>
  <c r="P85" i="1"/>
  <c r="O86" i="1"/>
  <c r="J2882" i="1" l="1"/>
  <c r="K2882" i="1" s="1"/>
  <c r="L2882" i="1" s="1"/>
  <c r="M2874" i="1"/>
  <c r="N2874" i="1" s="1"/>
  <c r="P86" i="1"/>
  <c r="O87" i="1"/>
  <c r="J2883" i="1" l="1"/>
  <c r="K2883" i="1" s="1"/>
  <c r="L2883" i="1" s="1"/>
  <c r="M2875" i="1"/>
  <c r="N2875" i="1" s="1"/>
  <c r="P87" i="1"/>
  <c r="O88" i="1"/>
  <c r="J2884" i="1" l="1"/>
  <c r="K2884" i="1" s="1"/>
  <c r="L2884" i="1" s="1"/>
  <c r="M2876" i="1"/>
  <c r="N2876" i="1" s="1"/>
  <c r="P88" i="1"/>
  <c r="O89" i="1"/>
  <c r="J2885" i="1" l="1"/>
  <c r="K2885" i="1" s="1"/>
  <c r="L2885" i="1" s="1"/>
  <c r="M2877" i="1"/>
  <c r="N2877" i="1" s="1"/>
  <c r="P89" i="1"/>
  <c r="O90" i="1"/>
  <c r="J2886" i="1" l="1"/>
  <c r="K2886" i="1" s="1"/>
  <c r="L2886" i="1" s="1"/>
  <c r="M2878" i="1"/>
  <c r="N2878" i="1" s="1"/>
  <c r="O91" i="1"/>
  <c r="P90" i="1"/>
  <c r="J2887" i="1" l="1"/>
  <c r="K2887" i="1" s="1"/>
  <c r="L2887" i="1" s="1"/>
  <c r="M2879" i="1"/>
  <c r="N2879" i="1" s="1"/>
  <c r="P91" i="1"/>
  <c r="O92" i="1"/>
  <c r="J2888" i="1" l="1"/>
  <c r="K2888" i="1" s="1"/>
  <c r="L2888" i="1" s="1"/>
  <c r="M2880" i="1"/>
  <c r="N2880" i="1" s="1"/>
  <c r="P92" i="1"/>
  <c r="O93" i="1"/>
  <c r="J2889" i="1" l="1"/>
  <c r="K2889" i="1" s="1"/>
  <c r="L2889" i="1" s="1"/>
  <c r="M2881" i="1"/>
  <c r="N2881" i="1" s="1"/>
  <c r="P93" i="1"/>
  <c r="O94" i="1"/>
  <c r="J2890" i="1" l="1"/>
  <c r="K2890" i="1" s="1"/>
  <c r="L2890" i="1" s="1"/>
  <c r="M2882" i="1"/>
  <c r="N2882" i="1" s="1"/>
  <c r="P94" i="1"/>
  <c r="O95" i="1"/>
  <c r="J2891" i="1" l="1"/>
  <c r="K2891" i="1" s="1"/>
  <c r="L2891" i="1" s="1"/>
  <c r="M2883" i="1"/>
  <c r="N2883" i="1" s="1"/>
  <c r="P95" i="1"/>
  <c r="O96" i="1"/>
  <c r="M2884" i="1" l="1"/>
  <c r="N2884" i="1" s="1"/>
  <c r="O97" i="1"/>
  <c r="P96" i="1"/>
  <c r="M2885" i="1" l="1"/>
  <c r="O98" i="1"/>
  <c r="P97" i="1"/>
  <c r="N2885" i="1" l="1"/>
  <c r="M2886" i="1"/>
  <c r="P98" i="1"/>
  <c r="O99" i="1"/>
  <c r="N2886" i="1" l="1"/>
  <c r="M2887" i="1"/>
  <c r="P99" i="1"/>
  <c r="O100" i="1"/>
  <c r="N2887" i="1" l="1"/>
  <c r="M2888" i="1"/>
  <c r="P100" i="1"/>
  <c r="O101" i="1"/>
  <c r="N2888" i="1" l="1"/>
  <c r="M2889" i="1"/>
  <c r="P101" i="1"/>
  <c r="O102" i="1"/>
  <c r="N2889" i="1" l="1"/>
  <c r="P102" i="1"/>
  <c r="O103" i="1"/>
  <c r="M2891" i="1" l="1"/>
  <c r="M2890" i="1"/>
  <c r="P103" i="1"/>
  <c r="O104" i="1"/>
  <c r="N2891" i="1" l="1"/>
  <c r="N2890" i="1"/>
  <c r="O19" i="2"/>
  <c r="Q19" i="2"/>
  <c r="P19" i="2"/>
  <c r="P104" i="1"/>
  <c r="O105" i="1"/>
  <c r="P105" i="1" l="1"/>
  <c r="O106" i="1"/>
  <c r="P106" i="1" l="1"/>
  <c r="O107" i="1"/>
  <c r="P107" i="1" l="1"/>
  <c r="O108" i="1"/>
  <c r="P108" i="1" l="1"/>
  <c r="O109" i="1"/>
  <c r="P109" i="1" l="1"/>
  <c r="O110" i="1"/>
  <c r="P110" i="1" l="1"/>
  <c r="O111" i="1"/>
  <c r="P111" i="1" l="1"/>
  <c r="O112" i="1"/>
  <c r="O113" i="1" l="1"/>
  <c r="P112" i="1"/>
  <c r="O114" i="1" l="1"/>
  <c r="P113" i="1"/>
  <c r="O115" i="1" l="1"/>
  <c r="P114" i="1"/>
  <c r="P115" i="1" l="1"/>
  <c r="O116" i="1"/>
  <c r="P116" i="1" l="1"/>
  <c r="O117" i="1"/>
  <c r="P117" i="1" l="1"/>
  <c r="O118" i="1"/>
  <c r="P118" i="1" l="1"/>
  <c r="O119" i="1"/>
  <c r="P119" i="1" l="1"/>
  <c r="O120" i="1"/>
  <c r="P120" i="1" l="1"/>
  <c r="O121" i="1"/>
  <c r="P121" i="1" l="1"/>
  <c r="O122" i="1"/>
  <c r="P122" i="1" l="1"/>
  <c r="O123" i="1"/>
  <c r="P123" i="1" l="1"/>
  <c r="O124" i="1"/>
  <c r="P124" i="1" l="1"/>
  <c r="O125" i="1"/>
  <c r="P125" i="1" l="1"/>
  <c r="O126" i="1"/>
  <c r="P126" i="1" l="1"/>
  <c r="O127" i="1"/>
  <c r="P127" i="1" l="1"/>
  <c r="O128" i="1"/>
  <c r="P128" i="1" l="1"/>
  <c r="O129" i="1"/>
  <c r="P129" i="1" l="1"/>
  <c r="O130" i="1"/>
  <c r="P130" i="1" l="1"/>
  <c r="O131" i="1"/>
  <c r="P131" i="1" l="1"/>
  <c r="O132" i="1"/>
  <c r="P132" i="1" l="1"/>
  <c r="O133" i="1"/>
  <c r="P133" i="1" l="1"/>
  <c r="O134" i="1"/>
  <c r="P134" i="1" l="1"/>
  <c r="O135" i="1"/>
  <c r="P135" i="1" l="1"/>
  <c r="O136" i="1"/>
  <c r="P136" i="1" l="1"/>
  <c r="O137" i="1"/>
  <c r="P137" i="1" l="1"/>
  <c r="O138" i="1"/>
  <c r="P138" i="1" l="1"/>
  <c r="O139" i="1"/>
  <c r="P139" i="1" l="1"/>
  <c r="O140" i="1"/>
  <c r="P140" i="1" l="1"/>
  <c r="O141" i="1"/>
  <c r="P141" i="1" l="1"/>
  <c r="O142" i="1"/>
  <c r="P142" i="1" l="1"/>
  <c r="O143" i="1"/>
  <c r="P143" i="1" l="1"/>
  <c r="O144" i="1"/>
  <c r="O145" i="1" l="1"/>
  <c r="P144" i="1"/>
  <c r="P145" i="1" l="1"/>
  <c r="O146" i="1"/>
  <c r="P146" i="1" l="1"/>
  <c r="O147" i="1"/>
  <c r="P147" i="1" l="1"/>
  <c r="O148" i="1"/>
  <c r="P148" i="1" l="1"/>
  <c r="O149" i="1"/>
  <c r="P149" i="1" l="1"/>
  <c r="O150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O161" i="1" l="1"/>
  <c r="P160" i="1"/>
  <c r="O162" i="1" l="1"/>
  <c r="P161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O177" i="1" l="1"/>
  <c r="P176" i="1"/>
  <c r="O178" i="1" l="1"/>
  <c r="P177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O209" i="1" l="1"/>
  <c r="P208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O225" i="1" l="1"/>
  <c r="P224" i="1"/>
  <c r="O226" i="1" l="1"/>
  <c r="P225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O241" i="1" l="1"/>
  <c r="P240" i="1"/>
  <c r="O242" i="1" l="1"/>
  <c r="P241" i="1"/>
  <c r="P242" i="1" l="1"/>
  <c r="O243" i="1"/>
  <c r="C3" i="2" s="1"/>
  <c r="P243" i="1" l="1"/>
  <c r="O244" i="1"/>
  <c r="P244" i="1" l="1"/>
  <c r="O245" i="1"/>
  <c r="O3" i="2"/>
  <c r="P3" i="2"/>
  <c r="Q3" i="2"/>
  <c r="P245" i="1" l="1"/>
  <c r="O246" i="1"/>
  <c r="P246" i="1" l="1"/>
  <c r="O247" i="1"/>
  <c r="O248" i="1" l="1"/>
  <c r="P247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P288" i="1" l="1"/>
  <c r="O289" i="1"/>
  <c r="P289" i="1" l="1"/>
  <c r="O290" i="1"/>
  <c r="P290" i="1" l="1"/>
  <c r="O291" i="1"/>
  <c r="P291" i="1" l="1"/>
  <c r="O292" i="1"/>
  <c r="P292" i="1" l="1"/>
  <c r="O293" i="1"/>
  <c r="P293" i="1" l="1"/>
  <c r="O294" i="1"/>
  <c r="P294" i="1" l="1"/>
  <c r="O295" i="1"/>
  <c r="P295" i="1" l="1"/>
  <c r="O296" i="1"/>
  <c r="P296" i="1" l="1"/>
  <c r="O297" i="1"/>
  <c r="O298" i="1" l="1"/>
  <c r="P297" i="1"/>
  <c r="P298" i="1" l="1"/>
  <c r="O299" i="1"/>
  <c r="P299" i="1" l="1"/>
  <c r="O300" i="1"/>
  <c r="P300" i="1" l="1"/>
  <c r="O301" i="1"/>
  <c r="P301" i="1" l="1"/>
  <c r="O302" i="1"/>
  <c r="P302" i="1" l="1"/>
  <c r="O303" i="1"/>
  <c r="P303" i="1" l="1"/>
  <c r="O304" i="1"/>
  <c r="P304" i="1" l="1"/>
  <c r="O305" i="1"/>
  <c r="P305" i="1" l="1"/>
  <c r="O306" i="1"/>
  <c r="P306" i="1" l="1"/>
  <c r="O307" i="1"/>
  <c r="P307" i="1" l="1"/>
  <c r="O308" i="1"/>
  <c r="O309" i="1" l="1"/>
  <c r="P308" i="1"/>
  <c r="P309" i="1" l="1"/>
  <c r="O310" i="1"/>
  <c r="P310" i="1" l="1"/>
  <c r="O311" i="1"/>
  <c r="P311" i="1" l="1"/>
  <c r="O312" i="1"/>
  <c r="P312" i="1" l="1"/>
  <c r="O313" i="1"/>
  <c r="O314" i="1" l="1"/>
  <c r="P313" i="1"/>
  <c r="O315" i="1" l="1"/>
  <c r="P314" i="1"/>
  <c r="P315" i="1" l="1"/>
  <c r="O316" i="1"/>
  <c r="P316" i="1" l="1"/>
  <c r="O317" i="1"/>
  <c r="P317" i="1" l="1"/>
  <c r="O318" i="1"/>
  <c r="P318" i="1" l="1"/>
  <c r="O319" i="1"/>
  <c r="P319" i="1" l="1"/>
  <c r="O320" i="1"/>
  <c r="O321" i="1" l="1"/>
  <c r="P320" i="1"/>
  <c r="P321" i="1" l="1"/>
  <c r="O322" i="1"/>
  <c r="P322" i="1" l="1"/>
  <c r="O323" i="1"/>
  <c r="P323" i="1" l="1"/>
  <c r="O324" i="1"/>
  <c r="O325" i="1" l="1"/>
  <c r="P324" i="1"/>
  <c r="P325" i="1" l="1"/>
  <c r="O326" i="1"/>
  <c r="P326" i="1" l="1"/>
  <c r="O327" i="1"/>
  <c r="P327" i="1" l="1"/>
  <c r="O328" i="1"/>
  <c r="P328" i="1" l="1"/>
  <c r="O329" i="1"/>
  <c r="P329" i="1" l="1"/>
  <c r="O330" i="1"/>
  <c r="P330" i="1" l="1"/>
  <c r="O331" i="1"/>
  <c r="P331" i="1" l="1"/>
  <c r="O332" i="1"/>
  <c r="P332" i="1" l="1"/>
  <c r="O333" i="1"/>
  <c r="P333" i="1" l="1"/>
  <c r="O334" i="1"/>
  <c r="P334" i="1" l="1"/>
  <c r="O335" i="1"/>
  <c r="P335" i="1" l="1"/>
  <c r="O336" i="1"/>
  <c r="P336" i="1" l="1"/>
  <c r="O337" i="1"/>
  <c r="P337" i="1" l="1"/>
  <c r="O338" i="1"/>
  <c r="P338" i="1" l="1"/>
  <c r="O339" i="1"/>
  <c r="P339" i="1" l="1"/>
  <c r="O340" i="1"/>
  <c r="P340" i="1" l="1"/>
  <c r="O341" i="1"/>
  <c r="P341" i="1" l="1"/>
  <c r="O342" i="1"/>
  <c r="P342" i="1" l="1"/>
  <c r="O343" i="1"/>
  <c r="P343" i="1" l="1"/>
  <c r="O344" i="1"/>
  <c r="O345" i="1" l="1"/>
  <c r="P344" i="1"/>
  <c r="P345" i="1" l="1"/>
  <c r="O346" i="1"/>
  <c r="P346" i="1" l="1"/>
  <c r="O347" i="1"/>
  <c r="P347" i="1" l="1"/>
  <c r="O348" i="1"/>
  <c r="P348" i="1" l="1"/>
  <c r="O349" i="1"/>
  <c r="P349" i="1" l="1"/>
  <c r="O350" i="1"/>
  <c r="P350" i="1" l="1"/>
  <c r="O351" i="1"/>
  <c r="P351" i="1" l="1"/>
  <c r="O352" i="1"/>
  <c r="P352" i="1" l="1"/>
  <c r="O353" i="1"/>
  <c r="P353" i="1" l="1"/>
  <c r="O354" i="1"/>
  <c r="P354" i="1" l="1"/>
  <c r="O355" i="1"/>
  <c r="P355" i="1" l="1"/>
  <c r="O356" i="1"/>
  <c r="P356" i="1" l="1"/>
  <c r="O357" i="1"/>
  <c r="P357" i="1" l="1"/>
  <c r="O358" i="1"/>
  <c r="P358" i="1" l="1"/>
  <c r="O359" i="1"/>
  <c r="P359" i="1" l="1"/>
  <c r="O360" i="1"/>
  <c r="P360" i="1" l="1"/>
  <c r="O361" i="1"/>
  <c r="O362" i="1" l="1"/>
  <c r="P361" i="1"/>
  <c r="P362" i="1" l="1"/>
  <c r="O363" i="1"/>
  <c r="P363" i="1" l="1"/>
  <c r="O364" i="1"/>
  <c r="P364" i="1" l="1"/>
  <c r="O365" i="1"/>
  <c r="P365" i="1" l="1"/>
  <c r="O366" i="1"/>
  <c r="P366" i="1" l="1"/>
  <c r="O367" i="1"/>
  <c r="P367" i="1" l="1"/>
  <c r="O368" i="1"/>
  <c r="P368" i="1" l="1"/>
  <c r="O369" i="1"/>
  <c r="P369" i="1" l="1"/>
  <c r="O370" i="1"/>
  <c r="P370" i="1" l="1"/>
  <c r="O371" i="1"/>
  <c r="P371" i="1" l="1"/>
  <c r="O372" i="1"/>
  <c r="P372" i="1" l="1"/>
  <c r="O373" i="1"/>
  <c r="P373" i="1" l="1"/>
  <c r="O374" i="1"/>
  <c r="P374" i="1" l="1"/>
  <c r="O375" i="1"/>
  <c r="P375" i="1" l="1"/>
  <c r="O376" i="1"/>
  <c r="O377" i="1" l="1"/>
  <c r="P376" i="1"/>
  <c r="O378" i="1" l="1"/>
  <c r="P377" i="1"/>
  <c r="P378" i="1" l="1"/>
  <c r="O379" i="1"/>
  <c r="P379" i="1" l="1"/>
  <c r="O380" i="1"/>
  <c r="P380" i="1" l="1"/>
  <c r="O381" i="1"/>
  <c r="P381" i="1" l="1"/>
  <c r="O382" i="1"/>
  <c r="P382" i="1" l="1"/>
  <c r="O383" i="1"/>
  <c r="P383" i="1" l="1"/>
  <c r="O384" i="1"/>
  <c r="P384" i="1" l="1"/>
  <c r="O385" i="1"/>
  <c r="P385" i="1" l="1"/>
  <c r="O386" i="1"/>
  <c r="P386" i="1" l="1"/>
  <c r="O387" i="1"/>
  <c r="P387" i="1" l="1"/>
  <c r="O388" i="1"/>
  <c r="P388" i="1" l="1"/>
  <c r="O389" i="1"/>
  <c r="P389" i="1" l="1"/>
  <c r="O390" i="1"/>
  <c r="P390" i="1" l="1"/>
  <c r="O391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P398" i="1" l="1"/>
  <c r="O399" i="1"/>
  <c r="P399" i="1" l="1"/>
  <c r="O400" i="1"/>
  <c r="P400" i="1" l="1"/>
  <c r="O401" i="1"/>
  <c r="P401" i="1" l="1"/>
  <c r="O402" i="1"/>
  <c r="P402" i="1" l="1"/>
  <c r="O403" i="1"/>
  <c r="P403" i="1" l="1"/>
  <c r="O404" i="1"/>
  <c r="P404" i="1" l="1"/>
  <c r="O405" i="1"/>
  <c r="P405" i="1" l="1"/>
  <c r="O406" i="1"/>
  <c r="P406" i="1" l="1"/>
  <c r="O407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P414" i="1" l="1"/>
  <c r="O415" i="1"/>
  <c r="P415" i="1" l="1"/>
  <c r="O416" i="1"/>
  <c r="P416" i="1" l="1"/>
  <c r="O417" i="1"/>
  <c r="P417" i="1" l="1"/>
  <c r="O418" i="1"/>
  <c r="P418" i="1" l="1"/>
  <c r="O419" i="1"/>
  <c r="P419" i="1" l="1"/>
  <c r="O420" i="1"/>
  <c r="P420" i="1" l="1"/>
  <c r="O421" i="1"/>
  <c r="P421" i="1" l="1"/>
  <c r="O422" i="1"/>
  <c r="P422" i="1" l="1"/>
  <c r="O423" i="1"/>
  <c r="P423" i="1" l="1"/>
  <c r="O424" i="1"/>
  <c r="P424" i="1" l="1"/>
  <c r="O425" i="1"/>
  <c r="O426" i="1" l="1"/>
  <c r="P425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P434" i="1" l="1"/>
  <c r="O435" i="1"/>
  <c r="P435" i="1" l="1"/>
  <c r="O436" i="1"/>
  <c r="P436" i="1" l="1"/>
  <c r="O437" i="1"/>
  <c r="P437" i="1" l="1"/>
  <c r="O438" i="1"/>
  <c r="P438" i="1" l="1"/>
  <c r="O439" i="1"/>
  <c r="P439" i="1" l="1"/>
  <c r="O440" i="1"/>
  <c r="P440" i="1" l="1"/>
  <c r="O441" i="1"/>
  <c r="O442" i="1" l="1"/>
  <c r="P441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P450" i="1" l="1"/>
  <c r="O451" i="1"/>
  <c r="P451" i="1" l="1"/>
  <c r="O452" i="1"/>
  <c r="P452" i="1" l="1"/>
  <c r="O453" i="1"/>
  <c r="P453" i="1" l="1"/>
  <c r="O454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P462" i="1" l="1"/>
  <c r="O463" i="1"/>
  <c r="P463" i="1" l="1"/>
  <c r="O464" i="1"/>
  <c r="P464" i="1" l="1"/>
  <c r="O465" i="1"/>
  <c r="P465" i="1" l="1"/>
  <c r="O466" i="1"/>
  <c r="P466" i="1" l="1"/>
  <c r="O467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P477" i="1" l="1"/>
  <c r="O478" i="1"/>
  <c r="P478" i="1" l="1"/>
  <c r="O479" i="1"/>
  <c r="P479" i="1" l="1"/>
  <c r="O480" i="1"/>
  <c r="P480" i="1" l="1"/>
  <c r="O481" i="1"/>
  <c r="P481" i="1" l="1"/>
  <c r="O482" i="1"/>
  <c r="P482" i="1" l="1"/>
  <c r="O483" i="1"/>
  <c r="P483" i="1" l="1"/>
  <c r="O484" i="1"/>
  <c r="C4" i="2" s="1"/>
  <c r="P484" i="1" l="1"/>
  <c r="O485" i="1"/>
  <c r="P485" i="1" l="1"/>
  <c r="O486" i="1"/>
  <c r="Q4" i="2"/>
  <c r="O4" i="2"/>
  <c r="P4" i="2"/>
  <c r="P486" i="1" l="1"/>
  <c r="O487" i="1"/>
  <c r="P487" i="1" l="1"/>
  <c r="O488" i="1"/>
  <c r="P488" i="1" l="1"/>
  <c r="O489" i="1"/>
  <c r="O490" i="1" l="1"/>
  <c r="P489" i="1"/>
  <c r="P490" i="1" l="1"/>
  <c r="O491" i="1"/>
  <c r="P491" i="1" l="1"/>
  <c r="O492" i="1"/>
  <c r="P492" i="1" l="1"/>
  <c r="O493" i="1"/>
  <c r="P493" i="1" l="1"/>
  <c r="O494" i="1"/>
  <c r="P494" i="1" l="1"/>
  <c r="O495" i="1"/>
  <c r="P495" i="1" l="1"/>
  <c r="O496" i="1"/>
  <c r="P496" i="1" l="1"/>
  <c r="O497" i="1"/>
  <c r="P497" i="1" l="1"/>
  <c r="O498" i="1"/>
  <c r="P498" i="1" l="1"/>
  <c r="O499" i="1"/>
  <c r="P499" i="1" l="1"/>
  <c r="O500" i="1"/>
  <c r="P500" i="1" l="1"/>
  <c r="O501" i="1"/>
  <c r="P501" i="1" l="1"/>
  <c r="O502" i="1"/>
  <c r="P502" i="1" l="1"/>
  <c r="O503" i="1"/>
  <c r="P503" i="1" l="1"/>
  <c r="O504" i="1"/>
  <c r="O505" i="1" l="1"/>
  <c r="P504" i="1"/>
  <c r="O506" i="1" l="1"/>
  <c r="P505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O586" i="1" l="1"/>
  <c r="P585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P610" i="1" l="1"/>
  <c r="O611" i="1"/>
  <c r="P611" i="1" l="1"/>
  <c r="O612" i="1"/>
  <c r="P612" i="1" l="1"/>
  <c r="O613" i="1"/>
  <c r="P613" i="1" l="1"/>
  <c r="O614" i="1"/>
  <c r="P614" i="1" l="1"/>
  <c r="O615" i="1"/>
  <c r="P615" i="1" l="1"/>
  <c r="O616" i="1"/>
  <c r="P616" i="1" l="1"/>
  <c r="O617" i="1"/>
  <c r="P617" i="1" l="1"/>
  <c r="O618" i="1"/>
  <c r="P618" i="1" l="1"/>
  <c r="O619" i="1"/>
  <c r="P619" i="1" l="1"/>
  <c r="O620" i="1"/>
  <c r="P620" i="1" l="1"/>
  <c r="O621" i="1"/>
  <c r="P621" i="1" l="1"/>
  <c r="O622" i="1"/>
  <c r="P622" i="1" l="1"/>
  <c r="O623" i="1"/>
  <c r="P623" i="1" l="1"/>
  <c r="O624" i="1"/>
  <c r="P624" i="1" l="1"/>
  <c r="O625" i="1"/>
  <c r="P625" i="1" l="1"/>
  <c r="O626" i="1"/>
  <c r="P626" i="1" l="1"/>
  <c r="O627" i="1"/>
  <c r="P627" i="1" l="1"/>
  <c r="O628" i="1"/>
  <c r="P628" i="1" l="1"/>
  <c r="O629" i="1"/>
  <c r="P629" i="1" l="1"/>
  <c r="O630" i="1"/>
  <c r="P630" i="1" l="1"/>
  <c r="O631" i="1"/>
  <c r="P631" i="1" l="1"/>
  <c r="O632" i="1"/>
  <c r="P632" i="1" l="1"/>
  <c r="O633" i="1"/>
  <c r="P633" i="1" l="1"/>
  <c r="O634" i="1"/>
  <c r="P634" i="1" l="1"/>
  <c r="O635" i="1"/>
  <c r="P635" i="1" l="1"/>
  <c r="O636" i="1"/>
  <c r="P636" i="1" l="1"/>
  <c r="O637" i="1"/>
  <c r="P637" i="1" l="1"/>
  <c r="O638" i="1"/>
  <c r="P638" i="1" l="1"/>
  <c r="O639" i="1"/>
  <c r="P639" i="1" l="1"/>
  <c r="O640" i="1"/>
  <c r="P640" i="1" l="1"/>
  <c r="O641" i="1"/>
  <c r="P641" i="1" l="1"/>
  <c r="O642" i="1"/>
  <c r="P642" i="1" l="1"/>
  <c r="O643" i="1"/>
  <c r="P643" i="1" l="1"/>
  <c r="O644" i="1"/>
  <c r="P644" i="1" l="1"/>
  <c r="O645" i="1"/>
  <c r="P645" i="1" l="1"/>
  <c r="O646" i="1"/>
  <c r="P646" i="1" l="1"/>
  <c r="O647" i="1"/>
  <c r="P647" i="1" l="1"/>
  <c r="O648" i="1"/>
  <c r="P648" i="1" l="1"/>
  <c r="O649" i="1"/>
  <c r="P649" i="1" l="1"/>
  <c r="O650" i="1"/>
  <c r="P650" i="1" l="1"/>
  <c r="O651" i="1"/>
  <c r="P651" i="1" l="1"/>
  <c r="O652" i="1"/>
  <c r="P652" i="1" l="1"/>
  <c r="O653" i="1"/>
  <c r="P653" i="1" l="1"/>
  <c r="O654" i="1"/>
  <c r="P654" i="1" l="1"/>
  <c r="O655" i="1"/>
  <c r="P655" i="1" l="1"/>
  <c r="O656" i="1"/>
  <c r="P656" i="1" l="1"/>
  <c r="O657" i="1"/>
  <c r="P657" i="1" l="1"/>
  <c r="O658" i="1"/>
  <c r="P658" i="1" l="1"/>
  <c r="O659" i="1"/>
  <c r="P659" i="1" l="1"/>
  <c r="O660" i="1"/>
  <c r="P660" i="1" l="1"/>
  <c r="O661" i="1"/>
  <c r="P661" i="1" l="1"/>
  <c r="O662" i="1"/>
  <c r="P662" i="1" l="1"/>
  <c r="O663" i="1"/>
  <c r="P663" i="1" l="1"/>
  <c r="O664" i="1"/>
  <c r="P664" i="1" l="1"/>
  <c r="O665" i="1"/>
  <c r="P665" i="1" l="1"/>
  <c r="O666" i="1"/>
  <c r="P666" i="1" l="1"/>
  <c r="O667" i="1"/>
  <c r="P667" i="1" l="1"/>
  <c r="O668" i="1"/>
  <c r="P668" i="1" l="1"/>
  <c r="O669" i="1"/>
  <c r="P669" i="1" l="1"/>
  <c r="O670" i="1"/>
  <c r="P670" i="1" l="1"/>
  <c r="O671" i="1"/>
  <c r="P671" i="1" l="1"/>
  <c r="O672" i="1"/>
  <c r="P672" i="1" l="1"/>
  <c r="O673" i="1"/>
  <c r="P673" i="1" l="1"/>
  <c r="O674" i="1"/>
  <c r="P674" i="1" l="1"/>
  <c r="O675" i="1"/>
  <c r="P675" i="1" l="1"/>
  <c r="O676" i="1"/>
  <c r="P676" i="1" l="1"/>
  <c r="O677" i="1"/>
  <c r="P677" i="1" l="1"/>
  <c r="O678" i="1"/>
  <c r="P678" i="1" l="1"/>
  <c r="O679" i="1"/>
  <c r="P679" i="1" l="1"/>
  <c r="O680" i="1"/>
  <c r="P680" i="1" l="1"/>
  <c r="O681" i="1"/>
  <c r="P681" i="1" l="1"/>
  <c r="O682" i="1"/>
  <c r="P682" i="1" l="1"/>
  <c r="O683" i="1"/>
  <c r="P683" i="1" l="1"/>
  <c r="O684" i="1"/>
  <c r="P684" i="1" l="1"/>
  <c r="O685" i="1"/>
  <c r="P685" i="1" l="1"/>
  <c r="O686" i="1"/>
  <c r="P686" i="1" l="1"/>
  <c r="O687" i="1"/>
  <c r="P687" i="1" l="1"/>
  <c r="O688" i="1"/>
  <c r="P688" i="1" l="1"/>
  <c r="O689" i="1"/>
  <c r="P689" i="1" l="1"/>
  <c r="O690" i="1"/>
  <c r="P690" i="1" l="1"/>
  <c r="O691" i="1"/>
  <c r="P691" i="1" l="1"/>
  <c r="O692" i="1"/>
  <c r="P692" i="1" l="1"/>
  <c r="O693" i="1"/>
  <c r="P693" i="1" l="1"/>
  <c r="O694" i="1"/>
  <c r="P694" i="1" l="1"/>
  <c r="O695" i="1"/>
  <c r="P695" i="1" l="1"/>
  <c r="O696" i="1"/>
  <c r="P696" i="1" l="1"/>
  <c r="O697" i="1"/>
  <c r="P697" i="1" l="1"/>
  <c r="O698" i="1"/>
  <c r="P698" i="1" l="1"/>
  <c r="O699" i="1"/>
  <c r="P699" i="1" l="1"/>
  <c r="O700" i="1"/>
  <c r="P700" i="1" l="1"/>
  <c r="O701" i="1"/>
  <c r="P701" i="1" l="1"/>
  <c r="O702" i="1"/>
  <c r="P702" i="1" l="1"/>
  <c r="O703" i="1"/>
  <c r="P703" i="1" l="1"/>
  <c r="O704" i="1"/>
  <c r="P704" i="1" l="1"/>
  <c r="O705" i="1"/>
  <c r="P705" i="1" l="1"/>
  <c r="O706" i="1"/>
  <c r="P706" i="1" l="1"/>
  <c r="O707" i="1"/>
  <c r="P707" i="1" l="1"/>
  <c r="O708" i="1"/>
  <c r="P708" i="1" l="1"/>
  <c r="O709" i="1"/>
  <c r="P709" i="1" l="1"/>
  <c r="O710" i="1"/>
  <c r="P710" i="1" l="1"/>
  <c r="O711" i="1"/>
  <c r="P711" i="1" l="1"/>
  <c r="O712" i="1"/>
  <c r="P712" i="1" l="1"/>
  <c r="O713" i="1"/>
  <c r="P713" i="1" l="1"/>
  <c r="O714" i="1"/>
  <c r="P714" i="1" l="1"/>
  <c r="O715" i="1"/>
  <c r="P715" i="1" l="1"/>
  <c r="O716" i="1"/>
  <c r="P716" i="1" l="1"/>
  <c r="O717" i="1"/>
  <c r="P717" i="1" l="1"/>
  <c r="O718" i="1"/>
  <c r="P718" i="1" l="1"/>
  <c r="O719" i="1"/>
  <c r="P719" i="1" l="1"/>
  <c r="O720" i="1"/>
  <c r="P720" i="1" l="1"/>
  <c r="O721" i="1"/>
  <c r="P721" i="1" l="1"/>
  <c r="O722" i="1"/>
  <c r="P722" i="1" l="1"/>
  <c r="O723" i="1"/>
  <c r="P723" i="1" l="1"/>
  <c r="O724" i="1"/>
  <c r="P724" i="1" l="1"/>
  <c r="O725" i="1"/>
  <c r="P725" i="1" l="1"/>
  <c r="O726" i="1"/>
  <c r="C5" i="2" s="1"/>
  <c r="P726" i="1" l="1"/>
  <c r="O727" i="1"/>
  <c r="P727" i="1" l="1"/>
  <c r="O728" i="1"/>
  <c r="O5" i="2"/>
  <c r="P5" i="2"/>
  <c r="Q5" i="2"/>
  <c r="P728" i="1" l="1"/>
  <c r="O729" i="1"/>
  <c r="P729" i="1" l="1"/>
  <c r="O730" i="1"/>
  <c r="O731" i="1" l="1"/>
  <c r="P730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O792" i="1" l="1"/>
  <c r="P791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P848" i="1" l="1"/>
  <c r="O849" i="1"/>
  <c r="P849" i="1" l="1"/>
  <c r="O850" i="1"/>
  <c r="P850" i="1" l="1"/>
  <c r="O851" i="1"/>
  <c r="P851" i="1" l="1"/>
  <c r="O852" i="1"/>
  <c r="P852" i="1" l="1"/>
  <c r="O853" i="1"/>
  <c r="P853" i="1" l="1"/>
  <c r="O854" i="1"/>
  <c r="P854" i="1" l="1"/>
  <c r="O855" i="1"/>
  <c r="P855" i="1" l="1"/>
  <c r="O856" i="1"/>
  <c r="P856" i="1" l="1"/>
  <c r="O857" i="1"/>
  <c r="O858" i="1" l="1"/>
  <c r="P857" i="1"/>
  <c r="O859" i="1" l="1"/>
  <c r="P858" i="1"/>
  <c r="P859" i="1" l="1"/>
  <c r="O860" i="1"/>
  <c r="P860" i="1" l="1"/>
  <c r="O861" i="1"/>
  <c r="P861" i="1" l="1"/>
  <c r="O862" i="1"/>
  <c r="P862" i="1" l="1"/>
  <c r="O863" i="1"/>
  <c r="P863" i="1" l="1"/>
  <c r="O864" i="1"/>
  <c r="P864" i="1" l="1"/>
  <c r="O865" i="1"/>
  <c r="P865" i="1" l="1"/>
  <c r="O866" i="1"/>
  <c r="P866" i="1" l="1"/>
  <c r="O867" i="1"/>
  <c r="P867" i="1" l="1"/>
  <c r="O868" i="1"/>
  <c r="P868" i="1" l="1"/>
  <c r="O869" i="1"/>
  <c r="P869" i="1" l="1"/>
  <c r="O870" i="1"/>
  <c r="P870" i="1" l="1"/>
  <c r="O871" i="1"/>
  <c r="P871" i="1" l="1"/>
  <c r="O872" i="1"/>
  <c r="O873" i="1" l="1"/>
  <c r="P872" i="1"/>
  <c r="O874" i="1" l="1"/>
  <c r="P873" i="1"/>
  <c r="O875" i="1" l="1"/>
  <c r="P874" i="1"/>
  <c r="P875" i="1" l="1"/>
  <c r="O876" i="1"/>
  <c r="P876" i="1" l="1"/>
  <c r="O877" i="1"/>
  <c r="P877" i="1" l="1"/>
  <c r="O878" i="1"/>
  <c r="P878" i="1" l="1"/>
  <c r="O879" i="1"/>
  <c r="P879" i="1" l="1"/>
  <c r="O880" i="1"/>
  <c r="P880" i="1" l="1"/>
  <c r="O881" i="1"/>
  <c r="P881" i="1" l="1"/>
  <c r="O882" i="1"/>
  <c r="P882" i="1" l="1"/>
  <c r="O883" i="1"/>
  <c r="P883" i="1" l="1"/>
  <c r="O884" i="1"/>
  <c r="P884" i="1" l="1"/>
  <c r="O885" i="1"/>
  <c r="P885" i="1" l="1"/>
  <c r="O886" i="1"/>
  <c r="P886" i="1" l="1"/>
  <c r="O887" i="1"/>
  <c r="P887" i="1" l="1"/>
  <c r="O888" i="1"/>
  <c r="P888" i="1" l="1"/>
  <c r="O889" i="1"/>
  <c r="O890" i="1" l="1"/>
  <c r="P889" i="1"/>
  <c r="P890" i="1" l="1"/>
  <c r="O891" i="1"/>
  <c r="P891" i="1" l="1"/>
  <c r="O892" i="1"/>
  <c r="P892" i="1" l="1"/>
  <c r="O893" i="1"/>
  <c r="P893" i="1" l="1"/>
  <c r="O894" i="1"/>
  <c r="P894" i="1" l="1"/>
  <c r="O895" i="1"/>
  <c r="P895" i="1" l="1"/>
  <c r="O896" i="1"/>
  <c r="O897" i="1" l="1"/>
  <c r="P896" i="1"/>
  <c r="P897" i="1" l="1"/>
  <c r="O898" i="1"/>
  <c r="P898" i="1" l="1"/>
  <c r="O899" i="1"/>
  <c r="P899" i="1" l="1"/>
  <c r="O900" i="1"/>
  <c r="P900" i="1" l="1"/>
  <c r="O901" i="1"/>
  <c r="P901" i="1" l="1"/>
  <c r="O902" i="1"/>
  <c r="P902" i="1" l="1"/>
  <c r="O903" i="1"/>
  <c r="P903" i="1" l="1"/>
  <c r="O904" i="1"/>
  <c r="P904" i="1" l="1"/>
  <c r="O905" i="1"/>
  <c r="P905" i="1" l="1"/>
  <c r="O906" i="1"/>
  <c r="P906" i="1" l="1"/>
  <c r="O907" i="1"/>
  <c r="P907" i="1" l="1"/>
  <c r="O908" i="1"/>
  <c r="P908" i="1" l="1"/>
  <c r="O909" i="1"/>
  <c r="P909" i="1" l="1"/>
  <c r="O910" i="1"/>
  <c r="P910" i="1" l="1"/>
  <c r="O911" i="1"/>
  <c r="P911" i="1" l="1"/>
  <c r="O912" i="1"/>
  <c r="P912" i="1" l="1"/>
  <c r="O913" i="1"/>
  <c r="P913" i="1" l="1"/>
  <c r="O914" i="1"/>
  <c r="P914" i="1" l="1"/>
  <c r="O915" i="1"/>
  <c r="P915" i="1" l="1"/>
  <c r="O916" i="1"/>
  <c r="O917" i="1" l="1"/>
  <c r="P916" i="1"/>
  <c r="P917" i="1" l="1"/>
  <c r="O918" i="1"/>
  <c r="P918" i="1" l="1"/>
  <c r="O919" i="1"/>
  <c r="O920" i="1" l="1"/>
  <c r="P919" i="1"/>
  <c r="P920" i="1" l="1"/>
  <c r="O921" i="1"/>
  <c r="O922" i="1" l="1"/>
  <c r="P921" i="1"/>
  <c r="O923" i="1" l="1"/>
  <c r="P922" i="1"/>
  <c r="P923" i="1" l="1"/>
  <c r="O924" i="1"/>
  <c r="P924" i="1" l="1"/>
  <c r="O925" i="1"/>
  <c r="P925" i="1" l="1"/>
  <c r="O926" i="1"/>
  <c r="P926" i="1" l="1"/>
  <c r="O927" i="1"/>
  <c r="P927" i="1" l="1"/>
  <c r="O928" i="1"/>
  <c r="P928" i="1" l="1"/>
  <c r="O929" i="1"/>
  <c r="P929" i="1" l="1"/>
  <c r="O930" i="1"/>
  <c r="P930" i="1" l="1"/>
  <c r="O931" i="1"/>
  <c r="P931" i="1" l="1"/>
  <c r="O932" i="1"/>
  <c r="P932" i="1" l="1"/>
  <c r="O933" i="1"/>
  <c r="P933" i="1" l="1"/>
  <c r="O934" i="1"/>
  <c r="P934" i="1" l="1"/>
  <c r="O935" i="1"/>
  <c r="P935" i="1" l="1"/>
  <c r="O936" i="1"/>
  <c r="P936" i="1" l="1"/>
  <c r="O937" i="1"/>
  <c r="O938" i="1" l="1"/>
  <c r="P937" i="1"/>
  <c r="O939" i="1" l="1"/>
  <c r="P938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O954" i="1" l="1"/>
  <c r="P953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C6" i="2" s="1"/>
  <c r="P972" i="1" l="1"/>
  <c r="O973" i="1"/>
  <c r="P973" i="1" l="1"/>
  <c r="O974" i="1"/>
  <c r="O6" i="2"/>
  <c r="Q6" i="2"/>
  <c r="P6" i="2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O984" i="1" l="1"/>
  <c r="P983" i="1"/>
  <c r="P984" i="1" l="1"/>
  <c r="O985" i="1"/>
  <c r="O986" i="1" l="1"/>
  <c r="P985" i="1"/>
  <c r="O987" i="1" l="1"/>
  <c r="P986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O1002" i="1" l="1"/>
  <c r="P1001" i="1"/>
  <c r="O1003" i="1" l="1"/>
  <c r="P1002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O1018" i="1" l="1"/>
  <c r="P1017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O1050" i="1" l="1"/>
  <c r="P1049" i="1"/>
  <c r="O1051" i="1" l="1"/>
  <c r="P1050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O1066" i="1" l="1"/>
  <c r="P1065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O1082" i="1" l="1"/>
  <c r="P1081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O1097" i="1" l="1"/>
  <c r="P1096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P1112" i="1" l="1"/>
  <c r="O1113" i="1"/>
  <c r="O1114" i="1" l="1"/>
  <c r="P1113" i="1"/>
  <c r="O1115" i="1" l="1"/>
  <c r="P1114" i="1"/>
  <c r="P1115" i="1" l="1"/>
  <c r="O1116" i="1"/>
  <c r="P1116" i="1" l="1"/>
  <c r="O1117" i="1"/>
  <c r="P1117" i="1" l="1"/>
  <c r="O1118" i="1"/>
  <c r="P1118" i="1" l="1"/>
  <c r="O1119" i="1"/>
  <c r="P1119" i="1" l="1"/>
  <c r="O1120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O1130" i="1" l="1"/>
  <c r="P1129" i="1"/>
  <c r="P1130" i="1" l="1"/>
  <c r="O1131" i="1"/>
  <c r="P1131" i="1" l="1"/>
  <c r="O1132" i="1"/>
  <c r="P1132" i="1" l="1"/>
  <c r="O1133" i="1"/>
  <c r="P1133" i="1" l="1"/>
  <c r="O1134" i="1"/>
  <c r="P1134" i="1" l="1"/>
  <c r="O1135" i="1"/>
  <c r="P1135" i="1" l="1"/>
  <c r="O1136" i="1"/>
  <c r="P1136" i="1" l="1"/>
  <c r="O1137" i="1"/>
  <c r="P1137" i="1" l="1"/>
  <c r="O1138" i="1"/>
  <c r="P1138" i="1" l="1"/>
  <c r="O1139" i="1"/>
  <c r="P1139" i="1" l="1"/>
  <c r="O1140" i="1"/>
  <c r="P1140" i="1" l="1"/>
  <c r="O1141" i="1"/>
  <c r="P1141" i="1" l="1"/>
  <c r="O1142" i="1"/>
  <c r="P1142" i="1" l="1"/>
  <c r="O1143" i="1"/>
  <c r="P1143" i="1" l="1"/>
  <c r="O1144" i="1"/>
  <c r="P1144" i="1" l="1"/>
  <c r="O1145" i="1"/>
  <c r="O1146" i="1" l="1"/>
  <c r="P1145" i="1"/>
  <c r="P1146" i="1" l="1"/>
  <c r="O1147" i="1"/>
  <c r="P1147" i="1" l="1"/>
  <c r="O1148" i="1"/>
  <c r="P1148" i="1" l="1"/>
  <c r="O1149" i="1"/>
  <c r="P1149" i="1" l="1"/>
  <c r="O1150" i="1"/>
  <c r="P1150" i="1" l="1"/>
  <c r="O1151" i="1"/>
  <c r="P1151" i="1" l="1"/>
  <c r="O1152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P1163" i="1" l="1"/>
  <c r="O1164" i="1"/>
  <c r="P1164" i="1" l="1"/>
  <c r="O1165" i="1"/>
  <c r="P1165" i="1" l="1"/>
  <c r="O1166" i="1"/>
  <c r="P1166" i="1" l="1"/>
  <c r="O1167" i="1"/>
  <c r="P1167" i="1" l="1"/>
  <c r="O1168" i="1"/>
  <c r="P1168" i="1" l="1"/>
  <c r="O1169" i="1"/>
  <c r="P1169" i="1" l="1"/>
  <c r="O1170" i="1"/>
  <c r="P1170" i="1" l="1"/>
  <c r="O1171" i="1"/>
  <c r="P1171" i="1" l="1"/>
  <c r="O1172" i="1"/>
  <c r="O1173" i="1" l="1"/>
  <c r="P1172" i="1"/>
  <c r="P1173" i="1" l="1"/>
  <c r="O1174" i="1"/>
  <c r="P1174" i="1" l="1"/>
  <c r="O1175" i="1"/>
  <c r="O1176" i="1" l="1"/>
  <c r="P1175" i="1"/>
  <c r="P1176" i="1" l="1"/>
  <c r="O1177" i="1"/>
  <c r="O1178" i="1" l="1"/>
  <c r="P1177" i="1"/>
  <c r="P1178" i="1" l="1"/>
  <c r="O1179" i="1"/>
  <c r="P1179" i="1" l="1"/>
  <c r="O1180" i="1"/>
  <c r="P1180" i="1" l="1"/>
  <c r="O1181" i="1"/>
  <c r="P1181" i="1" l="1"/>
  <c r="O1182" i="1"/>
  <c r="P1182" i="1" l="1"/>
  <c r="O1183" i="1"/>
  <c r="P1183" i="1" l="1"/>
  <c r="O1184" i="1"/>
  <c r="P1184" i="1" l="1"/>
  <c r="O1185" i="1"/>
  <c r="P1185" i="1" l="1"/>
  <c r="O1186" i="1"/>
  <c r="P1186" i="1" l="1"/>
  <c r="O1187" i="1"/>
  <c r="P1187" i="1" l="1"/>
  <c r="O1188" i="1"/>
  <c r="P1188" i="1" l="1"/>
  <c r="O1189" i="1"/>
  <c r="P1189" i="1" l="1"/>
  <c r="O1190" i="1"/>
  <c r="P1190" i="1" l="1"/>
  <c r="O1191" i="1"/>
  <c r="P1191" i="1" l="1"/>
  <c r="O1192" i="1"/>
  <c r="P1192" i="1" l="1"/>
  <c r="O1193" i="1"/>
  <c r="O1194" i="1" l="1"/>
  <c r="P1193" i="1"/>
  <c r="P1194" i="1" l="1"/>
  <c r="O1195" i="1"/>
  <c r="P1195" i="1" l="1"/>
  <c r="O1196" i="1"/>
  <c r="P1196" i="1" l="1"/>
  <c r="O1197" i="1"/>
  <c r="P1197" i="1" l="1"/>
  <c r="O1198" i="1"/>
  <c r="P1198" i="1" l="1"/>
  <c r="O1199" i="1"/>
  <c r="P1199" i="1" l="1"/>
  <c r="O1200" i="1"/>
  <c r="P1200" i="1" l="1"/>
  <c r="O1201" i="1"/>
  <c r="P1201" i="1" l="1"/>
  <c r="O1202" i="1"/>
  <c r="P1202" i="1" l="1"/>
  <c r="O1203" i="1"/>
  <c r="P1203" i="1" l="1"/>
  <c r="O1204" i="1"/>
  <c r="P1204" i="1" l="1"/>
  <c r="O1205" i="1"/>
  <c r="P1205" i="1" l="1"/>
  <c r="O1206" i="1"/>
  <c r="P1206" i="1" l="1"/>
  <c r="O1207" i="1"/>
  <c r="P1207" i="1" l="1"/>
  <c r="O1208" i="1"/>
  <c r="P1208" i="1" l="1"/>
  <c r="O1209" i="1"/>
  <c r="O1210" i="1" l="1"/>
  <c r="P1209" i="1"/>
  <c r="P1210" i="1" l="1"/>
  <c r="O1211" i="1"/>
  <c r="P1211" i="1" l="1"/>
  <c r="O1212" i="1"/>
  <c r="P1212" i="1" l="1"/>
  <c r="O1213" i="1"/>
  <c r="P1213" i="1" l="1"/>
  <c r="O1214" i="1"/>
  <c r="P1214" i="1" l="1"/>
  <c r="O1215" i="1"/>
  <c r="P1215" i="1" l="1"/>
  <c r="O1216" i="1"/>
  <c r="C7" i="2" s="1"/>
  <c r="P1216" i="1" l="1"/>
  <c r="O1217" i="1"/>
  <c r="P1217" i="1" l="1"/>
  <c r="O1218" i="1"/>
  <c r="Q7" i="2"/>
  <c r="P7" i="2"/>
  <c r="O7" i="2"/>
  <c r="P1218" i="1" l="1"/>
  <c r="O1219" i="1"/>
  <c r="P1219" i="1" l="1"/>
  <c r="O1220" i="1"/>
  <c r="P1220" i="1" l="1"/>
  <c r="O1221" i="1"/>
  <c r="P1221" i="1" l="1"/>
  <c r="O1222" i="1"/>
  <c r="P1222" i="1" l="1"/>
  <c r="O1223" i="1"/>
  <c r="P1223" i="1" l="1"/>
  <c r="O1224" i="1"/>
  <c r="P1224" i="1" l="1"/>
  <c r="O1225" i="1"/>
  <c r="P1225" i="1" l="1"/>
  <c r="O1226" i="1"/>
  <c r="P1226" i="1" l="1"/>
  <c r="O1227" i="1"/>
  <c r="P1227" i="1" l="1"/>
  <c r="O1228" i="1"/>
  <c r="O1229" i="1" l="1"/>
  <c r="P1228" i="1"/>
  <c r="P1229" i="1" l="1"/>
  <c r="O1230" i="1"/>
  <c r="P1230" i="1" l="1"/>
  <c r="O1231" i="1"/>
  <c r="P1231" i="1" l="1"/>
  <c r="O1232" i="1"/>
  <c r="P1232" i="1" l="1"/>
  <c r="O1233" i="1"/>
  <c r="P1233" i="1" l="1"/>
  <c r="O1234" i="1"/>
  <c r="P1234" i="1" l="1"/>
  <c r="O1235" i="1"/>
  <c r="P1235" i="1" l="1"/>
  <c r="O1236" i="1"/>
  <c r="P1236" i="1" l="1"/>
  <c r="O1237" i="1"/>
  <c r="P1237" i="1" l="1"/>
  <c r="O1238" i="1"/>
  <c r="P1238" i="1" l="1"/>
  <c r="O1239" i="1"/>
  <c r="P1239" i="1" l="1"/>
  <c r="O1240" i="1"/>
  <c r="P1240" i="1" l="1"/>
  <c r="O1241" i="1"/>
  <c r="P1241" i="1" l="1"/>
  <c r="O1242" i="1"/>
  <c r="O1243" i="1" l="1"/>
  <c r="P1242" i="1"/>
  <c r="P1243" i="1" l="1"/>
  <c r="O1244" i="1"/>
  <c r="P1244" i="1" l="1"/>
  <c r="O1245" i="1"/>
  <c r="P1245" i="1" l="1"/>
  <c r="O1246" i="1"/>
  <c r="P1246" i="1" l="1"/>
  <c r="O1247" i="1"/>
  <c r="P1247" i="1" l="1"/>
  <c r="O1248" i="1"/>
  <c r="P1248" i="1" l="1"/>
  <c r="O1249" i="1"/>
  <c r="P1249" i="1" l="1"/>
  <c r="O1250" i="1"/>
  <c r="P1250" i="1" l="1"/>
  <c r="O1251" i="1"/>
  <c r="P1251" i="1" l="1"/>
  <c r="O1252" i="1"/>
  <c r="P1252" i="1" l="1"/>
  <c r="O1253" i="1"/>
  <c r="P1253" i="1" l="1"/>
  <c r="O1254" i="1"/>
  <c r="P1254" i="1" l="1"/>
  <c r="O1255" i="1"/>
  <c r="P1255" i="1" l="1"/>
  <c r="O1256" i="1"/>
  <c r="P1256" i="1" l="1"/>
  <c r="O1257" i="1"/>
  <c r="P1257" i="1" l="1"/>
  <c r="O1258" i="1"/>
  <c r="P1258" i="1" l="1"/>
  <c r="O1259" i="1"/>
  <c r="P1259" i="1" l="1"/>
  <c r="O1260" i="1"/>
  <c r="P1260" i="1" l="1"/>
  <c r="O1261" i="1"/>
  <c r="P1261" i="1" l="1"/>
  <c r="O1262" i="1"/>
  <c r="P1262" i="1" l="1"/>
  <c r="O1263" i="1"/>
  <c r="P1263" i="1" l="1"/>
  <c r="O1264" i="1"/>
  <c r="P1264" i="1" l="1"/>
  <c r="O1265" i="1"/>
  <c r="P1265" i="1" l="1"/>
  <c r="O1266" i="1"/>
  <c r="P1266" i="1" l="1"/>
  <c r="O1267" i="1"/>
  <c r="P1267" i="1" l="1"/>
  <c r="O1268" i="1"/>
  <c r="P1268" i="1" l="1"/>
  <c r="O1269" i="1"/>
  <c r="P1269" i="1" l="1"/>
  <c r="O1270" i="1"/>
  <c r="P1270" i="1" l="1"/>
  <c r="O1271" i="1"/>
  <c r="P1271" i="1" l="1"/>
  <c r="O1272" i="1"/>
  <c r="P1272" i="1" l="1"/>
  <c r="O1273" i="1"/>
  <c r="P1273" i="1" l="1"/>
  <c r="O1274" i="1"/>
  <c r="P1274" i="1" l="1"/>
  <c r="O1275" i="1"/>
  <c r="P1275" i="1" l="1"/>
  <c r="O1276" i="1"/>
  <c r="P1276" i="1" l="1"/>
  <c r="O1277" i="1"/>
  <c r="P1277" i="1" l="1"/>
  <c r="O1278" i="1"/>
  <c r="P1278" i="1" l="1"/>
  <c r="O1279" i="1"/>
  <c r="P1279" i="1" l="1"/>
  <c r="O1280" i="1"/>
  <c r="P1280" i="1" l="1"/>
  <c r="O1281" i="1"/>
  <c r="P1281" i="1" l="1"/>
  <c r="O1282" i="1"/>
  <c r="P1282" i="1" l="1"/>
  <c r="O1283" i="1"/>
  <c r="P1283" i="1" l="1"/>
  <c r="O1284" i="1"/>
  <c r="P1284" i="1" l="1"/>
  <c r="O1285" i="1"/>
  <c r="P1285" i="1" l="1"/>
  <c r="O1286" i="1"/>
  <c r="P1286" i="1" l="1"/>
  <c r="O1287" i="1"/>
  <c r="P1287" i="1" l="1"/>
  <c r="O1288" i="1"/>
  <c r="P1288" i="1" l="1"/>
  <c r="O1289" i="1"/>
  <c r="P1289" i="1" l="1"/>
  <c r="O1290" i="1"/>
  <c r="P1290" i="1" l="1"/>
  <c r="O1291" i="1"/>
  <c r="P1291" i="1" l="1"/>
  <c r="O1292" i="1"/>
  <c r="P1292" i="1" l="1"/>
  <c r="O1293" i="1"/>
  <c r="P1293" i="1" l="1"/>
  <c r="O1294" i="1"/>
  <c r="P1294" i="1" l="1"/>
  <c r="O1295" i="1"/>
  <c r="P1295" i="1" l="1"/>
  <c r="O1296" i="1"/>
  <c r="O1297" i="1" l="1"/>
  <c r="P1296" i="1"/>
  <c r="P1297" i="1" l="1"/>
  <c r="O1298" i="1"/>
  <c r="P1298" i="1" l="1"/>
  <c r="O1299" i="1"/>
  <c r="P1299" i="1" l="1"/>
  <c r="O1300" i="1"/>
  <c r="P1300" i="1" l="1"/>
  <c r="O1301" i="1"/>
  <c r="P1301" i="1" l="1"/>
  <c r="O1302" i="1"/>
  <c r="P1302" i="1" l="1"/>
  <c r="O1303" i="1"/>
  <c r="O1304" i="1" l="1"/>
  <c r="P1303" i="1"/>
  <c r="P1304" i="1" l="1"/>
  <c r="O1305" i="1"/>
  <c r="P1305" i="1" l="1"/>
  <c r="O1306" i="1"/>
  <c r="O1307" i="1" l="1"/>
  <c r="P1306" i="1"/>
  <c r="P1307" i="1" l="1"/>
  <c r="O1308" i="1"/>
  <c r="P1308" i="1" l="1"/>
  <c r="O1309" i="1"/>
  <c r="P1309" i="1" l="1"/>
  <c r="O1310" i="1"/>
  <c r="P1310" i="1" l="1"/>
  <c r="O1311" i="1"/>
  <c r="P1311" i="1" l="1"/>
  <c r="O1312" i="1"/>
  <c r="P1312" i="1" l="1"/>
  <c r="O1313" i="1"/>
  <c r="P1313" i="1" l="1"/>
  <c r="O1314" i="1"/>
  <c r="P1314" i="1" l="1"/>
  <c r="O1315" i="1"/>
  <c r="P1315" i="1" l="1"/>
  <c r="O1316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P1323" i="1" l="1"/>
  <c r="O1324" i="1"/>
  <c r="P1324" i="1" l="1"/>
  <c r="O1325" i="1"/>
  <c r="P1325" i="1" l="1"/>
  <c r="O1326" i="1"/>
  <c r="P1326" i="1" l="1"/>
  <c r="O1327" i="1"/>
  <c r="P1327" i="1" l="1"/>
  <c r="O1328" i="1"/>
  <c r="P1328" i="1" l="1"/>
  <c r="O1329" i="1"/>
  <c r="P1329" i="1" l="1"/>
  <c r="O1330" i="1"/>
  <c r="P1330" i="1" l="1"/>
  <c r="O1331" i="1"/>
  <c r="P1331" i="1" l="1"/>
  <c r="O1332" i="1"/>
  <c r="P1332" i="1" l="1"/>
  <c r="O1333" i="1"/>
  <c r="P1333" i="1" l="1"/>
  <c r="O1334" i="1"/>
  <c r="P1334" i="1" l="1"/>
  <c r="O1335" i="1"/>
  <c r="P1335" i="1" l="1"/>
  <c r="O1336" i="1"/>
  <c r="P1336" i="1" l="1"/>
  <c r="O1337" i="1"/>
  <c r="P1337" i="1" l="1"/>
  <c r="O1338" i="1"/>
  <c r="P1338" i="1" l="1"/>
  <c r="O1339" i="1"/>
  <c r="P1339" i="1" l="1"/>
  <c r="O1340" i="1"/>
  <c r="P1340" i="1" l="1"/>
  <c r="O1341" i="1"/>
  <c r="P1341" i="1" l="1"/>
  <c r="O1342" i="1"/>
  <c r="P1342" i="1" l="1"/>
  <c r="O1343" i="1"/>
  <c r="P1343" i="1" l="1"/>
  <c r="O1344" i="1"/>
  <c r="P1344" i="1" l="1"/>
  <c r="O1345" i="1"/>
  <c r="P1345" i="1" l="1"/>
  <c r="O1346" i="1"/>
  <c r="P1346" i="1" l="1"/>
  <c r="O1347" i="1"/>
  <c r="P1347" i="1" l="1"/>
  <c r="O1348" i="1"/>
  <c r="P1348" i="1" l="1"/>
  <c r="O1349" i="1"/>
  <c r="P1349" i="1" l="1"/>
  <c r="O1350" i="1"/>
  <c r="P1350" i="1" l="1"/>
  <c r="O1351" i="1"/>
  <c r="P1351" i="1" l="1"/>
  <c r="O1352" i="1"/>
  <c r="P1352" i="1" l="1"/>
  <c r="O1353" i="1"/>
  <c r="P1353" i="1" l="1"/>
  <c r="O1354" i="1"/>
  <c r="P1354" i="1" l="1"/>
  <c r="O1355" i="1"/>
  <c r="P1355" i="1" l="1"/>
  <c r="O1356" i="1"/>
  <c r="P1356" i="1" l="1"/>
  <c r="O1357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O1367" i="1" l="1"/>
  <c r="P1366" i="1"/>
  <c r="P1367" i="1" l="1"/>
  <c r="O1368" i="1"/>
  <c r="P1368" i="1" l="1"/>
  <c r="O1369" i="1"/>
  <c r="P1369" i="1" l="1"/>
  <c r="O1370" i="1"/>
  <c r="P1370" i="1" l="1"/>
  <c r="O1371" i="1"/>
  <c r="O1372" i="1" l="1"/>
  <c r="P1371" i="1"/>
  <c r="P1372" i="1" l="1"/>
  <c r="O1373" i="1"/>
  <c r="P1373" i="1" l="1"/>
  <c r="O1374" i="1"/>
  <c r="P1374" i="1" l="1"/>
  <c r="O1375" i="1"/>
  <c r="O1376" i="1" l="1"/>
  <c r="P1375" i="1"/>
  <c r="P1376" i="1" l="1"/>
  <c r="O1377" i="1"/>
  <c r="P1377" i="1" l="1"/>
  <c r="O1378" i="1"/>
  <c r="O1379" i="1" l="1"/>
  <c r="P1378" i="1"/>
  <c r="P1379" i="1" l="1"/>
  <c r="O1380" i="1"/>
  <c r="P1380" i="1" l="1"/>
  <c r="O1381" i="1"/>
  <c r="P1381" i="1" l="1"/>
  <c r="O1382" i="1"/>
  <c r="P1382" i="1" l="1"/>
  <c r="O1383" i="1"/>
  <c r="P1383" i="1" l="1"/>
  <c r="O1384" i="1"/>
  <c r="P1384" i="1" l="1"/>
  <c r="O1385" i="1"/>
  <c r="P1385" i="1" l="1"/>
  <c r="O1386" i="1"/>
  <c r="P1386" i="1" l="1"/>
  <c r="O1387" i="1"/>
  <c r="P1387" i="1" l="1"/>
  <c r="O1388" i="1"/>
  <c r="P1388" i="1" l="1"/>
  <c r="O1389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P1396" i="1" l="1"/>
  <c r="O1397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P1404" i="1" l="1"/>
  <c r="O1405" i="1"/>
  <c r="P1405" i="1" l="1"/>
  <c r="O1406" i="1"/>
  <c r="P1406" i="1" l="1"/>
  <c r="O1407" i="1"/>
  <c r="P1407" i="1" l="1"/>
  <c r="O1408" i="1"/>
  <c r="P1408" i="1" l="1"/>
  <c r="O1409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P1416" i="1" l="1"/>
  <c r="O1417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O1430" i="1" l="1"/>
  <c r="P1429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O1452" i="1" l="1"/>
  <c r="P1451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C8" i="2" s="1"/>
  <c r="P1458" i="1" l="1"/>
  <c r="O1459" i="1"/>
  <c r="P1459" i="1" l="1"/>
  <c r="O1460" i="1"/>
  <c r="O8" i="2"/>
  <c r="P8" i="2"/>
  <c r="Q8" i="2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P1475" i="1" l="1"/>
  <c r="O1476" i="1"/>
  <c r="P1476" i="1" l="1"/>
  <c r="O1477" i="1"/>
  <c r="P1477" i="1" l="1"/>
  <c r="O1478" i="1"/>
  <c r="P1478" i="1" l="1"/>
  <c r="O1479" i="1"/>
  <c r="P1479" i="1" l="1"/>
  <c r="O1480" i="1"/>
  <c r="P1480" i="1" l="1"/>
  <c r="O1481" i="1"/>
  <c r="P1481" i="1" l="1"/>
  <c r="O1482" i="1"/>
  <c r="P1482" i="1" l="1"/>
  <c r="O1483" i="1"/>
  <c r="P1483" i="1" l="1"/>
  <c r="O1484" i="1"/>
  <c r="P1484" i="1" l="1"/>
  <c r="O1485" i="1"/>
  <c r="P1485" i="1" l="1"/>
  <c r="O1486" i="1"/>
  <c r="O1487" i="1" l="1"/>
  <c r="P1486" i="1"/>
  <c r="P1487" i="1" l="1"/>
  <c r="O1488" i="1"/>
  <c r="P1488" i="1" l="1"/>
  <c r="O1489" i="1"/>
  <c r="P1489" i="1" l="1"/>
  <c r="O1490" i="1"/>
  <c r="P1490" i="1" l="1"/>
  <c r="O1491" i="1"/>
  <c r="P1491" i="1" l="1"/>
  <c r="O1492" i="1"/>
  <c r="P1492" i="1" l="1"/>
  <c r="O1493" i="1"/>
  <c r="P1493" i="1" l="1"/>
  <c r="O1494" i="1"/>
  <c r="P1494" i="1" l="1"/>
  <c r="O1495" i="1"/>
  <c r="P1495" i="1" l="1"/>
  <c r="O1496" i="1"/>
  <c r="P1496" i="1" l="1"/>
  <c r="O1497" i="1"/>
  <c r="P1497" i="1" l="1"/>
  <c r="O1498" i="1"/>
  <c r="O1499" i="1" l="1"/>
  <c r="P1498" i="1"/>
  <c r="P1499" i="1" l="1"/>
  <c r="O1500" i="1"/>
  <c r="P1500" i="1" l="1"/>
  <c r="O1501" i="1"/>
  <c r="P1501" i="1" l="1"/>
  <c r="O1502" i="1"/>
  <c r="P1502" i="1" l="1"/>
  <c r="O1503" i="1"/>
  <c r="P1503" i="1" l="1"/>
  <c r="O1504" i="1"/>
  <c r="P1504" i="1" l="1"/>
  <c r="O1505" i="1"/>
  <c r="P1505" i="1" l="1"/>
  <c r="O1506" i="1"/>
  <c r="P1506" i="1" l="1"/>
  <c r="O1507" i="1"/>
  <c r="P1507" i="1" l="1"/>
  <c r="O1508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P1515" i="1" l="1"/>
  <c r="O1516" i="1"/>
  <c r="P1516" i="1" l="1"/>
  <c r="O1517" i="1"/>
  <c r="P1517" i="1" l="1"/>
  <c r="O1518" i="1"/>
  <c r="P1518" i="1" l="1"/>
  <c r="O1519" i="1"/>
  <c r="P1519" i="1" l="1"/>
  <c r="O1520" i="1"/>
  <c r="P1520" i="1" l="1"/>
  <c r="O1521" i="1"/>
  <c r="P1521" i="1" l="1"/>
  <c r="O1522" i="1"/>
  <c r="P1522" i="1" l="1"/>
  <c r="O1523" i="1"/>
  <c r="P1523" i="1" l="1"/>
  <c r="O1524" i="1"/>
  <c r="P1524" i="1" l="1"/>
  <c r="O1525" i="1"/>
  <c r="P1525" i="1" l="1"/>
  <c r="O1526" i="1"/>
  <c r="P1526" i="1" l="1"/>
  <c r="O1527" i="1"/>
  <c r="P1527" i="1" l="1"/>
  <c r="O1528" i="1"/>
  <c r="P1528" i="1" l="1"/>
  <c r="O1529" i="1"/>
  <c r="P1529" i="1" l="1"/>
  <c r="O1530" i="1"/>
  <c r="P1530" i="1" l="1"/>
  <c r="O1531" i="1"/>
  <c r="P1531" i="1" l="1"/>
  <c r="O1532" i="1"/>
  <c r="P1532" i="1" l="1"/>
  <c r="O1533" i="1"/>
  <c r="P1533" i="1" l="1"/>
  <c r="O1534" i="1"/>
  <c r="P1534" i="1" l="1"/>
  <c r="O1535" i="1"/>
  <c r="P1535" i="1" l="1"/>
  <c r="O1536" i="1"/>
  <c r="P1536" i="1" l="1"/>
  <c r="O1537" i="1"/>
  <c r="P1537" i="1" l="1"/>
  <c r="O1538" i="1"/>
  <c r="P1538" i="1" l="1"/>
  <c r="O1539" i="1"/>
  <c r="P1539" i="1" l="1"/>
  <c r="O1540" i="1"/>
  <c r="P1540" i="1" l="1"/>
  <c r="O1541" i="1"/>
  <c r="P1541" i="1" l="1"/>
  <c r="O1542" i="1"/>
  <c r="P1542" i="1" l="1"/>
  <c r="O1543" i="1"/>
  <c r="P1543" i="1" l="1"/>
  <c r="O1544" i="1"/>
  <c r="P1544" i="1" l="1"/>
  <c r="O1545" i="1"/>
  <c r="P1545" i="1" l="1"/>
  <c r="O1546" i="1"/>
  <c r="P1546" i="1" l="1"/>
  <c r="O1547" i="1"/>
  <c r="P1547" i="1" l="1"/>
  <c r="O1548" i="1"/>
  <c r="P1548" i="1" l="1"/>
  <c r="O1549" i="1"/>
  <c r="P1549" i="1" l="1"/>
  <c r="O1550" i="1"/>
  <c r="P1550" i="1" l="1"/>
  <c r="O1551" i="1"/>
  <c r="P1551" i="1" l="1"/>
  <c r="O1552" i="1"/>
  <c r="P1552" i="1" l="1"/>
  <c r="O1553" i="1"/>
  <c r="P1553" i="1" l="1"/>
  <c r="O1554" i="1"/>
  <c r="P1554" i="1" l="1"/>
  <c r="O1555" i="1"/>
  <c r="O1556" i="1" l="1"/>
  <c r="P1555" i="1"/>
  <c r="P1556" i="1" l="1"/>
  <c r="O1557" i="1"/>
  <c r="P1557" i="1" l="1"/>
  <c r="O1558" i="1"/>
  <c r="P1558" i="1" l="1"/>
  <c r="O1559" i="1"/>
  <c r="P1559" i="1" l="1"/>
  <c r="O1560" i="1"/>
  <c r="P1560" i="1" l="1"/>
  <c r="O1561" i="1"/>
  <c r="P1561" i="1" l="1"/>
  <c r="O1562" i="1"/>
  <c r="P1562" i="1" l="1"/>
  <c r="O1563" i="1"/>
  <c r="P1563" i="1" l="1"/>
  <c r="O1564" i="1"/>
  <c r="P1564" i="1" l="1"/>
  <c r="O1565" i="1"/>
  <c r="P1565" i="1" l="1"/>
  <c r="O1566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P1573" i="1" l="1"/>
  <c r="O1574" i="1"/>
  <c r="P1574" i="1" l="1"/>
  <c r="O1575" i="1"/>
  <c r="P1575" i="1" l="1"/>
  <c r="O1576" i="1"/>
  <c r="P1576" i="1" l="1"/>
  <c r="O1577" i="1"/>
  <c r="P1577" i="1" l="1"/>
  <c r="O1578" i="1"/>
  <c r="P1578" i="1" l="1"/>
  <c r="O1579" i="1"/>
  <c r="P1579" i="1" l="1"/>
  <c r="O1580" i="1"/>
  <c r="P1580" i="1" l="1"/>
  <c r="O1581" i="1"/>
  <c r="P1581" i="1" l="1"/>
  <c r="O1582" i="1"/>
  <c r="P1582" i="1" l="1"/>
  <c r="O1583" i="1"/>
  <c r="P1583" i="1" l="1"/>
  <c r="O1584" i="1"/>
  <c r="P1584" i="1" l="1"/>
  <c r="O1585" i="1"/>
  <c r="P1585" i="1" l="1"/>
  <c r="O1586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P1593" i="1" l="1"/>
  <c r="O1594" i="1"/>
  <c r="P1594" i="1" l="1"/>
  <c r="O1595" i="1"/>
  <c r="P1595" i="1" l="1"/>
  <c r="O1596" i="1"/>
  <c r="P1596" i="1" l="1"/>
  <c r="O1597" i="1"/>
  <c r="P1597" i="1" l="1"/>
  <c r="O1598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P1605" i="1" l="1"/>
  <c r="O1606" i="1"/>
  <c r="P1606" i="1" l="1"/>
  <c r="O1607" i="1"/>
  <c r="P1607" i="1" l="1"/>
  <c r="O1608" i="1"/>
  <c r="P1608" i="1" l="1"/>
  <c r="O1609" i="1"/>
  <c r="P1609" i="1" l="1"/>
  <c r="O1610" i="1"/>
  <c r="P1610" i="1" l="1"/>
  <c r="O1611" i="1"/>
  <c r="P1611" i="1" l="1"/>
  <c r="O1612" i="1"/>
  <c r="P1612" i="1" l="1"/>
  <c r="O1613" i="1"/>
  <c r="P1613" i="1" l="1"/>
  <c r="O1614" i="1"/>
  <c r="O1615" i="1" l="1"/>
  <c r="P1614" i="1"/>
  <c r="P1615" i="1" l="1"/>
  <c r="O1616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P1623" i="1" l="1"/>
  <c r="O1624" i="1"/>
  <c r="P1624" i="1" l="1"/>
  <c r="O1625" i="1"/>
  <c r="P1625" i="1" l="1"/>
  <c r="O1626" i="1"/>
  <c r="P1626" i="1" l="1"/>
  <c r="O1627" i="1"/>
  <c r="P1627" i="1" l="1"/>
  <c r="O1628" i="1"/>
  <c r="P1628" i="1" l="1"/>
  <c r="O1629" i="1"/>
  <c r="P1629" i="1" l="1"/>
  <c r="O1630" i="1"/>
  <c r="P1630" i="1" l="1"/>
  <c r="O1631" i="1"/>
  <c r="P1631" i="1" l="1"/>
  <c r="O1632" i="1"/>
  <c r="P1632" i="1" l="1"/>
  <c r="O1633" i="1"/>
  <c r="P1633" i="1" l="1"/>
  <c r="O1634" i="1"/>
  <c r="P1634" i="1" l="1"/>
  <c r="O1635" i="1"/>
  <c r="P1635" i="1" l="1"/>
  <c r="O1636" i="1"/>
  <c r="P1636" i="1" l="1"/>
  <c r="O1637" i="1"/>
  <c r="P1637" i="1" l="1"/>
  <c r="O1638" i="1"/>
  <c r="P1638" i="1" l="1"/>
  <c r="O1639" i="1"/>
  <c r="P1639" i="1" l="1"/>
  <c r="O1640" i="1"/>
  <c r="P1640" i="1" l="1"/>
  <c r="O1641" i="1"/>
  <c r="P1641" i="1" l="1"/>
  <c r="O1642" i="1"/>
  <c r="P1642" i="1" l="1"/>
  <c r="O1643" i="1"/>
  <c r="P1643" i="1" l="1"/>
  <c r="O1644" i="1"/>
  <c r="P1644" i="1" l="1"/>
  <c r="O1645" i="1"/>
  <c r="P1645" i="1" l="1"/>
  <c r="O1646" i="1"/>
  <c r="P1646" i="1" l="1"/>
  <c r="O1647" i="1"/>
  <c r="P1647" i="1" l="1"/>
  <c r="O1648" i="1"/>
  <c r="P1648" i="1" l="1"/>
  <c r="O1649" i="1"/>
  <c r="P1649" i="1" l="1"/>
  <c r="O1650" i="1"/>
  <c r="P1650" i="1" l="1"/>
  <c r="O1651" i="1"/>
  <c r="P1651" i="1" l="1"/>
  <c r="O1652" i="1"/>
  <c r="P1652" i="1" l="1"/>
  <c r="O1653" i="1"/>
  <c r="P1653" i="1" l="1"/>
  <c r="O1654" i="1"/>
  <c r="P1654" i="1" l="1"/>
  <c r="O1655" i="1"/>
  <c r="P1655" i="1" l="1"/>
  <c r="O1656" i="1"/>
  <c r="P1656" i="1" l="1"/>
  <c r="O1657" i="1"/>
  <c r="P1657" i="1" l="1"/>
  <c r="O1658" i="1"/>
  <c r="O1659" i="1" l="1"/>
  <c r="P1658" i="1"/>
  <c r="P1659" i="1" l="1"/>
  <c r="O1660" i="1"/>
  <c r="P1660" i="1" l="1"/>
  <c r="O1661" i="1"/>
  <c r="P1661" i="1" l="1"/>
  <c r="O1662" i="1"/>
  <c r="P1662" i="1" l="1"/>
  <c r="O1663" i="1"/>
  <c r="P1663" i="1" l="1"/>
  <c r="O1664" i="1"/>
  <c r="P1664" i="1" l="1"/>
  <c r="O1665" i="1"/>
  <c r="P1665" i="1" l="1"/>
  <c r="O1666" i="1"/>
  <c r="P1666" i="1" l="1"/>
  <c r="O1667" i="1"/>
  <c r="P1667" i="1" l="1"/>
  <c r="O1668" i="1"/>
  <c r="P1668" i="1" l="1"/>
  <c r="O1669" i="1"/>
  <c r="P1669" i="1" l="1"/>
  <c r="O1670" i="1"/>
  <c r="P1670" i="1" l="1"/>
  <c r="O1671" i="1"/>
  <c r="P1671" i="1" l="1"/>
  <c r="O1672" i="1"/>
  <c r="P1672" i="1" l="1"/>
  <c r="O1673" i="1"/>
  <c r="P1673" i="1" l="1"/>
  <c r="O1674" i="1"/>
  <c r="P1674" i="1" l="1"/>
  <c r="O1675" i="1"/>
  <c r="P1675" i="1" l="1"/>
  <c r="O1676" i="1"/>
  <c r="P1676" i="1" l="1"/>
  <c r="O1677" i="1"/>
  <c r="P1677" i="1" l="1"/>
  <c r="O1678" i="1"/>
  <c r="P1678" i="1" l="1"/>
  <c r="O1679" i="1"/>
  <c r="P1679" i="1" l="1"/>
  <c r="O1680" i="1"/>
  <c r="P1680" i="1" l="1"/>
  <c r="O1681" i="1"/>
  <c r="P1681" i="1" l="1"/>
  <c r="O1682" i="1"/>
  <c r="P1682" i="1" l="1"/>
  <c r="O1683" i="1"/>
  <c r="P1683" i="1" l="1"/>
  <c r="O1684" i="1"/>
  <c r="P1684" i="1" l="1"/>
  <c r="O1685" i="1"/>
  <c r="P1685" i="1" l="1"/>
  <c r="O1686" i="1"/>
  <c r="P1686" i="1" l="1"/>
  <c r="O1687" i="1"/>
  <c r="P1687" i="1" l="1"/>
  <c r="O1688" i="1"/>
  <c r="P1688" i="1" l="1"/>
  <c r="O1689" i="1"/>
  <c r="P1689" i="1" l="1"/>
  <c r="O1690" i="1"/>
  <c r="P1690" i="1" l="1"/>
  <c r="O1691" i="1"/>
  <c r="P1691" i="1" l="1"/>
  <c r="O1692" i="1"/>
  <c r="P1692" i="1" l="1"/>
  <c r="O1693" i="1"/>
  <c r="P1693" i="1" l="1"/>
  <c r="O1694" i="1"/>
  <c r="P1694" i="1" l="1"/>
  <c r="O1695" i="1"/>
  <c r="P1695" i="1" l="1"/>
  <c r="O1696" i="1"/>
  <c r="P1696" i="1" l="1"/>
  <c r="O1697" i="1"/>
  <c r="P1697" i="1" l="1"/>
  <c r="O1698" i="1"/>
  <c r="P1698" i="1" l="1"/>
  <c r="O1699" i="1"/>
  <c r="P1699" i="1" l="1"/>
  <c r="O1700" i="1"/>
  <c r="P1700" i="1" l="1"/>
  <c r="O1701" i="1"/>
  <c r="P1701" i="1" l="1"/>
  <c r="O1702" i="1"/>
  <c r="C9" i="2" s="1"/>
  <c r="P1702" i="1" l="1"/>
  <c r="O1703" i="1"/>
  <c r="P9" i="2" l="1"/>
  <c r="Q9" i="2"/>
  <c r="O9" i="2"/>
  <c r="P1703" i="1"/>
  <c r="O1704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P1711" i="1" l="1"/>
  <c r="O1712" i="1"/>
  <c r="P1712" i="1" l="1"/>
  <c r="O1713" i="1"/>
  <c r="O1714" i="1" l="1"/>
  <c r="P1713" i="1"/>
  <c r="P1714" i="1" l="1"/>
  <c r="O1715" i="1"/>
  <c r="O1716" i="1" l="1"/>
  <c r="P1715" i="1"/>
  <c r="P1716" i="1" l="1"/>
  <c r="O1717" i="1"/>
  <c r="P1717" i="1" l="1"/>
  <c r="O1718" i="1"/>
  <c r="P1718" i="1" l="1"/>
  <c r="O1719" i="1"/>
  <c r="P1719" i="1" l="1"/>
  <c r="O1720" i="1"/>
  <c r="P1720" i="1" l="1"/>
  <c r="O1721" i="1"/>
  <c r="O1722" i="1" l="1"/>
  <c r="P1721" i="1"/>
  <c r="P1722" i="1" l="1"/>
  <c r="O1723" i="1"/>
  <c r="O1724" i="1" l="1"/>
  <c r="P1723" i="1"/>
  <c r="P1724" i="1" l="1"/>
  <c r="O1725" i="1"/>
  <c r="P1725" i="1" l="1"/>
  <c r="O1726" i="1"/>
  <c r="P1726" i="1" l="1"/>
  <c r="O1727" i="1"/>
  <c r="P1727" i="1" l="1"/>
  <c r="O1728" i="1"/>
  <c r="P1728" i="1" l="1"/>
  <c r="O1729" i="1"/>
  <c r="O1730" i="1" l="1"/>
  <c r="P1729" i="1"/>
  <c r="P1730" i="1" l="1"/>
  <c r="O1731" i="1"/>
  <c r="O1732" i="1" l="1"/>
  <c r="P1731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O1740" i="1" l="1"/>
  <c r="P1739" i="1"/>
  <c r="P1740" i="1" l="1"/>
  <c r="O1741" i="1"/>
  <c r="P1741" i="1" l="1"/>
  <c r="O1742" i="1"/>
  <c r="P1742" i="1" l="1"/>
  <c r="O1743" i="1"/>
  <c r="P1743" i="1" l="1"/>
  <c r="O1744" i="1"/>
  <c r="P1744" i="1" l="1"/>
  <c r="O1745" i="1"/>
  <c r="O1746" i="1" l="1"/>
  <c r="P1745" i="1"/>
  <c r="P1746" i="1" l="1"/>
  <c r="O1747" i="1"/>
  <c r="O1748" i="1" l="1"/>
  <c r="P1747" i="1"/>
  <c r="P1748" i="1" l="1"/>
  <c r="O1749" i="1"/>
  <c r="P1749" i="1" l="1"/>
  <c r="O1750" i="1"/>
  <c r="P1750" i="1" l="1"/>
  <c r="O1751" i="1"/>
  <c r="P1751" i="1" l="1"/>
  <c r="O1752" i="1"/>
  <c r="P1752" i="1" l="1"/>
  <c r="O1753" i="1"/>
  <c r="O1754" i="1" l="1"/>
  <c r="P1753" i="1"/>
  <c r="P1754" i="1" l="1"/>
  <c r="O1755" i="1"/>
  <c r="O1756" i="1" l="1"/>
  <c r="P1755" i="1"/>
  <c r="P1756" i="1" l="1"/>
  <c r="O1757" i="1"/>
  <c r="P1757" i="1" l="1"/>
  <c r="O1758" i="1"/>
  <c r="P1758" i="1" l="1"/>
  <c r="O1759" i="1"/>
  <c r="P1759" i="1" l="1"/>
  <c r="O1760" i="1"/>
  <c r="P1760" i="1" l="1"/>
  <c r="O1761" i="1"/>
  <c r="O1762" i="1" l="1"/>
  <c r="P1761" i="1"/>
  <c r="P1762" i="1" l="1"/>
  <c r="O1763" i="1"/>
  <c r="O1764" i="1" l="1"/>
  <c r="P1763" i="1"/>
  <c r="P1764" i="1" l="1"/>
  <c r="O1765" i="1"/>
  <c r="P1765" i="1" l="1"/>
  <c r="O1766" i="1"/>
  <c r="P1766" i="1" l="1"/>
  <c r="O1767" i="1"/>
  <c r="P1767" i="1" l="1"/>
  <c r="O1768" i="1"/>
  <c r="P1768" i="1" l="1"/>
  <c r="O1769" i="1"/>
  <c r="O1770" i="1" l="1"/>
  <c r="P1769" i="1"/>
  <c r="P1770" i="1" l="1"/>
  <c r="O1771" i="1"/>
  <c r="O1772" i="1" l="1"/>
  <c r="P1771" i="1"/>
  <c r="P1772" i="1" l="1"/>
  <c r="O1773" i="1"/>
  <c r="P1773" i="1" l="1"/>
  <c r="O1774" i="1"/>
  <c r="P1774" i="1" l="1"/>
  <c r="O1775" i="1"/>
  <c r="P1775" i="1" l="1"/>
  <c r="O1776" i="1"/>
  <c r="P1776" i="1" l="1"/>
  <c r="O1777" i="1"/>
  <c r="O1778" i="1" l="1"/>
  <c r="P1777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P1787" i="1" l="1"/>
  <c r="O1788" i="1"/>
  <c r="P1788" i="1" l="1"/>
  <c r="O1789" i="1"/>
  <c r="O1790" i="1" l="1"/>
  <c r="P1789" i="1"/>
  <c r="P1790" i="1" l="1"/>
  <c r="O1791" i="1"/>
  <c r="O1792" i="1" l="1"/>
  <c r="P1791" i="1"/>
  <c r="P1792" i="1" l="1"/>
  <c r="O1793" i="1"/>
  <c r="P1793" i="1" l="1"/>
  <c r="O1794" i="1"/>
  <c r="P1794" i="1" l="1"/>
  <c r="O1795" i="1"/>
  <c r="P1795" i="1" l="1"/>
  <c r="O1796" i="1"/>
  <c r="P1796" i="1" l="1"/>
  <c r="O1797" i="1"/>
  <c r="P1797" i="1" l="1"/>
  <c r="O1798" i="1"/>
  <c r="P1798" i="1" l="1"/>
  <c r="O1799" i="1"/>
  <c r="O1800" i="1" l="1"/>
  <c r="P1799" i="1"/>
  <c r="P1800" i="1" l="1"/>
  <c r="O1801" i="1"/>
  <c r="P1801" i="1" l="1"/>
  <c r="O1802" i="1"/>
  <c r="P1802" i="1" l="1"/>
  <c r="O1803" i="1"/>
  <c r="P1803" i="1" l="1"/>
  <c r="O1804" i="1"/>
  <c r="P1804" i="1" l="1"/>
  <c r="O1805" i="1"/>
  <c r="O1806" i="1" l="1"/>
  <c r="P1805" i="1"/>
  <c r="P1806" i="1" l="1"/>
  <c r="O1807" i="1"/>
  <c r="O1808" i="1" l="1"/>
  <c r="P1807" i="1"/>
  <c r="P1808" i="1" l="1"/>
  <c r="O1809" i="1"/>
  <c r="P1809" i="1" l="1"/>
  <c r="O1810" i="1"/>
  <c r="P1810" i="1" l="1"/>
  <c r="O1811" i="1"/>
  <c r="P1811" i="1" l="1"/>
  <c r="O1812" i="1"/>
  <c r="P1812" i="1" l="1"/>
  <c r="O1813" i="1"/>
  <c r="P1813" i="1" l="1"/>
  <c r="O1814" i="1"/>
  <c r="P1814" i="1" l="1"/>
  <c r="O1815" i="1"/>
  <c r="O1816" i="1" l="1"/>
  <c r="P1815" i="1"/>
  <c r="P1816" i="1" l="1"/>
  <c r="O1817" i="1"/>
  <c r="P1817" i="1" l="1"/>
  <c r="O1818" i="1"/>
  <c r="P1818" i="1" l="1"/>
  <c r="O1819" i="1"/>
  <c r="P1819" i="1" l="1"/>
  <c r="O1820" i="1"/>
  <c r="P1820" i="1" l="1"/>
  <c r="O1821" i="1"/>
  <c r="O1822" i="1" l="1"/>
  <c r="P1821" i="1"/>
  <c r="P1822" i="1" l="1"/>
  <c r="O1823" i="1"/>
  <c r="O1824" i="1" l="1"/>
  <c r="P1823" i="1"/>
  <c r="P1824" i="1" l="1"/>
  <c r="O1825" i="1"/>
  <c r="P1825" i="1" l="1"/>
  <c r="O1826" i="1"/>
  <c r="P1826" i="1" l="1"/>
  <c r="O1827" i="1"/>
  <c r="P1827" i="1" l="1"/>
  <c r="O1828" i="1"/>
  <c r="P1828" i="1" l="1"/>
  <c r="O1829" i="1"/>
  <c r="P1829" i="1" l="1"/>
  <c r="O1830" i="1"/>
  <c r="P1830" i="1" l="1"/>
  <c r="O1831" i="1"/>
  <c r="O1832" i="1" l="1"/>
  <c r="P1831" i="1"/>
  <c r="O1833" i="1" l="1"/>
  <c r="P1832" i="1"/>
  <c r="P1833" i="1" l="1"/>
  <c r="O1834" i="1"/>
  <c r="P1834" i="1" l="1"/>
  <c r="O1835" i="1"/>
  <c r="P1835" i="1" l="1"/>
  <c r="O1836" i="1"/>
  <c r="P1836" i="1" l="1"/>
  <c r="O1837" i="1"/>
  <c r="O1838" i="1" l="1"/>
  <c r="P1837" i="1"/>
  <c r="P1838" i="1" l="1"/>
  <c r="O1839" i="1"/>
  <c r="O1840" i="1" l="1"/>
  <c r="P1839" i="1"/>
  <c r="P1840" i="1" l="1"/>
  <c r="O1841" i="1"/>
  <c r="P1841" i="1" l="1"/>
  <c r="O1842" i="1"/>
  <c r="P1842" i="1" l="1"/>
  <c r="O1843" i="1"/>
  <c r="P1843" i="1" l="1"/>
  <c r="O1844" i="1"/>
  <c r="P1844" i="1" l="1"/>
  <c r="O1845" i="1"/>
  <c r="P1845" i="1" l="1"/>
  <c r="O1846" i="1"/>
  <c r="P1846" i="1" l="1"/>
  <c r="O1847" i="1"/>
  <c r="O1848" i="1" l="1"/>
  <c r="P1847" i="1"/>
  <c r="P1848" i="1" l="1"/>
  <c r="O1849" i="1"/>
  <c r="P1849" i="1" l="1"/>
  <c r="O1850" i="1"/>
  <c r="P1850" i="1" l="1"/>
  <c r="O1851" i="1"/>
  <c r="P1851" i="1" l="1"/>
  <c r="O1852" i="1"/>
  <c r="P1852" i="1" l="1"/>
  <c r="O1853" i="1"/>
  <c r="O1854" i="1" l="1"/>
  <c r="P1853" i="1"/>
  <c r="P1854" i="1" l="1"/>
  <c r="O1855" i="1"/>
  <c r="O1856" i="1" l="1"/>
  <c r="P1855" i="1"/>
  <c r="P1856" i="1" l="1"/>
  <c r="O1857" i="1"/>
  <c r="P1857" i="1" l="1"/>
  <c r="O1858" i="1"/>
  <c r="P1858" i="1" l="1"/>
  <c r="O1859" i="1"/>
  <c r="P1859" i="1" l="1"/>
  <c r="O1860" i="1"/>
  <c r="P1860" i="1" l="1"/>
  <c r="O1861" i="1"/>
  <c r="P1861" i="1" l="1"/>
  <c r="O1862" i="1"/>
  <c r="P1862" i="1" l="1"/>
  <c r="O1863" i="1"/>
  <c r="O1864" i="1" l="1"/>
  <c r="P1863" i="1"/>
  <c r="P1864" i="1" l="1"/>
  <c r="O1865" i="1"/>
  <c r="O1866" i="1" l="1"/>
  <c r="P1865" i="1"/>
  <c r="P1866" i="1" l="1"/>
  <c r="O1867" i="1"/>
  <c r="P1867" i="1" l="1"/>
  <c r="O1868" i="1"/>
  <c r="P1868" i="1" l="1"/>
  <c r="O1869" i="1"/>
  <c r="P1869" i="1" l="1"/>
  <c r="O1870" i="1"/>
  <c r="P1870" i="1" l="1"/>
  <c r="O1871" i="1"/>
  <c r="O1872" i="1" l="1"/>
  <c r="P1871" i="1"/>
  <c r="P1872" i="1" l="1"/>
  <c r="O1873" i="1"/>
  <c r="O1874" i="1" l="1"/>
  <c r="P1873" i="1"/>
  <c r="O1875" i="1" l="1"/>
  <c r="P1874" i="1"/>
  <c r="P1875" i="1" l="1"/>
  <c r="O1876" i="1"/>
  <c r="P1876" i="1" l="1"/>
  <c r="O1877" i="1"/>
  <c r="P1877" i="1" l="1"/>
  <c r="O1878" i="1"/>
  <c r="P1878" i="1" l="1"/>
  <c r="O1879" i="1"/>
  <c r="O1880" i="1" l="1"/>
  <c r="P1879" i="1"/>
  <c r="P1880" i="1" l="1"/>
  <c r="O1881" i="1"/>
  <c r="O1882" i="1" l="1"/>
  <c r="P1881" i="1"/>
  <c r="P1882" i="1" l="1"/>
  <c r="O1883" i="1"/>
  <c r="P1883" i="1" l="1"/>
  <c r="O1884" i="1"/>
  <c r="P1884" i="1" l="1"/>
  <c r="O1885" i="1"/>
  <c r="P1885" i="1" l="1"/>
  <c r="O1886" i="1"/>
  <c r="P1886" i="1" l="1"/>
  <c r="O1887" i="1"/>
  <c r="O1888" i="1" l="1"/>
  <c r="P1887" i="1"/>
  <c r="P1888" i="1" l="1"/>
  <c r="O1889" i="1"/>
  <c r="O1890" i="1" l="1"/>
  <c r="P1889" i="1"/>
  <c r="P1890" i="1" l="1"/>
  <c r="O1891" i="1"/>
  <c r="P1891" i="1" l="1"/>
  <c r="O1892" i="1"/>
  <c r="P1892" i="1" l="1"/>
  <c r="O1893" i="1"/>
  <c r="P1893" i="1" l="1"/>
  <c r="O1894" i="1"/>
  <c r="P1894" i="1" l="1"/>
  <c r="O1895" i="1"/>
  <c r="O1896" i="1" l="1"/>
  <c r="P1895" i="1"/>
  <c r="O1897" i="1" l="1"/>
  <c r="P1896" i="1"/>
  <c r="O1898" i="1" l="1"/>
  <c r="P1897" i="1"/>
  <c r="P1898" i="1" l="1"/>
  <c r="O1899" i="1"/>
  <c r="P1899" i="1" l="1"/>
  <c r="O1900" i="1"/>
  <c r="P1900" i="1" l="1"/>
  <c r="O1901" i="1"/>
  <c r="P1901" i="1" l="1"/>
  <c r="O1902" i="1"/>
  <c r="P1902" i="1" l="1"/>
  <c r="O1903" i="1"/>
  <c r="O1904" i="1" l="1"/>
  <c r="P1903" i="1"/>
  <c r="P1904" i="1" l="1"/>
  <c r="O1905" i="1"/>
  <c r="O1906" i="1" l="1"/>
  <c r="P1905" i="1"/>
  <c r="P1906" i="1" l="1"/>
  <c r="O1907" i="1"/>
  <c r="P1907" i="1" l="1"/>
  <c r="O1908" i="1"/>
  <c r="P1908" i="1" l="1"/>
  <c r="O1909" i="1"/>
  <c r="P1909" i="1" l="1"/>
  <c r="O1910" i="1"/>
  <c r="P1910" i="1" l="1"/>
  <c r="O1911" i="1"/>
  <c r="O1912" i="1" l="1"/>
  <c r="P1911" i="1"/>
  <c r="P1912" i="1" l="1"/>
  <c r="O1913" i="1"/>
  <c r="O1914" i="1" l="1"/>
  <c r="P1913" i="1"/>
  <c r="P1914" i="1" l="1"/>
  <c r="O1915" i="1"/>
  <c r="P1915" i="1" l="1"/>
  <c r="O1916" i="1"/>
  <c r="O1917" i="1" l="1"/>
  <c r="P1916" i="1"/>
  <c r="P1917" i="1" l="1"/>
  <c r="O1918" i="1"/>
  <c r="P1918" i="1" l="1"/>
  <c r="O1919" i="1"/>
  <c r="O1920" i="1" l="1"/>
  <c r="P1919" i="1"/>
  <c r="P1920" i="1" l="1"/>
  <c r="O1921" i="1"/>
  <c r="O1922" i="1" l="1"/>
  <c r="P1921" i="1"/>
  <c r="P1922" i="1" l="1"/>
  <c r="O1923" i="1"/>
  <c r="P1923" i="1" l="1"/>
  <c r="O1924" i="1"/>
  <c r="P1924" i="1" l="1"/>
  <c r="O1925" i="1"/>
  <c r="P1925" i="1" l="1"/>
  <c r="O1926" i="1"/>
  <c r="P1926" i="1" l="1"/>
  <c r="O1927" i="1"/>
  <c r="O1928" i="1" l="1"/>
  <c r="P1927" i="1"/>
  <c r="O1929" i="1" l="1"/>
  <c r="P1928" i="1"/>
  <c r="O1930" i="1" l="1"/>
  <c r="P1929" i="1"/>
  <c r="P1930" i="1" l="1"/>
  <c r="O1931" i="1"/>
  <c r="P1931" i="1" l="1"/>
  <c r="O1932" i="1"/>
  <c r="P1932" i="1" l="1"/>
  <c r="O1933" i="1"/>
  <c r="P1933" i="1" l="1"/>
  <c r="O1934" i="1"/>
  <c r="P1934" i="1" l="1"/>
  <c r="O1935" i="1"/>
  <c r="O1936" i="1" l="1"/>
  <c r="P1935" i="1"/>
  <c r="P1936" i="1" l="1"/>
  <c r="O1937" i="1"/>
  <c r="O1938" i="1" l="1"/>
  <c r="P1937" i="1"/>
  <c r="P1938" i="1" l="1"/>
  <c r="O1939" i="1"/>
  <c r="P1939" i="1" l="1"/>
  <c r="O1940" i="1"/>
  <c r="P1940" i="1" l="1"/>
  <c r="O1941" i="1"/>
  <c r="P1941" i="1" l="1"/>
  <c r="O1942" i="1"/>
  <c r="P1942" i="1" l="1"/>
  <c r="O1943" i="1"/>
  <c r="O1944" i="1" l="1"/>
  <c r="P1943" i="1"/>
  <c r="P1944" i="1" l="1"/>
  <c r="O1945" i="1"/>
  <c r="C10" i="2" s="1"/>
  <c r="P1945" i="1" l="1"/>
  <c r="O1946" i="1"/>
  <c r="P1946" i="1" l="1"/>
  <c r="O1947" i="1"/>
  <c r="Q10" i="2"/>
  <c r="P10" i="2"/>
  <c r="O10" i="2"/>
  <c r="P1947" i="1" l="1"/>
  <c r="O1948" i="1"/>
  <c r="P1948" i="1" l="1"/>
  <c r="O1949" i="1"/>
  <c r="O1950" i="1" l="1"/>
  <c r="P1949" i="1"/>
  <c r="P1950" i="1" l="1"/>
  <c r="O1951" i="1"/>
  <c r="O1952" i="1" l="1"/>
  <c r="P1951" i="1"/>
  <c r="P1952" i="1" l="1"/>
  <c r="O1953" i="1"/>
  <c r="P1953" i="1" l="1"/>
  <c r="O1954" i="1"/>
  <c r="P1954" i="1" l="1"/>
  <c r="O1955" i="1"/>
  <c r="P1955" i="1" l="1"/>
  <c r="O1956" i="1"/>
  <c r="P1956" i="1" l="1"/>
  <c r="O1957" i="1"/>
  <c r="O1958" i="1" l="1"/>
  <c r="P1957" i="1"/>
  <c r="P1958" i="1" l="1"/>
  <c r="O1959" i="1"/>
  <c r="O1960" i="1" l="1"/>
  <c r="P1959" i="1"/>
  <c r="O1961" i="1" l="1"/>
  <c r="P1960" i="1"/>
  <c r="P1961" i="1" l="1"/>
  <c r="O1962" i="1"/>
  <c r="P1962" i="1" l="1"/>
  <c r="O1963" i="1"/>
  <c r="P1963" i="1" l="1"/>
  <c r="O1964" i="1"/>
  <c r="P1964" i="1" l="1"/>
  <c r="O1965" i="1"/>
  <c r="O1966" i="1" l="1"/>
  <c r="P1965" i="1"/>
  <c r="P1966" i="1" l="1"/>
  <c r="O1967" i="1"/>
  <c r="O1968" i="1" l="1"/>
  <c r="P1967" i="1"/>
  <c r="P1968" i="1" l="1"/>
  <c r="O1969" i="1"/>
  <c r="P1969" i="1" l="1"/>
  <c r="O1970" i="1"/>
  <c r="P1970" i="1" l="1"/>
  <c r="O1971" i="1"/>
  <c r="P1971" i="1" l="1"/>
  <c r="O1972" i="1"/>
  <c r="P1972" i="1" l="1"/>
  <c r="O1973" i="1"/>
  <c r="O1974" i="1" l="1"/>
  <c r="P1973" i="1"/>
  <c r="P1974" i="1" l="1"/>
  <c r="O1975" i="1"/>
  <c r="O1976" i="1" l="1"/>
  <c r="P1975" i="1"/>
  <c r="P1976" i="1" l="1"/>
  <c r="O1977" i="1"/>
  <c r="P1977" i="1" l="1"/>
  <c r="O1978" i="1"/>
  <c r="P1978" i="1" l="1"/>
  <c r="O1979" i="1"/>
  <c r="P1979" i="1" l="1"/>
  <c r="O1980" i="1"/>
  <c r="P1980" i="1" l="1"/>
  <c r="O1981" i="1"/>
  <c r="O1982" i="1" l="1"/>
  <c r="P1981" i="1"/>
  <c r="P1982" i="1" l="1"/>
  <c r="O1983" i="1"/>
  <c r="O1984" i="1" l="1"/>
  <c r="P1983" i="1"/>
  <c r="P1984" i="1" l="1"/>
  <c r="O1985" i="1"/>
  <c r="P1985" i="1" l="1"/>
  <c r="O1986" i="1"/>
  <c r="P1986" i="1" l="1"/>
  <c r="O1987" i="1"/>
  <c r="P1987" i="1" l="1"/>
  <c r="O1988" i="1"/>
  <c r="P1988" i="1" l="1"/>
  <c r="O1989" i="1"/>
  <c r="O1990" i="1" l="1"/>
  <c r="P1989" i="1"/>
  <c r="P1990" i="1" l="1"/>
  <c r="O1991" i="1"/>
  <c r="O1992" i="1" l="1"/>
  <c r="P1991" i="1"/>
  <c r="P1992" i="1" l="1"/>
  <c r="O1993" i="1"/>
  <c r="P1993" i="1" l="1"/>
  <c r="O1994" i="1"/>
  <c r="P1994" i="1" l="1"/>
  <c r="O1995" i="1"/>
  <c r="P1995" i="1" l="1"/>
  <c r="O1996" i="1"/>
  <c r="P1996" i="1" l="1"/>
  <c r="O1997" i="1"/>
  <c r="O1998" i="1" l="1"/>
  <c r="P1997" i="1"/>
  <c r="P1998" i="1" l="1"/>
  <c r="O1999" i="1"/>
  <c r="O2000" i="1" l="1"/>
  <c r="P1999" i="1"/>
  <c r="P2000" i="1" l="1"/>
  <c r="O2001" i="1"/>
  <c r="P2001" i="1" l="1"/>
  <c r="O2002" i="1"/>
  <c r="O2003" i="1" l="1"/>
  <c r="P2002" i="1"/>
  <c r="P2003" i="1" l="1"/>
  <c r="O2004" i="1"/>
  <c r="P2004" i="1" l="1"/>
  <c r="O2005" i="1"/>
  <c r="O2006" i="1" l="1"/>
  <c r="P2005" i="1"/>
  <c r="P2006" i="1" l="1"/>
  <c r="O2007" i="1"/>
  <c r="O2008" i="1" l="1"/>
  <c r="P2007" i="1"/>
  <c r="P2008" i="1" l="1"/>
  <c r="O2009" i="1"/>
  <c r="P2009" i="1" l="1"/>
  <c r="O2010" i="1"/>
  <c r="P2010" i="1" l="1"/>
  <c r="O2011" i="1"/>
  <c r="P2011" i="1" l="1"/>
  <c r="O2012" i="1"/>
  <c r="P2012" i="1" l="1"/>
  <c r="O2013" i="1"/>
  <c r="O2014" i="1" l="1"/>
  <c r="P2013" i="1"/>
  <c r="P2014" i="1" l="1"/>
  <c r="O2015" i="1"/>
  <c r="O2016" i="1" l="1"/>
  <c r="P2015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O2024" i="1" l="1"/>
  <c r="P2023" i="1"/>
  <c r="P2024" i="1" l="1"/>
  <c r="O2025" i="1"/>
  <c r="P2025" i="1" l="1"/>
  <c r="O2026" i="1"/>
  <c r="P2026" i="1" l="1"/>
  <c r="O2027" i="1"/>
  <c r="P2027" i="1" l="1"/>
  <c r="O2028" i="1"/>
  <c r="P2028" i="1" l="1"/>
  <c r="O2029" i="1"/>
  <c r="O2030" i="1" l="1"/>
  <c r="P2029" i="1"/>
  <c r="P2030" i="1" l="1"/>
  <c r="O2031" i="1"/>
  <c r="O2032" i="1" l="1"/>
  <c r="P2031" i="1"/>
  <c r="P2032" i="1" l="1"/>
  <c r="O2033" i="1"/>
  <c r="P2033" i="1" l="1"/>
  <c r="O2034" i="1"/>
  <c r="P2034" i="1" l="1"/>
  <c r="O2035" i="1"/>
  <c r="P2035" i="1" l="1"/>
  <c r="O2036" i="1"/>
  <c r="P2036" i="1" l="1"/>
  <c r="O2037" i="1"/>
  <c r="O2038" i="1" l="1"/>
  <c r="P2037" i="1"/>
  <c r="P2038" i="1" l="1"/>
  <c r="O2039" i="1"/>
  <c r="O2040" i="1" l="1"/>
  <c r="P2039" i="1"/>
  <c r="P2040" i="1" l="1"/>
  <c r="O2041" i="1"/>
  <c r="P2041" i="1" l="1"/>
  <c r="O2042" i="1"/>
  <c r="P2042" i="1" l="1"/>
  <c r="O2043" i="1"/>
  <c r="P2043" i="1" l="1"/>
  <c r="O2044" i="1"/>
  <c r="O2045" i="1" l="1"/>
  <c r="P2044" i="1"/>
  <c r="O2046" i="1" l="1"/>
  <c r="P2045" i="1"/>
  <c r="P2046" i="1" l="1"/>
  <c r="O2047" i="1"/>
  <c r="O2048" i="1" l="1"/>
  <c r="P2047" i="1"/>
  <c r="P2048" i="1" l="1"/>
  <c r="O2049" i="1"/>
  <c r="P2049" i="1" l="1"/>
  <c r="O2050" i="1"/>
  <c r="P2050" i="1" l="1"/>
  <c r="O2051" i="1"/>
  <c r="P2051" i="1" l="1"/>
  <c r="O2052" i="1"/>
  <c r="P2052" i="1" l="1"/>
  <c r="O2053" i="1"/>
  <c r="O2054" i="1" l="1"/>
  <c r="P2053" i="1"/>
  <c r="P2054" i="1" l="1"/>
  <c r="O2055" i="1"/>
  <c r="O2056" i="1" l="1"/>
  <c r="P2055" i="1"/>
  <c r="O2057" i="1" l="1"/>
  <c r="P2056" i="1"/>
  <c r="P2057" i="1" l="1"/>
  <c r="O2058" i="1"/>
  <c r="P2058" i="1" l="1"/>
  <c r="O2059" i="1"/>
  <c r="P2059" i="1" l="1"/>
  <c r="O2060" i="1"/>
  <c r="P2060" i="1" l="1"/>
  <c r="O2061" i="1"/>
  <c r="O2062" i="1" l="1"/>
  <c r="P2061" i="1"/>
  <c r="P2062" i="1" l="1"/>
  <c r="O2063" i="1"/>
  <c r="O2064" i="1" l="1"/>
  <c r="P2063" i="1"/>
  <c r="P2064" i="1" l="1"/>
  <c r="O2065" i="1"/>
  <c r="P2065" i="1" l="1"/>
  <c r="O2066" i="1"/>
  <c r="P2066" i="1" l="1"/>
  <c r="O2067" i="1"/>
  <c r="P2067" i="1" l="1"/>
  <c r="O2068" i="1"/>
  <c r="P2068" i="1" l="1"/>
  <c r="O2069" i="1"/>
  <c r="O2070" i="1" l="1"/>
  <c r="P2069" i="1"/>
  <c r="P2070" i="1" l="1"/>
  <c r="O2071" i="1"/>
  <c r="O2072" i="1" l="1"/>
  <c r="P2071" i="1"/>
  <c r="P2072" i="1" l="1"/>
  <c r="O2073" i="1"/>
  <c r="P2073" i="1" l="1"/>
  <c r="O2074" i="1"/>
  <c r="P2074" i="1" l="1"/>
  <c r="O2075" i="1"/>
  <c r="P2075" i="1" l="1"/>
  <c r="O2076" i="1"/>
  <c r="P2076" i="1" l="1"/>
  <c r="O2077" i="1"/>
  <c r="O2078" i="1" l="1"/>
  <c r="P2077" i="1"/>
  <c r="P2078" i="1" l="1"/>
  <c r="O2079" i="1"/>
  <c r="O2080" i="1" l="1"/>
  <c r="P2079" i="1"/>
  <c r="P2080" i="1" l="1"/>
  <c r="O2081" i="1"/>
  <c r="P2081" i="1" l="1"/>
  <c r="O2082" i="1"/>
  <c r="P2082" i="1" l="1"/>
  <c r="O2083" i="1"/>
  <c r="P2083" i="1" l="1"/>
  <c r="O2084" i="1"/>
  <c r="P2084" i="1" l="1"/>
  <c r="O2085" i="1"/>
  <c r="O2086" i="1" l="1"/>
  <c r="P2085" i="1"/>
  <c r="P2086" i="1" l="1"/>
  <c r="O2087" i="1"/>
  <c r="O2088" i="1" l="1"/>
  <c r="P2087" i="1"/>
  <c r="O2089" i="1" l="1"/>
  <c r="P2088" i="1"/>
  <c r="P2089" i="1" l="1"/>
  <c r="O2090" i="1"/>
  <c r="P2090" i="1" l="1"/>
  <c r="O2091" i="1"/>
  <c r="P2091" i="1" l="1"/>
  <c r="O2092" i="1"/>
  <c r="P2092" i="1" l="1"/>
  <c r="O2093" i="1"/>
  <c r="O2094" i="1" l="1"/>
  <c r="P2093" i="1"/>
  <c r="P2094" i="1" l="1"/>
  <c r="O2095" i="1"/>
  <c r="O2096" i="1" l="1"/>
  <c r="P2095" i="1"/>
  <c r="P2096" i="1" l="1"/>
  <c r="O2097" i="1"/>
  <c r="P2097" i="1" l="1"/>
  <c r="O2098" i="1"/>
  <c r="P2098" i="1" l="1"/>
  <c r="O2099" i="1"/>
  <c r="P2099" i="1" l="1"/>
  <c r="O2100" i="1"/>
  <c r="P2100" i="1" l="1"/>
  <c r="O2101" i="1"/>
  <c r="O2102" i="1" l="1"/>
  <c r="P2101" i="1"/>
  <c r="P2102" i="1" l="1"/>
  <c r="O2103" i="1"/>
  <c r="O2104" i="1" l="1"/>
  <c r="P2103" i="1"/>
  <c r="P2104" i="1" l="1"/>
  <c r="O2105" i="1"/>
  <c r="P2105" i="1" l="1"/>
  <c r="O2106" i="1"/>
  <c r="P2106" i="1" l="1"/>
  <c r="O2107" i="1"/>
  <c r="P2107" i="1" l="1"/>
  <c r="O2108" i="1"/>
  <c r="P2108" i="1" l="1"/>
  <c r="O2109" i="1"/>
  <c r="O2110" i="1" l="1"/>
  <c r="P2109" i="1"/>
  <c r="P2110" i="1" l="1"/>
  <c r="O2111" i="1"/>
  <c r="O2112" i="1" l="1"/>
  <c r="P2111" i="1"/>
  <c r="P2112" i="1" l="1"/>
  <c r="O2113" i="1"/>
  <c r="P2113" i="1" l="1"/>
  <c r="O2114" i="1"/>
  <c r="P2114" i="1" l="1"/>
  <c r="O2115" i="1"/>
  <c r="P2115" i="1" l="1"/>
  <c r="O2116" i="1"/>
  <c r="P2116" i="1" l="1"/>
  <c r="O2117" i="1"/>
  <c r="O2118" i="1" l="1"/>
  <c r="P2117" i="1"/>
  <c r="P2118" i="1" l="1"/>
  <c r="O2119" i="1"/>
  <c r="O2120" i="1" l="1"/>
  <c r="P2119" i="1"/>
  <c r="P2120" i="1" l="1"/>
  <c r="O2121" i="1"/>
  <c r="P2121" i="1" l="1"/>
  <c r="O2122" i="1"/>
  <c r="P2122" i="1" l="1"/>
  <c r="O2123" i="1"/>
  <c r="P2123" i="1" l="1"/>
  <c r="O2124" i="1"/>
  <c r="P2124" i="1" l="1"/>
  <c r="O2125" i="1"/>
  <c r="O2126" i="1" l="1"/>
  <c r="P2125" i="1"/>
  <c r="P2126" i="1" l="1"/>
  <c r="O2127" i="1"/>
  <c r="P2127" i="1" l="1"/>
  <c r="O2128" i="1"/>
  <c r="P2128" i="1" l="1"/>
  <c r="O2129" i="1"/>
  <c r="P2129" i="1" l="1"/>
  <c r="O2130" i="1"/>
  <c r="P2130" i="1" l="1"/>
  <c r="O2131" i="1"/>
  <c r="P2131" i="1" l="1"/>
  <c r="O2132" i="1"/>
  <c r="P2132" i="1" l="1"/>
  <c r="O2133" i="1"/>
  <c r="P2133" i="1" l="1"/>
  <c r="O2134" i="1"/>
  <c r="P2134" i="1" l="1"/>
  <c r="O2135" i="1"/>
  <c r="P2135" i="1" l="1"/>
  <c r="O2136" i="1"/>
  <c r="P2136" i="1" l="1"/>
  <c r="O2137" i="1"/>
  <c r="P2137" i="1" l="1"/>
  <c r="O2138" i="1"/>
  <c r="P2138" i="1" l="1"/>
  <c r="O2139" i="1"/>
  <c r="P2139" i="1" l="1"/>
  <c r="O2140" i="1"/>
  <c r="P2140" i="1" l="1"/>
  <c r="O2141" i="1"/>
  <c r="P2141" i="1" l="1"/>
  <c r="O2142" i="1"/>
  <c r="P2142" i="1" l="1"/>
  <c r="O2143" i="1"/>
  <c r="P2143" i="1" l="1"/>
  <c r="O2144" i="1"/>
  <c r="P2144" i="1" l="1"/>
  <c r="O2145" i="1"/>
  <c r="P2145" i="1" l="1"/>
  <c r="O2146" i="1"/>
  <c r="P2146" i="1" l="1"/>
  <c r="O2147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P2154" i="1" l="1"/>
  <c r="O2155" i="1"/>
  <c r="P2155" i="1" l="1"/>
  <c r="O2156" i="1"/>
  <c r="P2156" i="1" l="1"/>
  <c r="O2157" i="1"/>
  <c r="P2157" i="1" l="1"/>
  <c r="O2158" i="1"/>
  <c r="P2158" i="1" l="1"/>
  <c r="O2159" i="1"/>
  <c r="P2159" i="1" l="1"/>
  <c r="O2160" i="1"/>
  <c r="P2160" i="1" l="1"/>
  <c r="O2161" i="1"/>
  <c r="P2161" i="1" l="1"/>
  <c r="O2162" i="1"/>
  <c r="P2162" i="1" l="1"/>
  <c r="O2163" i="1"/>
  <c r="P2163" i="1" l="1"/>
  <c r="O2164" i="1"/>
  <c r="P2164" i="1" l="1"/>
  <c r="O2165" i="1"/>
  <c r="P2165" i="1" l="1"/>
  <c r="O2166" i="1"/>
  <c r="P2166" i="1" l="1"/>
  <c r="O2167" i="1"/>
  <c r="P2167" i="1" l="1"/>
  <c r="O2168" i="1"/>
  <c r="P2168" i="1" l="1"/>
  <c r="O2169" i="1"/>
  <c r="P2169" i="1" l="1"/>
  <c r="O2170" i="1"/>
  <c r="P2170" i="1" l="1"/>
  <c r="O2171" i="1"/>
  <c r="P2171" i="1" l="1"/>
  <c r="O2172" i="1"/>
  <c r="P2172" i="1" l="1"/>
  <c r="O2173" i="1"/>
  <c r="P2173" i="1" l="1"/>
  <c r="O2174" i="1"/>
  <c r="P2174" i="1" l="1"/>
  <c r="O2175" i="1"/>
  <c r="P2175" i="1" l="1"/>
  <c r="O2176" i="1"/>
  <c r="P2176" i="1" l="1"/>
  <c r="O2177" i="1"/>
  <c r="P2177" i="1" l="1"/>
  <c r="O2178" i="1"/>
  <c r="P2178" i="1" l="1"/>
  <c r="O2179" i="1"/>
  <c r="P2179" i="1" l="1"/>
  <c r="O2180" i="1"/>
  <c r="P2180" i="1" l="1"/>
  <c r="O2181" i="1"/>
  <c r="O2182" i="1" l="1"/>
  <c r="P2181" i="1"/>
  <c r="P2182" i="1" l="1"/>
  <c r="O2183" i="1"/>
  <c r="C11" i="2" s="1"/>
  <c r="P2183" i="1" l="1"/>
  <c r="O2184" i="1"/>
  <c r="P2184" i="1" l="1"/>
  <c r="O2185" i="1"/>
  <c r="O11" i="2"/>
  <c r="Q11" i="2"/>
  <c r="P11" i="2"/>
  <c r="P2185" i="1" l="1"/>
  <c r="O2186" i="1"/>
  <c r="P2186" i="1" l="1"/>
  <c r="O2187" i="1"/>
  <c r="P2187" i="1" l="1"/>
  <c r="O2188" i="1"/>
  <c r="P2188" i="1" l="1"/>
  <c r="O2189" i="1"/>
  <c r="P2189" i="1" l="1"/>
  <c r="O2190" i="1"/>
  <c r="P2190" i="1" l="1"/>
  <c r="O2191" i="1"/>
  <c r="P2191" i="1" l="1"/>
  <c r="O2192" i="1"/>
  <c r="P2192" i="1" l="1"/>
  <c r="O2193" i="1"/>
  <c r="P2193" i="1" l="1"/>
  <c r="O2194" i="1"/>
  <c r="P2194" i="1" l="1"/>
  <c r="O2195" i="1"/>
  <c r="P2195" i="1" l="1"/>
  <c r="O2196" i="1"/>
  <c r="P2196" i="1" l="1"/>
  <c r="O2197" i="1"/>
  <c r="P2197" i="1" l="1"/>
  <c r="O2198" i="1"/>
  <c r="P2198" i="1" l="1"/>
  <c r="O2199" i="1"/>
  <c r="P2199" i="1" l="1"/>
  <c r="O2200" i="1"/>
  <c r="P2200" i="1" l="1"/>
  <c r="O2201" i="1"/>
  <c r="P2201" i="1" l="1"/>
  <c r="O2202" i="1"/>
  <c r="P2202" i="1" l="1"/>
  <c r="O2203" i="1"/>
  <c r="P2203" i="1" l="1"/>
  <c r="O2204" i="1"/>
  <c r="P2204" i="1" l="1"/>
  <c r="O2205" i="1"/>
  <c r="P2205" i="1" l="1"/>
  <c r="O2206" i="1"/>
  <c r="P2206" i="1" l="1"/>
  <c r="O2207" i="1"/>
  <c r="P2207" i="1" l="1"/>
  <c r="O2208" i="1"/>
  <c r="P2208" i="1" l="1"/>
  <c r="O2209" i="1"/>
  <c r="P2209" i="1" l="1"/>
  <c r="O2210" i="1"/>
  <c r="P2210" i="1" l="1"/>
  <c r="O2211" i="1"/>
  <c r="P2211" i="1" l="1"/>
  <c r="O2212" i="1"/>
  <c r="P2212" i="1" l="1"/>
  <c r="O2213" i="1"/>
  <c r="P2213" i="1" l="1"/>
  <c r="O2214" i="1"/>
  <c r="P2214" i="1" l="1"/>
  <c r="O2215" i="1"/>
  <c r="P2215" i="1" l="1"/>
  <c r="O2216" i="1"/>
  <c r="P2216" i="1" l="1"/>
  <c r="O2217" i="1"/>
  <c r="P2217" i="1" l="1"/>
  <c r="O2218" i="1"/>
  <c r="P2218" i="1" l="1"/>
  <c r="O2219" i="1"/>
  <c r="P2219" i="1" l="1"/>
  <c r="O2220" i="1"/>
  <c r="P2220" i="1" l="1"/>
  <c r="O2221" i="1"/>
  <c r="P2221" i="1" l="1"/>
  <c r="O2222" i="1"/>
  <c r="P2222" i="1" l="1"/>
  <c r="O2223" i="1"/>
  <c r="P2223" i="1" l="1"/>
  <c r="O2224" i="1"/>
  <c r="P2224" i="1" l="1"/>
  <c r="O2225" i="1"/>
  <c r="P2225" i="1" l="1"/>
  <c r="O2226" i="1"/>
  <c r="P2226" i="1" l="1"/>
  <c r="O2227" i="1"/>
  <c r="P2227" i="1" l="1"/>
  <c r="O2228" i="1"/>
  <c r="P2228" i="1" l="1"/>
  <c r="O2229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P2236" i="1" l="1"/>
  <c r="O2237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P2244" i="1" l="1"/>
  <c r="O2245" i="1"/>
  <c r="P2245" i="1" l="1"/>
  <c r="O2246" i="1"/>
  <c r="O2247" i="1" l="1"/>
  <c r="P2246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P2286" i="1" l="1"/>
  <c r="O2287" i="1"/>
  <c r="P2287" i="1" l="1"/>
  <c r="O2288" i="1"/>
  <c r="P2288" i="1" l="1"/>
  <c r="O2289" i="1"/>
  <c r="P2289" i="1" l="1"/>
  <c r="O2290" i="1"/>
  <c r="P2290" i="1" l="1"/>
  <c r="O2291" i="1"/>
  <c r="P2291" i="1" l="1"/>
  <c r="O2292" i="1"/>
  <c r="P2292" i="1" l="1"/>
  <c r="O2293" i="1"/>
  <c r="P2293" i="1" l="1"/>
  <c r="O2294" i="1"/>
  <c r="P2294" i="1" l="1"/>
  <c r="O2295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P2302" i="1" l="1"/>
  <c r="O2303" i="1"/>
  <c r="P2303" i="1" l="1"/>
  <c r="O2304" i="1"/>
  <c r="P2304" i="1" l="1"/>
  <c r="O2305" i="1"/>
  <c r="P2305" i="1" l="1"/>
  <c r="O2306" i="1"/>
  <c r="P2306" i="1" l="1"/>
  <c r="O2307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P2321" i="1" l="1"/>
  <c r="O2322" i="1"/>
  <c r="P2322" i="1" l="1"/>
  <c r="O2323" i="1"/>
  <c r="P2323" i="1" l="1"/>
  <c r="O2324" i="1"/>
  <c r="P2324" i="1" l="1"/>
  <c r="O2325" i="1"/>
  <c r="O2326" i="1" l="1"/>
  <c r="P2325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P2337" i="1" l="1"/>
  <c r="O2338" i="1"/>
  <c r="P2338" i="1" l="1"/>
  <c r="O2339" i="1"/>
  <c r="P2339" i="1" l="1"/>
  <c r="O2340" i="1"/>
  <c r="P2340" i="1" l="1"/>
  <c r="O2341" i="1"/>
  <c r="P2341" i="1" l="1"/>
  <c r="O2342" i="1"/>
  <c r="P2342" i="1" l="1"/>
  <c r="O2343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P2354" i="1" l="1"/>
  <c r="O2355" i="1"/>
  <c r="P2355" i="1" l="1"/>
  <c r="O2356" i="1"/>
  <c r="P2356" i="1" l="1"/>
  <c r="O2357" i="1"/>
  <c r="P2357" i="1" l="1"/>
  <c r="O2358" i="1"/>
  <c r="P2358" i="1" l="1"/>
  <c r="O2359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P2387" i="1" l="1"/>
  <c r="O2388" i="1"/>
  <c r="P2388" i="1" l="1"/>
  <c r="O2389" i="1"/>
  <c r="P2389" i="1" l="1"/>
  <c r="O2390" i="1"/>
  <c r="P2390" i="1" l="1"/>
  <c r="O2391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P2414" i="1" l="1"/>
  <c r="O2415" i="1"/>
  <c r="P2415" i="1" l="1"/>
  <c r="O2416" i="1"/>
  <c r="O2417" i="1" l="1"/>
  <c r="P2416" i="1"/>
  <c r="P2417" i="1" l="1"/>
  <c r="O2418" i="1"/>
  <c r="P2418" i="1" l="1"/>
  <c r="O2419" i="1"/>
  <c r="P2419" i="1" l="1"/>
  <c r="O2420" i="1"/>
  <c r="O2421" i="1" l="1"/>
  <c r="P2420" i="1"/>
  <c r="P2421" i="1" l="1"/>
  <c r="O2422" i="1"/>
  <c r="O2423" i="1" l="1"/>
  <c r="P2422" i="1"/>
  <c r="P2423" i="1" l="1"/>
  <c r="O2424" i="1"/>
  <c r="O2425" i="1" l="1"/>
  <c r="P2424" i="1"/>
  <c r="P2425" i="1" l="1"/>
  <c r="O2426" i="1"/>
  <c r="P2426" i="1" l="1"/>
  <c r="O2427" i="1"/>
  <c r="P2427" i="1" l="1"/>
  <c r="O2428" i="1"/>
  <c r="C12" i="2" s="1"/>
  <c r="P2428" i="1" l="1"/>
  <c r="O2429" i="1"/>
  <c r="P12" i="2" l="1"/>
  <c r="Q12" i="2"/>
  <c r="O12" i="2"/>
  <c r="P2429" i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O2437" i="1" l="1"/>
  <c r="P2436" i="1"/>
  <c r="P2437" i="1" l="1"/>
  <c r="O2438" i="1"/>
  <c r="P2438" i="1" l="1"/>
  <c r="O2439" i="1"/>
  <c r="P2439" i="1" l="1"/>
  <c r="O2440" i="1"/>
  <c r="O2441" i="1" l="1"/>
  <c r="P2440" i="1"/>
  <c r="P2441" i="1" l="1"/>
  <c r="O2442" i="1"/>
  <c r="P2442" i="1" l="1"/>
  <c r="O2443" i="1"/>
  <c r="P2443" i="1" l="1"/>
  <c r="O2444" i="1"/>
  <c r="O2445" i="1" l="1"/>
  <c r="P2444" i="1"/>
  <c r="P2445" i="1" l="1"/>
  <c r="O2446" i="1"/>
  <c r="O2447" i="1" l="1"/>
  <c r="P2446" i="1"/>
  <c r="P2447" i="1" l="1"/>
  <c r="O2448" i="1"/>
  <c r="P2448" i="1" l="1"/>
  <c r="O2449" i="1"/>
  <c r="P2449" i="1" l="1"/>
  <c r="O2450" i="1"/>
  <c r="P2450" i="1" l="1"/>
  <c r="O2451" i="1"/>
  <c r="P2451" i="1" l="1"/>
  <c r="O2452" i="1"/>
  <c r="O2453" i="1" l="1"/>
  <c r="P2452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O2461" i="1" l="1"/>
  <c r="P2460" i="1"/>
  <c r="P2461" i="1" l="1"/>
  <c r="O2462" i="1"/>
  <c r="P2462" i="1" l="1"/>
  <c r="O2463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P2469" i="1" l="1"/>
  <c r="O2470" i="1"/>
  <c r="P2470" i="1" l="1"/>
  <c r="O2471" i="1"/>
  <c r="P2471" i="1" l="1"/>
  <c r="O2472" i="1"/>
  <c r="O2473" i="1" l="1"/>
  <c r="P2472" i="1"/>
  <c r="P2473" i="1" l="1"/>
  <c r="O2474" i="1"/>
  <c r="P2474" i="1" l="1"/>
  <c r="O2475" i="1"/>
  <c r="P2475" i="1" l="1"/>
  <c r="O2476" i="1"/>
  <c r="O2477" i="1" l="1"/>
  <c r="P2476" i="1"/>
  <c r="P2477" i="1" l="1"/>
  <c r="O2478" i="1"/>
  <c r="P2478" i="1" l="1"/>
  <c r="O2479" i="1"/>
  <c r="P2479" i="1" l="1"/>
  <c r="O2480" i="1"/>
  <c r="O2481" i="1" l="1"/>
  <c r="P2480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P2507" i="1" l="1"/>
  <c r="O2508" i="1"/>
  <c r="P2508" i="1" l="1"/>
  <c r="O2509" i="1"/>
  <c r="P2509" i="1" l="1"/>
  <c r="O2510" i="1"/>
  <c r="P2510" i="1" l="1"/>
  <c r="O2511" i="1"/>
  <c r="P2511" i="1" l="1"/>
  <c r="O2512" i="1"/>
  <c r="P2512" i="1" l="1"/>
  <c r="O2513" i="1"/>
  <c r="P2513" i="1" l="1"/>
  <c r="O2514" i="1"/>
  <c r="P2514" i="1" l="1"/>
  <c r="O2515" i="1"/>
  <c r="P2515" i="1" l="1"/>
  <c r="O2516" i="1"/>
  <c r="P2516" i="1" l="1"/>
  <c r="O2517" i="1"/>
  <c r="P2517" i="1" l="1"/>
  <c r="O2518" i="1"/>
  <c r="P2518" i="1" l="1"/>
  <c r="O2519" i="1"/>
  <c r="P2519" i="1" l="1"/>
  <c r="O2520" i="1"/>
  <c r="P2520" i="1" l="1"/>
  <c r="O2521" i="1"/>
  <c r="P2521" i="1" l="1"/>
  <c r="O2522" i="1"/>
  <c r="P2522" i="1" l="1"/>
  <c r="O2523" i="1"/>
  <c r="P2523" i="1" l="1"/>
  <c r="O2524" i="1"/>
  <c r="P2524" i="1" l="1"/>
  <c r="O2525" i="1"/>
  <c r="P2525" i="1" l="1"/>
  <c r="O2526" i="1"/>
  <c r="P2526" i="1" l="1"/>
  <c r="O2527" i="1"/>
  <c r="P2527" i="1" l="1"/>
  <c r="O2528" i="1"/>
  <c r="P2528" i="1" l="1"/>
  <c r="O2529" i="1"/>
  <c r="P2529" i="1" l="1"/>
  <c r="O2530" i="1"/>
  <c r="P2530" i="1" l="1"/>
  <c r="O2531" i="1"/>
  <c r="P2531" i="1" l="1"/>
  <c r="O2532" i="1"/>
  <c r="P2532" i="1" l="1"/>
  <c r="O2533" i="1"/>
  <c r="P2533" i="1" l="1"/>
  <c r="O2534" i="1"/>
  <c r="P2534" i="1" l="1"/>
  <c r="O2535" i="1"/>
  <c r="P2535" i="1" l="1"/>
  <c r="O2536" i="1"/>
  <c r="P2536" i="1" l="1"/>
  <c r="O2537" i="1"/>
  <c r="P2537" i="1" l="1"/>
  <c r="O2538" i="1"/>
  <c r="P2538" i="1" l="1"/>
  <c r="O2539" i="1"/>
  <c r="P2539" i="1" l="1"/>
  <c r="O2540" i="1"/>
  <c r="P2540" i="1" l="1"/>
  <c r="O2541" i="1"/>
  <c r="P2541" i="1" l="1"/>
  <c r="O2542" i="1"/>
  <c r="P2542" i="1" l="1"/>
  <c r="O2543" i="1"/>
  <c r="P2543" i="1" l="1"/>
  <c r="O2544" i="1"/>
  <c r="P2544" i="1" l="1"/>
  <c r="O2545" i="1"/>
  <c r="P2545" i="1" l="1"/>
  <c r="O2546" i="1"/>
  <c r="P2546" i="1" l="1"/>
  <c r="O2547" i="1"/>
  <c r="P2547" i="1" l="1"/>
  <c r="O2548" i="1"/>
  <c r="P2548" i="1" l="1"/>
  <c r="O2549" i="1"/>
  <c r="P2549" i="1" l="1"/>
  <c r="O2550" i="1"/>
  <c r="P2550" i="1" l="1"/>
  <c r="O2551" i="1"/>
  <c r="P2551" i="1" l="1"/>
  <c r="O2552" i="1"/>
  <c r="P2552" i="1" l="1"/>
  <c r="O2553" i="1"/>
  <c r="P2553" i="1" l="1"/>
  <c r="O2554" i="1"/>
  <c r="P2554" i="1" l="1"/>
  <c r="O2555" i="1"/>
  <c r="P2555" i="1" l="1"/>
  <c r="O2556" i="1"/>
  <c r="P2556" i="1" l="1"/>
  <c r="O2557" i="1"/>
  <c r="P2557" i="1" l="1"/>
  <c r="O2558" i="1"/>
  <c r="P2558" i="1" l="1"/>
  <c r="O2559" i="1"/>
  <c r="P2559" i="1" l="1"/>
  <c r="O2560" i="1"/>
  <c r="P2560" i="1" l="1"/>
  <c r="O2561" i="1"/>
  <c r="P2561" i="1" l="1"/>
  <c r="O2562" i="1"/>
  <c r="P2562" i="1" l="1"/>
  <c r="O2563" i="1"/>
  <c r="P2563" i="1" l="1"/>
  <c r="O2564" i="1"/>
  <c r="P2564" i="1" l="1"/>
  <c r="O2565" i="1"/>
  <c r="P2565" i="1" l="1"/>
  <c r="O2566" i="1"/>
  <c r="P2566" i="1" l="1"/>
  <c r="O2567" i="1"/>
  <c r="P2567" i="1" l="1"/>
  <c r="O2568" i="1"/>
  <c r="P2568" i="1" l="1"/>
  <c r="O2569" i="1"/>
  <c r="P2569" i="1" l="1"/>
  <c r="O2570" i="1"/>
  <c r="P2570" i="1" l="1"/>
  <c r="O2571" i="1"/>
  <c r="P2571" i="1" l="1"/>
  <c r="O2572" i="1"/>
  <c r="P2572" i="1" l="1"/>
  <c r="O2573" i="1"/>
  <c r="P2573" i="1" l="1"/>
  <c r="O2574" i="1"/>
  <c r="P2574" i="1" l="1"/>
  <c r="O2575" i="1"/>
  <c r="P2575" i="1" l="1"/>
  <c r="O2576" i="1"/>
  <c r="P2576" i="1" l="1"/>
  <c r="O2577" i="1"/>
  <c r="P2577" i="1" l="1"/>
  <c r="O2578" i="1"/>
  <c r="P2578" i="1" l="1"/>
  <c r="O2579" i="1"/>
  <c r="P2579" i="1" l="1"/>
  <c r="O2580" i="1"/>
  <c r="P2580" i="1" l="1"/>
  <c r="O2581" i="1"/>
  <c r="P2581" i="1" l="1"/>
  <c r="O2582" i="1"/>
  <c r="P2582" i="1" l="1"/>
  <c r="O2583" i="1"/>
  <c r="P2583" i="1" l="1"/>
  <c r="O2584" i="1"/>
  <c r="P2584" i="1" l="1"/>
  <c r="O2585" i="1"/>
  <c r="P2585" i="1" l="1"/>
  <c r="O2586" i="1"/>
  <c r="P2586" i="1" l="1"/>
  <c r="O2587" i="1"/>
  <c r="P2587" i="1" l="1"/>
  <c r="O2588" i="1"/>
  <c r="P2588" i="1" l="1"/>
  <c r="O2589" i="1"/>
  <c r="P2589" i="1" l="1"/>
  <c r="O2590" i="1"/>
  <c r="P2590" i="1" l="1"/>
  <c r="O2591" i="1"/>
  <c r="P2591" i="1" l="1"/>
  <c r="O2592" i="1"/>
  <c r="P2592" i="1" l="1"/>
  <c r="O2593" i="1"/>
  <c r="P2593" i="1" l="1"/>
  <c r="O2594" i="1"/>
  <c r="P2594" i="1" l="1"/>
  <c r="O2595" i="1"/>
  <c r="P2595" i="1" l="1"/>
  <c r="O2596" i="1"/>
  <c r="P2596" i="1" l="1"/>
  <c r="O2597" i="1"/>
  <c r="P2597" i="1" l="1"/>
  <c r="O2598" i="1"/>
  <c r="P2598" i="1" l="1"/>
  <c r="O2599" i="1"/>
  <c r="P2599" i="1" l="1"/>
  <c r="O2600" i="1"/>
  <c r="P2600" i="1" l="1"/>
  <c r="O2601" i="1"/>
  <c r="P2601" i="1" l="1"/>
  <c r="O2602" i="1"/>
  <c r="P2602" i="1" l="1"/>
  <c r="O2603" i="1"/>
  <c r="P2603" i="1" l="1"/>
  <c r="O2604" i="1"/>
  <c r="P2604" i="1" l="1"/>
  <c r="O2605" i="1"/>
  <c r="P2605" i="1" l="1"/>
  <c r="O2606" i="1"/>
  <c r="P2606" i="1" l="1"/>
  <c r="O2607" i="1"/>
  <c r="P2607" i="1" l="1"/>
  <c r="O2608" i="1"/>
  <c r="P2608" i="1" l="1"/>
  <c r="O2609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P2656" i="1" l="1"/>
  <c r="O2657" i="1"/>
  <c r="P2657" i="1" l="1"/>
  <c r="O2658" i="1"/>
  <c r="P2658" i="1" l="1"/>
  <c r="O2659" i="1"/>
  <c r="P2659" i="1" l="1"/>
  <c r="O2660" i="1"/>
  <c r="P2660" i="1" l="1"/>
  <c r="O2661" i="1"/>
  <c r="P2661" i="1" l="1"/>
  <c r="O2662" i="1"/>
  <c r="P2662" i="1" l="1"/>
  <c r="O2663" i="1"/>
  <c r="P2663" i="1" l="1"/>
  <c r="O2664" i="1"/>
  <c r="P2664" i="1" l="1"/>
  <c r="O2665" i="1"/>
  <c r="P2665" i="1" l="1"/>
  <c r="O2666" i="1"/>
  <c r="P2666" i="1" l="1"/>
  <c r="O2667" i="1"/>
  <c r="P2667" i="1" l="1"/>
  <c r="O2668" i="1"/>
  <c r="P2668" i="1" l="1"/>
  <c r="O2669" i="1"/>
  <c r="P2669" i="1" l="1"/>
  <c r="O2670" i="1"/>
  <c r="P2670" i="1" l="1"/>
  <c r="O2671" i="1"/>
  <c r="P2671" i="1" l="1"/>
  <c r="O2672" i="1"/>
  <c r="C13" i="2" s="1"/>
  <c r="P2672" i="1" l="1"/>
  <c r="O2673" i="1"/>
  <c r="Q13" i="2" l="1"/>
  <c r="P13" i="2"/>
  <c r="O13" i="2"/>
  <c r="P2673" i="1"/>
  <c r="O2674" i="1"/>
  <c r="P2674" i="1" l="1"/>
  <c r="O2675" i="1"/>
  <c r="P2675" i="1" l="1"/>
  <c r="O2676" i="1"/>
  <c r="P2676" i="1" l="1"/>
  <c r="O2677" i="1"/>
  <c r="P2677" i="1" l="1"/>
  <c r="O2678" i="1"/>
  <c r="P2678" i="1" l="1"/>
  <c r="O2679" i="1"/>
  <c r="P2679" i="1" l="1"/>
  <c r="O2680" i="1"/>
  <c r="P2680" i="1" l="1"/>
  <c r="O2681" i="1"/>
  <c r="P2681" i="1" l="1"/>
  <c r="O2682" i="1"/>
  <c r="P2682" i="1" l="1"/>
  <c r="O2683" i="1"/>
  <c r="P2683" i="1" l="1"/>
  <c r="O2684" i="1"/>
  <c r="P2684" i="1" l="1"/>
  <c r="O2685" i="1"/>
  <c r="P2685" i="1" l="1"/>
  <c r="O2686" i="1"/>
  <c r="P2686" i="1" l="1"/>
  <c r="O2687" i="1"/>
  <c r="P2687" i="1" l="1"/>
  <c r="O2688" i="1"/>
  <c r="P2688" i="1" l="1"/>
  <c r="O2689" i="1"/>
  <c r="P2689" i="1" l="1"/>
  <c r="O2690" i="1"/>
  <c r="P2690" i="1" l="1"/>
  <c r="O2691" i="1"/>
  <c r="P2691" i="1" l="1"/>
  <c r="O2692" i="1"/>
  <c r="P2692" i="1" l="1"/>
  <c r="O2693" i="1"/>
  <c r="P2693" i="1" l="1"/>
  <c r="O2694" i="1"/>
  <c r="P2694" i="1" l="1"/>
  <c r="O2695" i="1"/>
  <c r="P2695" i="1" l="1"/>
  <c r="O2696" i="1"/>
  <c r="P2696" i="1" l="1"/>
  <c r="O2697" i="1"/>
  <c r="P2697" i="1" l="1"/>
  <c r="O2698" i="1"/>
  <c r="P2698" i="1" l="1"/>
  <c r="O2699" i="1"/>
  <c r="P2699" i="1" l="1"/>
  <c r="O2700" i="1"/>
  <c r="P2700" i="1" l="1"/>
  <c r="O2701" i="1"/>
  <c r="P2701" i="1" l="1"/>
  <c r="O2702" i="1"/>
  <c r="P2702" i="1" l="1"/>
  <c r="O2703" i="1"/>
  <c r="P2703" i="1" l="1"/>
  <c r="O2704" i="1"/>
  <c r="P2704" i="1" l="1"/>
  <c r="O2705" i="1"/>
  <c r="P2705" i="1" l="1"/>
  <c r="O2706" i="1"/>
  <c r="P2706" i="1" l="1"/>
  <c r="O2707" i="1"/>
  <c r="P2707" i="1" l="1"/>
  <c r="O2708" i="1"/>
  <c r="P2708" i="1" l="1"/>
  <c r="O2709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P2817" i="1" l="1"/>
  <c r="O2818" i="1"/>
  <c r="P2818" i="1" l="1"/>
  <c r="O2819" i="1"/>
  <c r="P2819" i="1" l="1"/>
  <c r="O2820" i="1"/>
  <c r="P2820" i="1" l="1"/>
  <c r="O2821" i="1"/>
  <c r="P2821" i="1" l="1"/>
  <c r="O2822" i="1"/>
  <c r="P2822" i="1" l="1"/>
  <c r="O2823" i="1"/>
  <c r="P2823" i="1" l="1"/>
  <c r="O2824" i="1"/>
  <c r="P2824" i="1" l="1"/>
  <c r="O2825" i="1"/>
  <c r="P2825" i="1" l="1"/>
  <c r="O2826" i="1"/>
  <c r="P2826" i="1" l="1"/>
  <c r="O2827" i="1"/>
  <c r="P2827" i="1" l="1"/>
  <c r="O2828" i="1"/>
  <c r="P2828" i="1" l="1"/>
  <c r="O2829" i="1"/>
  <c r="P2829" i="1" l="1"/>
  <c r="O2830" i="1"/>
  <c r="P2830" i="1" l="1"/>
  <c r="O2831" i="1"/>
  <c r="P2831" i="1" l="1"/>
  <c r="O2832" i="1"/>
  <c r="P2832" i="1" l="1"/>
  <c r="O2833" i="1"/>
  <c r="P2833" i="1" l="1"/>
  <c r="O2834" i="1"/>
  <c r="P2834" i="1" l="1"/>
  <c r="O2835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P2842" i="1" l="1"/>
  <c r="O2843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P2854" i="1" l="1"/>
  <c r="O2855" i="1"/>
  <c r="P2855" i="1" l="1"/>
  <c r="O2856" i="1"/>
  <c r="P2856" i="1" l="1"/>
  <c r="O2857" i="1"/>
  <c r="P2857" i="1" l="1"/>
  <c r="O2858" i="1"/>
  <c r="P2858" i="1" l="1"/>
  <c r="O2859" i="1"/>
  <c r="P2859" i="1" l="1"/>
  <c r="O2860" i="1"/>
  <c r="P2860" i="1" l="1"/>
  <c r="O2861" i="1"/>
  <c r="P2861" i="1" l="1"/>
  <c r="O2862" i="1"/>
  <c r="P2862" i="1" l="1"/>
  <c r="O2863" i="1"/>
  <c r="P2863" i="1" l="1"/>
  <c r="O2864" i="1"/>
  <c r="P2864" i="1" l="1"/>
  <c r="O2865" i="1"/>
  <c r="P2865" i="1" l="1"/>
  <c r="O2866" i="1"/>
  <c r="P2866" i="1" l="1"/>
  <c r="O2867" i="1"/>
  <c r="P2867" i="1" l="1"/>
  <c r="O2868" i="1"/>
  <c r="P2868" i="1" l="1"/>
  <c r="O2869" i="1"/>
  <c r="P2869" i="1" l="1"/>
  <c r="O2870" i="1"/>
  <c r="P2870" i="1" l="1"/>
  <c r="O2871" i="1"/>
  <c r="P2871" i="1" l="1"/>
  <c r="O2872" i="1"/>
  <c r="P2872" i="1" l="1"/>
  <c r="O2873" i="1"/>
  <c r="P2873" i="1" l="1"/>
  <c r="O2874" i="1"/>
  <c r="P2874" i="1" l="1"/>
  <c r="O2875" i="1"/>
  <c r="P2875" i="1" l="1"/>
  <c r="O2876" i="1"/>
  <c r="P2876" i="1" l="1"/>
  <c r="O2877" i="1"/>
  <c r="P2877" i="1" l="1"/>
  <c r="O2878" i="1"/>
  <c r="P2878" i="1" l="1"/>
  <c r="O2879" i="1"/>
  <c r="P2879" i="1" l="1"/>
  <c r="O2880" i="1"/>
  <c r="P2880" i="1" l="1"/>
  <c r="O2881" i="1"/>
  <c r="P2881" i="1" l="1"/>
  <c r="O2882" i="1"/>
  <c r="P2882" i="1" l="1"/>
  <c r="O2883" i="1"/>
  <c r="P2883" i="1" l="1"/>
  <c r="O2884" i="1"/>
  <c r="P2884" i="1" l="1"/>
  <c r="O2885" i="1"/>
  <c r="P2885" i="1" l="1"/>
  <c r="O2886" i="1"/>
  <c r="P2886" i="1" l="1"/>
  <c r="O2887" i="1"/>
  <c r="P2887" i="1" l="1"/>
  <c r="O2888" i="1"/>
  <c r="P2888" i="1" l="1"/>
  <c r="O2889" i="1"/>
  <c r="P2889" i="1" l="1"/>
  <c r="O2890" i="1"/>
  <c r="P2890" i="1" l="1"/>
  <c r="O2891" i="1"/>
  <c r="C14" i="2" s="1"/>
  <c r="P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<sst xmlns="http://schemas.openxmlformats.org/spreadsheetml/2006/main" count="54" uniqueCount="34">
  <si>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</si>
  <si>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</si>
  <si>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</si>
  <si>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</si>
  <si>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</si>
  <si>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</si>
  <si>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</si>
  <si>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</si>
  <si>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</si>
  <si>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</si>
  <si>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</si>
  <si>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</si>
  <si>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</si>
  <si>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</si>
  <si>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</si>
  <si>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</si>
  <si>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</si>
  <si>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</si>
  <si>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</si>
  <si>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</si>
  <si>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</si>
  <si>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</si>
  <si>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</si>
  <si>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</si>
  <si>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</si>
  <si>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</si>
  <si>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买</t>
    <phoneticPr fontId="18" type="noConversion"/>
  </si>
  <si>
    <t>买卖</t>
    <phoneticPr fontId="18" type="noConversion"/>
  </si>
  <si>
    <t>MA</t>
    <phoneticPr fontId="18" type="noConversion"/>
  </si>
  <si>
    <t>M</t>
    <phoneticPr fontId="18" type="noConversion"/>
  </si>
  <si>
    <t>OBV</t>
    <phoneticPr fontId="18" type="noConversion"/>
  </si>
  <si>
    <t>OBV增幅</t>
    <phoneticPr fontId="18" type="noConversion"/>
  </si>
  <si>
    <t>M=1,N=1-9</t>
    <phoneticPr fontId="18" type="noConversion"/>
  </si>
  <si>
    <t>N=4,M=1-9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</si>
</sst>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9" fontId="0" fillId="33" borderId="0" xfId="1" applyFont="1" applyFill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7" fontId="0" fillId="33" borderId="0" xfId="0" applyNumberFormat="1" applyFill="1">
      <alignment vertical="center"/>
    </xf>
    <xf numFmtId="2" fontId="0" fillId="0" borderId="0" xfId="0" applyNumberFormat="1" applyAlignment="1"/>
    <xf numFmtId="2" fontId="0" fillId="33" borderId="0" xfId="0" applyNumberFormat="1" applyFill="1" applyAlignment="1"/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3" sqref="F23"/>
    </sheetView>
  </sheetViews>
  <sheetFormatPr defaultRowHeight="13.5" x14ac:dyDescent="0.15"/>
  <cols>
    <col min="1" max="1" width="13.625" style="1" customWidth="1"/>
    <col min="4" max="4" width="9.5" style="21" bestFit="1" customWidth="1"/>
    <col min="5" max="5" width="9.625" style="21" bestFit="1" customWidth="1"/>
    <col min="6" max="6" width="11.625" style="16" customWidth="1"/>
    <col min="7" max="8" width="9.5" style="2" customWidth="1"/>
    <col min="9" max="9" width="9.625" style="21" bestFit="1" customWidth="1"/>
    <col min="10" max="11" width="11.625" style="16" customWidth="1"/>
    <col min="14" max="14" width="9" style="3"/>
    <col min="15" max="15" width="9" style="2"/>
    <col min="16" max="16" width="9.5" style="2" customWidth="1"/>
  </cols>
  <sheetData>
    <row r="1" spans="1:16" x14ac:dyDescent="0.15">
      <c r="A1" s="1" t="s">
        <v>0</v>
      </c>
      <c r="B1" t="s">
        <v>10</v>
      </c>
      <c r="C1" t="s">
        <v>11</v>
      </c>
      <c r="D1" s="21" t="s">
        <v>12</v>
      </c>
      <c r="E1" s="21" t="s">
        <v>1</v>
      </c>
      <c r="F1" s="17" t="s">
        <v>9</v>
      </c>
      <c r="G1" s="2" t="s">
        <v>5</v>
      </c>
      <c r="H1" s="2" t="s">
        <v>2</v>
      </c>
      <c r="I1" s="21" t="s">
        <v>28</v>
      </c>
      <c r="J1" s="17" t="s">
        <v>30</v>
      </c>
      <c r="K1" s="17" t="s">
        <v>31</v>
      </c>
      <c r="L1" s="2" t="s">
        <v>27</v>
      </c>
      <c r="M1" s="2" t="s">
        <v>7</v>
      </c>
      <c r="N1" s="3" t="s">
        <v>3</v>
      </c>
      <c r="O1" s="2" t="s">
        <v>4</v>
      </c>
      <c r="P1" s="2" t="s">
        <v>2</v>
      </c>
    </row>
    <row r="2" spans="1:16" x14ac:dyDescent="0.15">
      <c r="A2" s="1">
        <v>38356</v>
      </c>
      <c r="B2">
        <v>994.76</v>
      </c>
      <c r="C2">
        <v>994.76</v>
      </c>
      <c r="D2" s="21">
        <v>980.65</v>
      </c>
      <c r="E2" s="21">
        <v>982.79</v>
      </c>
      <c r="F2" s="43">
        <v>44.319774719999998</v>
      </c>
      <c r="I2" s="21">
        <f ca="1">IF(ROW()&gt;计算结果!B$18-1,AVERAGE(OFFSET(E2,0,0,-计算结果!B$18,1)),AVERAGE(OFFSET(E2,0,0,-ROW()+1,1)))</f>
        <v>982.79</v>
      </c>
      <c r="J2" s="43">
        <f>F2</f>
        <v>44.319774719999998</v>
      </c>
      <c r="K2" s="43">
        <f ca="1">IF(ROW()&gt;计算结果!B$19+1,J2-OFFSET(J2,-计算结果!B$19,0,1,1),J2-OFFSET(J2,-ROW()+2,0,1,1))</f>
        <v>0</v>
      </c>
      <c r="L2" t="s">
        <v>26</v>
      </c>
      <c r="O2" s="2">
        <v>1</v>
      </c>
    </row>
    <row r="3" spans="1:16" x14ac:dyDescent="0.15">
      <c r="A3" s="1">
        <v>38357</v>
      </c>
      <c r="B3">
        <v>981.57</v>
      </c>
      <c r="C3">
        <v>997.32</v>
      </c>
      <c r="D3" s="21">
        <v>979.87</v>
      </c>
      <c r="E3" s="21">
        <v>992.56</v>
      </c>
      <c r="F3" s="43">
        <v>45.2920832</v>
      </c>
      <c r="G3" s="3">
        <f t="shared" ref="G3:G66" si="0">E3/E2-1</f>
        <v>9.9410860916371302E-3</v>
      </c>
      <c r="H3" s="3">
        <f>1-E3/MAX(E$2:E3)</f>
        <v>0</v>
      </c>
      <c r="I3" s="21">
        <f ca="1">IF(ROW()&gt;计算结果!B$18-1,AVERAGE(OFFSET(E3,0,0,-计算结果!B$18,1)),AVERAGE(OFFSET(E3,0,0,-ROW()+1,1)))</f>
        <v>987.67499999999995</v>
      </c>
      <c r="J3" s="43">
        <f ca="1">IF(I3&gt;I2,J2+F3,J2-F3)</f>
        <v>89.611857920000006</v>
      </c>
      <c r="K3" s="43">
        <f ca="1">IF(ROW()&gt;计算结果!B$19+1,J3-OFFSET(J3,-计算结果!B$19,0,1,1),J3-OFFSET(J3,-ROW()+2,0,1,1))</f>
        <v>45.292083200000008</v>
      </c>
      <c r="L3" s="32" t="s">
        <v>26</v>
      </c>
      <c r="M3" s="4"/>
      <c r="N3" s="3">
        <f>IF(L2="买",E3/E2-1,"")</f>
        <v>9.9410860916371302E-3</v>
      </c>
      <c r="O3" s="2">
        <f>IFERROR(O2*(1+N3),O2)</f>
        <v>1.0099410860916371</v>
      </c>
      <c r="P3" s="3">
        <f>1-O3/MAX(O$2:O3)</f>
        <v>0</v>
      </c>
    </row>
    <row r="4" spans="1:16" x14ac:dyDescent="0.15">
      <c r="A4" s="1">
        <v>38358</v>
      </c>
      <c r="B4">
        <v>993.33</v>
      </c>
      <c r="C4">
        <v>993.78</v>
      </c>
      <c r="D4" s="21">
        <v>980.33</v>
      </c>
      <c r="E4" s="21">
        <v>983.17</v>
      </c>
      <c r="F4" s="43">
        <v>39.210152960000002</v>
      </c>
      <c r="G4" s="3">
        <f t="shared" si="0"/>
        <v>-9.4603852663818211E-3</v>
      </c>
      <c r="H4" s="3">
        <f>1-E4/MAX(E$2:E4)</f>
        <v>9.4603852663818211E-3</v>
      </c>
      <c r="I4" s="21">
        <f ca="1">IF(ROW()&gt;计算结果!B$18-1,AVERAGE(OFFSET(E4,0,0,-计算结果!B$18,1)),AVERAGE(OFFSET(E4,0,0,-ROW()+1,1)))</f>
        <v>986.17333333333329</v>
      </c>
      <c r="J4" s="43">
        <f t="shared" ref="J4:J67" ca="1" si="1">IF(I4&gt;I3,J3+F4,J3-F4)</f>
        <v>50.401704960000004</v>
      </c>
      <c r="K4" s="43">
        <f ca="1">IF(ROW()&gt;计算结果!B$19+1,J4-OFFSET(J4,-计算结果!B$19,0,1,1),J4-OFFSET(J4,-ROW()+2,0,1,1))</f>
        <v>6.0819302400000055</v>
      </c>
      <c r="L4" s="32" t="s">
        <v>26</v>
      </c>
      <c r="M4" s="4" t="str">
        <f t="shared" ref="M4:M67" si="2">IF(L3&lt;&gt;L4,1,"")</f>
        <v/>
      </c>
      <c r="N4" s="3">
        <f>IF(L3="买",E4/E3-1,0)-IF(M4=1,计算结果!B$17,0)</f>
        <v>-9.4603852663818211E-3</v>
      </c>
      <c r="O4" s="2">
        <f t="shared" ref="O4:O67" si="3">IFERROR(O3*(1+N4),O3)</f>
        <v>1.0003866543208622</v>
      </c>
      <c r="P4" s="3">
        <f>1-O4/MAX(O$2:O4)</f>
        <v>9.4603852663818211E-3</v>
      </c>
    </row>
    <row r="5" spans="1:16" x14ac:dyDescent="0.15">
      <c r="A5" s="1">
        <v>38359</v>
      </c>
      <c r="B5">
        <v>983.04</v>
      </c>
      <c r="C5">
        <v>995.71</v>
      </c>
      <c r="D5" s="21">
        <v>979.81</v>
      </c>
      <c r="E5" s="21">
        <v>983.95</v>
      </c>
      <c r="F5" s="43">
        <v>47.374694400000003</v>
      </c>
      <c r="G5" s="3">
        <f t="shared" si="0"/>
        <v>7.9335211611430978E-4</v>
      </c>
      <c r="H5" s="3">
        <f>1-E5/MAX(E$2:E5)</f>
        <v>8.6745385669378949E-3</v>
      </c>
      <c r="I5" s="21">
        <f ca="1">IF(ROW()&gt;计算结果!B$18-1,AVERAGE(OFFSET(E5,0,0,-计算结果!B$18,1)),AVERAGE(OFFSET(E5,0,0,-ROW()+1,1)))</f>
        <v>985.61750000000006</v>
      </c>
      <c r="J5" s="43">
        <f t="shared" ca="1" si="1"/>
        <v>3.0270105600000008</v>
      </c>
      <c r="K5" s="43">
        <f ca="1">IF(ROW()&gt;计算结果!B$19+1,J5-OFFSET(J5,-计算结果!B$19,0,1,1),J5-OFFSET(J5,-ROW()+2,0,1,1))</f>
        <v>-41.292764159999997</v>
      </c>
      <c r="L5" s="32" t="s">
        <v>26</v>
      </c>
      <c r="M5" s="4" t="str">
        <f t="shared" si="2"/>
        <v/>
      </c>
      <c r="N5" s="3">
        <f>IF(L4="买",E5/E4-1,0)-IF(M5=1,计算结果!B$17,0)</f>
        <v>7.9335211611430978E-4</v>
      </c>
      <c r="O5" s="2">
        <f t="shared" si="3"/>
        <v>1.0011803131900001</v>
      </c>
      <c r="P5" s="3">
        <f>1-O5/MAX(O$2:O5)</f>
        <v>8.6745385669378949E-3</v>
      </c>
    </row>
    <row r="6" spans="1:16" x14ac:dyDescent="0.15">
      <c r="A6" s="1">
        <v>38362</v>
      </c>
      <c r="B6">
        <v>983.76</v>
      </c>
      <c r="C6">
        <v>993.95</v>
      </c>
      <c r="D6" s="21">
        <v>979.78</v>
      </c>
      <c r="E6" s="21">
        <v>993.87</v>
      </c>
      <c r="F6" s="43">
        <v>37.629329920000004</v>
      </c>
      <c r="G6" s="3">
        <f t="shared" si="0"/>
        <v>1.0081813100259129E-2</v>
      </c>
      <c r="H6" s="3">
        <f>1-E6/MAX(E$2:E6)</f>
        <v>0</v>
      </c>
      <c r="I6" s="21">
        <f ca="1">IF(ROW()&gt;计算结果!B$18-1,AVERAGE(OFFSET(E6,0,0,-计算结果!B$18,1)),AVERAGE(OFFSET(E6,0,0,-ROW()+1,1)))</f>
        <v>988.38750000000005</v>
      </c>
      <c r="J6" s="43">
        <f t="shared" ca="1" si="1"/>
        <v>40.656340480000004</v>
      </c>
      <c r="K6" s="43">
        <f ca="1">IF(ROW()&gt;计算结果!B$19+1,J6-OFFSET(J6,-计算结果!B$19,0,1,1),J6-OFFSET(J6,-ROW()+2,0,1,1))</f>
        <v>-3.6634342399999937</v>
      </c>
      <c r="L6" s="32" t="s">
        <v>26</v>
      </c>
      <c r="M6" s="4" t="str">
        <f t="shared" si="2"/>
        <v/>
      </c>
      <c r="N6" s="3">
        <f>IF(L5="买",E6/E5-1,0)-IF(M6=1,计算结果!B$17,0)</f>
        <v>1.0081813100259129E-2</v>
      </c>
      <c r="O6" s="2">
        <f t="shared" si="3"/>
        <v>1.0112740259872406</v>
      </c>
      <c r="P6" s="3">
        <f>1-O6/MAX(O$2:O6)</f>
        <v>0</v>
      </c>
    </row>
    <row r="7" spans="1:16" x14ac:dyDescent="0.15">
      <c r="A7" s="1">
        <v>38363</v>
      </c>
      <c r="B7">
        <v>994.18</v>
      </c>
      <c r="C7">
        <v>999.55</v>
      </c>
      <c r="D7" s="21">
        <v>991.09</v>
      </c>
      <c r="E7" s="21">
        <v>997.13</v>
      </c>
      <c r="F7" s="43">
        <v>37.040768</v>
      </c>
      <c r="G7" s="3">
        <f t="shared" si="0"/>
        <v>3.2801070562549217E-3</v>
      </c>
      <c r="H7" s="3">
        <f>1-E7/MAX(E$2:E7)</f>
        <v>0</v>
      </c>
      <c r="I7" s="21">
        <f ca="1">IF(ROW()&gt;计算结果!B$18-1,AVERAGE(OFFSET(E7,0,0,-计算结果!B$18,1)),AVERAGE(OFFSET(E7,0,0,-ROW()+1,1)))</f>
        <v>989.53</v>
      </c>
      <c r="J7" s="43">
        <f t="shared" ca="1" si="1"/>
        <v>77.697108479999997</v>
      </c>
      <c r="K7" s="43">
        <f ca="1">IF(ROW()&gt;计算结果!B$19+1,J7-OFFSET(J7,-计算结果!B$19,0,1,1),J7-OFFSET(J7,-ROW()+2,0,1,1))</f>
        <v>33.377333759999999</v>
      </c>
      <c r="L7" s="32" t="s">
        <v>26</v>
      </c>
      <c r="M7" s="4" t="str">
        <f t="shared" si="2"/>
        <v/>
      </c>
      <c r="N7" s="3">
        <f>IF(L6="买",E7/E6-1,0)-IF(M7=1,计算结果!B$17,0)</f>
        <v>3.2801070562549217E-3</v>
      </c>
      <c r="O7" s="2">
        <f t="shared" si="3"/>
        <v>1.0145911130556886</v>
      </c>
      <c r="P7" s="3">
        <f>1-O7/MAX(O$2:O7)</f>
        <v>0</v>
      </c>
    </row>
    <row r="8" spans="1:16" x14ac:dyDescent="0.15">
      <c r="A8" s="1">
        <v>38364</v>
      </c>
      <c r="B8">
        <v>996.65</v>
      </c>
      <c r="C8">
        <v>996.97</v>
      </c>
      <c r="D8" s="21">
        <v>989.25</v>
      </c>
      <c r="E8" s="21">
        <v>996.74</v>
      </c>
      <c r="F8" s="43">
        <v>30.93299712</v>
      </c>
      <c r="G8" s="3">
        <f t="shared" si="0"/>
        <v>-3.9112252163708838E-4</v>
      </c>
      <c r="H8" s="3">
        <f>1-E8/MAX(E$2:E8)</f>
        <v>3.9112252163708838E-4</v>
      </c>
      <c r="I8" s="21">
        <f ca="1">IF(ROW()&gt;计算结果!B$18-1,AVERAGE(OFFSET(E8,0,0,-计算结果!B$18,1)),AVERAGE(OFFSET(E8,0,0,-ROW()+1,1)))</f>
        <v>992.92250000000013</v>
      </c>
      <c r="J8" s="43">
        <f t="shared" ca="1" si="1"/>
        <v>108.63010559999999</v>
      </c>
      <c r="K8" s="43">
        <f ca="1">IF(ROW()&gt;计算结果!B$19+1,J8-OFFSET(J8,-计算结果!B$19,0,1,1),J8-OFFSET(J8,-ROW()+2,0,1,1))</f>
        <v>64.310330879999995</v>
      </c>
      <c r="L8" s="32" t="s">
        <v>26</v>
      </c>
      <c r="M8" s="4" t="str">
        <f t="shared" si="2"/>
        <v/>
      </c>
      <c r="N8" s="3">
        <f>IF(L7="买",E8/E7-1,0)-IF(M8=1,计算结果!B$17,0)</f>
        <v>-3.9112252163708838E-4</v>
      </c>
      <c r="O8" s="2">
        <f t="shared" si="3"/>
        <v>1.0141942836211197</v>
      </c>
      <c r="P8" s="3">
        <f>1-O8/MAX(O$2:O8)</f>
        <v>3.9112252163708838E-4</v>
      </c>
    </row>
    <row r="9" spans="1:16" x14ac:dyDescent="0.15">
      <c r="A9" s="1">
        <v>38365</v>
      </c>
      <c r="B9">
        <v>996.07</v>
      </c>
      <c r="C9">
        <v>999.47</v>
      </c>
      <c r="D9" s="21">
        <v>992.69</v>
      </c>
      <c r="E9" s="21">
        <v>996.87</v>
      </c>
      <c r="F9" s="43">
        <v>38.42173184</v>
      </c>
      <c r="G9" s="3">
        <f t="shared" si="0"/>
        <v>1.3042518610673071E-4</v>
      </c>
      <c r="H9" s="3">
        <f>1-E9/MAX(E$2:E9)</f>
        <v>2.6074834775802191E-4</v>
      </c>
      <c r="I9" s="21">
        <f ca="1">IF(ROW()&gt;计算结果!B$18-1,AVERAGE(OFFSET(E9,0,0,-计算结果!B$18,1)),AVERAGE(OFFSET(E9,0,0,-ROW()+1,1)))</f>
        <v>996.15249999999992</v>
      </c>
      <c r="J9" s="43">
        <f t="shared" ca="1" si="1"/>
        <v>147.05183743999999</v>
      </c>
      <c r="K9" s="43">
        <f ca="1">IF(ROW()&gt;计算结果!B$19+1,J9-OFFSET(J9,-计算结果!B$19,0,1,1),J9-OFFSET(J9,-ROW()+2,0,1,1))</f>
        <v>102.73206271999999</v>
      </c>
      <c r="L9" s="32" t="s">
        <v>26</v>
      </c>
      <c r="M9" s="4" t="str">
        <f t="shared" si="2"/>
        <v/>
      </c>
      <c r="N9" s="3">
        <f>IF(L8="买",E9/E8-1,0)-IF(M9=1,计算结果!B$17,0)</f>
        <v>1.3042518610673071E-4</v>
      </c>
      <c r="O9" s="2">
        <f t="shared" si="3"/>
        <v>1.0143265600993094</v>
      </c>
      <c r="P9" s="3">
        <f>1-O9/MAX(O$2:O9)</f>
        <v>2.6074834775791089E-4</v>
      </c>
    </row>
    <row r="10" spans="1:16" x14ac:dyDescent="0.15">
      <c r="A10" s="1">
        <v>38366</v>
      </c>
      <c r="B10">
        <v>996.61</v>
      </c>
      <c r="C10">
        <v>1006.46</v>
      </c>
      <c r="D10" s="21">
        <v>987.23</v>
      </c>
      <c r="E10" s="21">
        <v>988.3</v>
      </c>
      <c r="F10" s="43">
        <v>41.629212160000002</v>
      </c>
      <c r="G10" s="3">
        <f t="shared" si="0"/>
        <v>-8.5969083230511556E-3</v>
      </c>
      <c r="H10" s="3">
        <f>1-E10/MAX(E$2:E10)</f>
        <v>8.8554150411681576E-3</v>
      </c>
      <c r="I10" s="21">
        <f ca="1">IF(ROW()&gt;计算结果!B$18-1,AVERAGE(OFFSET(E10,0,0,-计算结果!B$18,1)),AVERAGE(OFFSET(E10,0,0,-ROW()+1,1)))</f>
        <v>994.76</v>
      </c>
      <c r="J10" s="43">
        <f t="shared" ca="1" si="1"/>
        <v>105.42262527999998</v>
      </c>
      <c r="K10" s="43">
        <f ca="1">IF(ROW()&gt;计算结果!B$19+1,J10-OFFSET(J10,-计算结果!B$19,0,1,1),J10-OFFSET(J10,-ROW()+2,0,1,1))</f>
        <v>61.102850559999979</v>
      </c>
      <c r="L10" s="32" t="s">
        <v>26</v>
      </c>
      <c r="M10" s="4" t="str">
        <f t="shared" si="2"/>
        <v/>
      </c>
      <c r="N10" s="3">
        <f>IF(L9="买",E10/E9-1,0)-IF(M10=1,计算结果!B$17,0)</f>
        <v>-8.5969083230511556E-3</v>
      </c>
      <c r="O10" s="2">
        <f t="shared" si="3"/>
        <v>1.0056064876524999</v>
      </c>
      <c r="P10" s="3">
        <f>1-O10/MAX(O$2:O10)</f>
        <v>8.8554150411679355E-3</v>
      </c>
    </row>
    <row r="11" spans="1:16" x14ac:dyDescent="0.15">
      <c r="A11" s="1">
        <v>38369</v>
      </c>
      <c r="B11">
        <v>979.11</v>
      </c>
      <c r="C11">
        <v>981.52</v>
      </c>
      <c r="D11" s="21">
        <v>965.07</v>
      </c>
      <c r="E11" s="21">
        <v>967.45</v>
      </c>
      <c r="F11" s="43">
        <v>42.498078720000002</v>
      </c>
      <c r="G11" s="3">
        <f t="shared" si="0"/>
        <v>-2.109683294546183E-2</v>
      </c>
      <c r="H11" s="3">
        <f>1-E11/MAX(E$2:E11)</f>
        <v>2.9765426774843728E-2</v>
      </c>
      <c r="I11" s="21">
        <f ca="1">IF(ROW()&gt;计算结果!B$18-1,AVERAGE(OFFSET(E11,0,0,-计算结果!B$18,1)),AVERAGE(OFFSET(E11,0,0,-ROW()+1,1)))</f>
        <v>987.33999999999992</v>
      </c>
      <c r="J11" s="43">
        <f t="shared" ca="1" si="1"/>
        <v>62.924546559999975</v>
      </c>
      <c r="K11" s="43">
        <f ca="1">IF(ROW()&gt;计算结果!B$19+1,J11-OFFSET(J11,-计算结果!B$19,0,1,1),J11-OFFSET(J11,-ROW()+2,0,1,1))</f>
        <v>18.604771839999977</v>
      </c>
      <c r="L11" s="32" t="s">
        <v>26</v>
      </c>
      <c r="M11" s="4" t="str">
        <f t="shared" si="2"/>
        <v/>
      </c>
      <c r="N11" s="3">
        <f>IF(L10="买",E11/E10-1,0)-IF(M11=1,计算结果!B$17,0)</f>
        <v>-2.109683294546183E-2</v>
      </c>
      <c r="O11" s="2">
        <f t="shared" si="3"/>
        <v>0.98439137557362255</v>
      </c>
      <c r="P11" s="3">
        <f>1-O11/MAX(O$2:O11)</f>
        <v>2.9765426774843506E-2</v>
      </c>
    </row>
    <row r="12" spans="1:16" x14ac:dyDescent="0.15">
      <c r="A12" s="1">
        <v>38370</v>
      </c>
      <c r="B12">
        <v>967.37</v>
      </c>
      <c r="C12">
        <v>974.87</v>
      </c>
      <c r="D12" s="21">
        <v>960.29</v>
      </c>
      <c r="E12" s="21">
        <v>974.68</v>
      </c>
      <c r="F12" s="43">
        <v>41.179440640000003</v>
      </c>
      <c r="G12" s="3">
        <f t="shared" si="0"/>
        <v>7.4732544317535066E-3</v>
      </c>
      <c r="H12" s="3">
        <f>1-E12/MAX(E$2:E12)</f>
        <v>2.2514616950648381E-2</v>
      </c>
      <c r="I12" s="21">
        <f ca="1">IF(ROW()&gt;计算结果!B$18-1,AVERAGE(OFFSET(E12,0,0,-计算结果!B$18,1)),AVERAGE(OFFSET(E12,0,0,-ROW()+1,1)))</f>
        <v>981.82499999999993</v>
      </c>
      <c r="J12" s="43">
        <f t="shared" ca="1" si="1"/>
        <v>21.745105919999972</v>
      </c>
      <c r="K12" s="43">
        <f ca="1">IF(ROW()&gt;计算结果!B$19+1,J12-OFFSET(J12,-计算结果!B$19,0,1,1),J12-OFFSET(J12,-ROW()+2,0,1,1))</f>
        <v>-67.866752000000034</v>
      </c>
      <c r="L12" s="32" t="s">
        <v>26</v>
      </c>
      <c r="M12" s="4" t="str">
        <f t="shared" si="2"/>
        <v/>
      </c>
      <c r="N12" s="3">
        <f>IF(L11="买",E12/E11-1,0)-IF(M12=1,计算结果!B$17,0)</f>
        <v>7.4732544317535066E-3</v>
      </c>
      <c r="O12" s="2">
        <f t="shared" si="3"/>
        <v>0.99174798278370802</v>
      </c>
      <c r="P12" s="3">
        <f>1-O12/MAX(O$2:O12)</f>
        <v>2.2514616950648159E-2</v>
      </c>
    </row>
    <row r="13" spans="1:16" x14ac:dyDescent="0.15">
      <c r="A13" s="1">
        <v>38371</v>
      </c>
      <c r="B13">
        <v>974.33</v>
      </c>
      <c r="C13">
        <v>974.33</v>
      </c>
      <c r="D13" s="21">
        <v>965.25</v>
      </c>
      <c r="E13" s="21">
        <v>967.21</v>
      </c>
      <c r="F13" s="43">
        <v>34.279513600000001</v>
      </c>
      <c r="G13" s="3">
        <f t="shared" si="0"/>
        <v>-7.6640538433125904E-3</v>
      </c>
      <c r="H13" s="3">
        <f>1-E13/MAX(E$2:E13)</f>
        <v>3.0006117557389689E-2</v>
      </c>
      <c r="I13" s="21">
        <f ca="1">IF(ROW()&gt;计算结果!B$18-1,AVERAGE(OFFSET(E13,0,0,-计算结果!B$18,1)),AVERAGE(OFFSET(E13,0,0,-ROW()+1,1)))</f>
        <v>974.41</v>
      </c>
      <c r="J13" s="43">
        <f t="shared" ca="1" si="1"/>
        <v>-12.534407680000029</v>
      </c>
      <c r="K13" s="43">
        <f ca="1">IF(ROW()&gt;计算结果!B$19+1,J13-OFFSET(J13,-计算结果!B$19,0,1,1),J13-OFFSET(J13,-ROW()+2,0,1,1))</f>
        <v>-62.936112640000033</v>
      </c>
      <c r="L13" s="32" t="s">
        <v>26</v>
      </c>
      <c r="M13" s="4" t="str">
        <f t="shared" si="2"/>
        <v/>
      </c>
      <c r="N13" s="3">
        <f>IF(L12="买",E13/E12-1,0)-IF(M13=1,计算结果!B$17,0)</f>
        <v>-7.6640538433125904E-3</v>
      </c>
      <c r="O13" s="2">
        <f t="shared" si="3"/>
        <v>0.98414717284465703</v>
      </c>
      <c r="P13" s="3">
        <f>1-O13/MAX(O$2:O13)</f>
        <v>3.0006117557389467E-2</v>
      </c>
    </row>
    <row r="14" spans="1:16" x14ac:dyDescent="0.15">
      <c r="A14" s="1">
        <v>38372</v>
      </c>
      <c r="B14">
        <v>963.21</v>
      </c>
      <c r="C14">
        <v>963.21</v>
      </c>
      <c r="D14" s="21">
        <v>952.23</v>
      </c>
      <c r="E14" s="21">
        <v>956.24</v>
      </c>
      <c r="F14" s="43">
        <v>43.993507839999999</v>
      </c>
      <c r="G14" s="3">
        <f t="shared" si="0"/>
        <v>-1.1341900931545412E-2</v>
      </c>
      <c r="H14" s="3">
        <f>1-E14/MAX(E$2:E14)</f>
        <v>4.1007692076258873E-2</v>
      </c>
      <c r="I14" s="21">
        <f ca="1">IF(ROW()&gt;计算结果!B$18-1,AVERAGE(OFFSET(E14,0,0,-计算结果!B$18,1)),AVERAGE(OFFSET(E14,0,0,-ROW()+1,1)))</f>
        <v>966.39499999999998</v>
      </c>
      <c r="J14" s="43">
        <f t="shared" ca="1" si="1"/>
        <v>-56.527915520000029</v>
      </c>
      <c r="K14" s="43">
        <f ca="1">IF(ROW()&gt;计算结果!B$19+1,J14-OFFSET(J14,-计算结果!B$19,0,1,1),J14-OFFSET(J14,-ROW()+2,0,1,1))</f>
        <v>-59.55492608000003</v>
      </c>
      <c r="L14" s="32" t="s">
        <v>26</v>
      </c>
      <c r="M14" s="4" t="str">
        <f t="shared" si="2"/>
        <v/>
      </c>
      <c r="N14" s="3">
        <f>IF(L13="买",E14/E13-1,0)-IF(M14=1,计算结果!B$17,0)</f>
        <v>-1.1341900931545412E-2</v>
      </c>
      <c r="O14" s="2">
        <f t="shared" si="3"/>
        <v>0.97298507310819238</v>
      </c>
      <c r="P14" s="3">
        <f>1-O14/MAX(O$2:O14)</f>
        <v>4.1007692076258651E-2</v>
      </c>
    </row>
    <row r="15" spans="1:16" x14ac:dyDescent="0.15">
      <c r="A15" s="1">
        <v>38373</v>
      </c>
      <c r="B15">
        <v>954.46</v>
      </c>
      <c r="C15">
        <v>984.27</v>
      </c>
      <c r="D15" s="21">
        <v>943.43</v>
      </c>
      <c r="E15" s="21">
        <v>982.6</v>
      </c>
      <c r="F15" s="43">
        <v>81.520860159999998</v>
      </c>
      <c r="G15" s="3">
        <f t="shared" si="0"/>
        <v>2.7566301346942268E-2</v>
      </c>
      <c r="H15" s="3">
        <f>1-E15/MAX(E$2:E15)</f>
        <v>1.4571821126633355E-2</v>
      </c>
      <c r="I15" s="21">
        <f ca="1">IF(ROW()&gt;计算结果!B$18-1,AVERAGE(OFFSET(E15,0,0,-计算结果!B$18,1)),AVERAGE(OFFSET(E15,0,0,-ROW()+1,1)))</f>
        <v>970.1825</v>
      </c>
      <c r="J15" s="43">
        <f t="shared" ca="1" si="1"/>
        <v>24.992944639999969</v>
      </c>
      <c r="K15" s="43">
        <f ca="1">IF(ROW()&gt;计算结果!B$19+1,J15-OFFSET(J15,-计算结果!B$19,0,1,1),J15-OFFSET(J15,-ROW()+2,0,1,1))</f>
        <v>-15.663395840000035</v>
      </c>
      <c r="L15" s="32" t="s">
        <v>26</v>
      </c>
      <c r="M15" s="4" t="str">
        <f t="shared" si="2"/>
        <v/>
      </c>
      <c r="N15" s="3">
        <f>IF(L14="买",E15/E14-1,0)-IF(M15=1,计算结果!B$17,0)</f>
        <v>2.7566301346942268E-2</v>
      </c>
      <c r="O15" s="2">
        <f t="shared" si="3"/>
        <v>0.99980667283956948</v>
      </c>
      <c r="P15" s="3">
        <f>1-O15/MAX(O$2:O15)</f>
        <v>1.4571821126633133E-2</v>
      </c>
    </row>
    <row r="16" spans="1:16" x14ac:dyDescent="0.15">
      <c r="A16" s="1">
        <v>38376</v>
      </c>
      <c r="B16">
        <v>1001.85</v>
      </c>
      <c r="C16">
        <v>1001.85</v>
      </c>
      <c r="D16" s="21">
        <v>986.23</v>
      </c>
      <c r="E16" s="21">
        <v>998.13</v>
      </c>
      <c r="F16" s="43">
        <v>83.601612799999998</v>
      </c>
      <c r="G16" s="3">
        <f t="shared" si="0"/>
        <v>1.5805007123956827E-2</v>
      </c>
      <c r="H16" s="3">
        <f>1-E16/MAX(E$2:E16)</f>
        <v>0</v>
      </c>
      <c r="I16" s="21">
        <f ca="1">IF(ROW()&gt;计算结果!B$18-1,AVERAGE(OFFSET(E16,0,0,-计算结果!B$18,1)),AVERAGE(OFFSET(E16,0,0,-ROW()+1,1)))</f>
        <v>976.04500000000007</v>
      </c>
      <c r="J16" s="43">
        <f t="shared" ca="1" si="1"/>
        <v>108.59455743999996</v>
      </c>
      <c r="K16" s="43">
        <f ca="1">IF(ROW()&gt;计算结果!B$19+1,J16-OFFSET(J16,-计算结果!B$19,0,1,1),J16-OFFSET(J16,-ROW()+2,0,1,1))</f>
        <v>30.897448959999963</v>
      </c>
      <c r="L16" s="32" t="str">
        <f ca="1">IF(AND(F16&gt;OFFSET(F16,-计算结果!B$19,0,1,1),'000300'!K16&lt;OFFSET('000300'!K16,-计算结果!B$19,0,1,1)),"卖",IF(AND(F16&lt;OFFSET(F16,-计算结果!B$19,0,1,1),'000300'!K16&gt;OFFSET('000300'!K16,-计算结果!B$19,0,1,1)),"买",L15))</f>
        <v>卖</v>
      </c>
      <c r="M16" s="4">
        <f t="shared" ca="1" si="2"/>
        <v>1</v>
      </c>
      <c r="N16" s="3">
        <f ca="1">IF(L15="买",E16/E15-1,0)-IF(M16=1,计算结果!B$17,0)</f>
        <v>1.5805007123956827E-2</v>
      </c>
      <c r="O16" s="2">
        <f t="shared" ca="1" si="3"/>
        <v>1.0156086244263784</v>
      </c>
      <c r="P16" s="3">
        <f ca="1">1-O16/MAX(O$2:O16)</f>
        <v>0</v>
      </c>
    </row>
    <row r="17" spans="1:16" x14ac:dyDescent="0.15">
      <c r="A17" s="1">
        <v>38377</v>
      </c>
      <c r="B17">
        <v>995.63</v>
      </c>
      <c r="C17">
        <v>997.95</v>
      </c>
      <c r="D17" s="21">
        <v>985.23</v>
      </c>
      <c r="E17" s="21">
        <v>997.77</v>
      </c>
      <c r="F17" s="43">
        <v>61.570222080000001</v>
      </c>
      <c r="G17" s="3">
        <f t="shared" si="0"/>
        <v>-3.6067446124254943E-4</v>
      </c>
      <c r="H17" s="3">
        <f>1-E17/MAX(E$2:E17)</f>
        <v>3.6067446124254943E-4</v>
      </c>
      <c r="I17" s="21">
        <f ca="1">IF(ROW()&gt;计算结果!B$18-1,AVERAGE(OFFSET(E17,0,0,-计算结果!B$18,1)),AVERAGE(OFFSET(E17,0,0,-ROW()+1,1)))</f>
        <v>983.68500000000006</v>
      </c>
      <c r="J17" s="43">
        <f t="shared" ca="1" si="1"/>
        <v>170.16477951999997</v>
      </c>
      <c r="K17" s="43">
        <f ca="1">IF(ROW()&gt;计算结果!B$19+1,J17-OFFSET(J17,-计算结果!B$19,0,1,1),J17-OFFSET(J17,-ROW()+2,0,1,1))</f>
        <v>61.534673919999975</v>
      </c>
      <c r="L17" s="32" t="str">
        <f ca="1">IF(AND(F17&gt;OFFSET(F17,-计算结果!B$19,0,1,1),'000300'!K17&lt;OFFSET('000300'!K17,-计算结果!B$19,0,1,1)),"卖",IF(AND(F17&lt;OFFSET(F17,-计算结果!B$19,0,1,1),'000300'!K17&gt;OFFSET('000300'!K17,-计算结果!B$19,0,1,1)),"买",L16))</f>
        <v>卖</v>
      </c>
      <c r="M17" s="4" t="str">
        <f t="shared" ca="1" si="2"/>
        <v/>
      </c>
      <c r="N17" s="3">
        <f ca="1">IF(L16="买",E17/E16-1,0)-IF(M17=1,计算结果!B$17,0)</f>
        <v>0</v>
      </c>
      <c r="O17" s="2">
        <f t="shared" ca="1" si="3"/>
        <v>1.0156086244263784</v>
      </c>
      <c r="P17" s="3">
        <f ca="1">1-O17/MAX(O$2:O17)</f>
        <v>0</v>
      </c>
    </row>
    <row r="18" spans="1:16" x14ac:dyDescent="0.15">
      <c r="A18" s="1">
        <v>38378</v>
      </c>
      <c r="B18">
        <v>995.78</v>
      </c>
      <c r="C18">
        <v>999.47</v>
      </c>
      <c r="D18" s="21">
        <v>988.47</v>
      </c>
      <c r="E18" s="21">
        <v>989.92</v>
      </c>
      <c r="F18" s="43">
        <v>47.19440384</v>
      </c>
      <c r="G18" s="3">
        <f t="shared" si="0"/>
        <v>-7.8675446245126679E-3</v>
      </c>
      <c r="H18" s="3">
        <f>1-E18/MAX(E$2:E18)</f>
        <v>8.2253814633365119E-3</v>
      </c>
      <c r="I18" s="21">
        <f ca="1">IF(ROW()&gt;计算结果!B$18-1,AVERAGE(OFFSET(E18,0,0,-计算结果!B$18,1)),AVERAGE(OFFSET(E18,0,0,-ROW()+1,1)))</f>
        <v>992.10500000000002</v>
      </c>
      <c r="J18" s="43">
        <f t="shared" ca="1" si="1"/>
        <v>217.35918335999997</v>
      </c>
      <c r="K18" s="43">
        <f ca="1">IF(ROW()&gt;计算结果!B$19+1,J18-OFFSET(J18,-计算结果!B$19,0,1,1),J18-OFFSET(J18,-ROW()+2,0,1,1))</f>
        <v>70.307345919999989</v>
      </c>
      <c r="L18" s="32" t="str">
        <f ca="1">IF(AND(F18&gt;OFFSET(F18,-计算结果!B$19,0,1,1),'000300'!K18&lt;OFFSET('000300'!K18,-计算结果!B$19,0,1,1)),"卖",IF(AND(F18&lt;OFFSET(F18,-计算结果!B$19,0,1,1),'000300'!K18&gt;OFFSET('000300'!K18,-计算结果!B$19,0,1,1)),"买",L17))</f>
        <v>卖</v>
      </c>
      <c r="M18" s="4" t="str">
        <f t="shared" ca="1" si="2"/>
        <v/>
      </c>
      <c r="N18" s="3">
        <f ca="1">IF(L17="买",E18/E17-1,0)-IF(M18=1,计算结果!B$17,0)</f>
        <v>0</v>
      </c>
      <c r="O18" s="2">
        <f t="shared" ca="1" si="3"/>
        <v>1.0156086244263784</v>
      </c>
      <c r="P18" s="3">
        <f ca="1">1-O18/MAX(O$2:O18)</f>
        <v>0</v>
      </c>
    </row>
    <row r="19" spans="1:16" x14ac:dyDescent="0.15">
      <c r="A19" s="1">
        <v>38379</v>
      </c>
      <c r="B19">
        <v>987.34</v>
      </c>
      <c r="C19">
        <v>987.7</v>
      </c>
      <c r="D19" s="21">
        <v>973.77</v>
      </c>
      <c r="E19" s="21">
        <v>974.63</v>
      </c>
      <c r="F19" s="43">
        <v>40.943989760000001</v>
      </c>
      <c r="G19" s="3">
        <f t="shared" si="0"/>
        <v>-1.544569258121864E-2</v>
      </c>
      <c r="H19" s="3">
        <f>1-E19/MAX(E$2:E19)</f>
        <v>2.3544027331109163E-2</v>
      </c>
      <c r="I19" s="21">
        <f ca="1">IF(ROW()&gt;计算结果!B$18-1,AVERAGE(OFFSET(E19,0,0,-计算结果!B$18,1)),AVERAGE(OFFSET(E19,0,0,-ROW()+1,1)))</f>
        <v>990.11250000000007</v>
      </c>
      <c r="J19" s="43">
        <f t="shared" ca="1" si="1"/>
        <v>176.41519359999998</v>
      </c>
      <c r="K19" s="43">
        <f ca="1">IF(ROW()&gt;计算结果!B$19+1,J19-OFFSET(J19,-计算结果!B$19,0,1,1),J19-OFFSET(J19,-ROW()+2,0,1,1))</f>
        <v>70.992568320000004</v>
      </c>
      <c r="L19" s="32" t="str">
        <f ca="1">IF(AND(F19&gt;OFFSET(F19,-计算结果!B$19,0,1,1),'000300'!K19&lt;OFFSET('000300'!K19,-计算结果!B$19,0,1,1)),"卖",IF(AND(F19&lt;OFFSET(F19,-计算结果!B$19,0,1,1),'000300'!K19&gt;OFFSET('000300'!K19,-计算结果!B$19,0,1,1)),"买",L18))</f>
        <v>买</v>
      </c>
      <c r="M19" s="4">
        <f t="shared" ca="1" si="2"/>
        <v>1</v>
      </c>
      <c r="N19" s="3">
        <f ca="1">IF(L18="买",E19/E18-1,0)-IF(M19=1,计算结果!B$17,0)</f>
        <v>0</v>
      </c>
      <c r="O19" s="2">
        <f t="shared" ca="1" si="3"/>
        <v>1.0156086244263784</v>
      </c>
      <c r="P19" s="3">
        <f ca="1">1-O19/MAX(O$2:O19)</f>
        <v>0</v>
      </c>
    </row>
    <row r="20" spans="1:16" x14ac:dyDescent="0.15">
      <c r="A20" s="1">
        <v>38380</v>
      </c>
      <c r="B20">
        <v>974.63</v>
      </c>
      <c r="C20">
        <v>975.62</v>
      </c>
      <c r="D20" s="21">
        <v>965.2</v>
      </c>
      <c r="E20" s="21">
        <v>969.2</v>
      </c>
      <c r="F20" s="43">
        <v>32.809502719999998</v>
      </c>
      <c r="G20" s="3">
        <f t="shared" si="0"/>
        <v>-5.5713450232395267E-3</v>
      </c>
      <c r="H20" s="3">
        <f>1-E20/MAX(E$2:E20)</f>
        <v>2.8984200454850506E-2</v>
      </c>
      <c r="I20" s="21">
        <f ca="1">IF(ROW()&gt;计算结果!B$18-1,AVERAGE(OFFSET(E20,0,0,-计算结果!B$18,1)),AVERAGE(OFFSET(E20,0,0,-ROW()+1,1)))</f>
        <v>982.88000000000011</v>
      </c>
      <c r="J20" s="43">
        <f t="shared" ca="1" si="1"/>
        <v>143.60569088</v>
      </c>
      <c r="K20" s="43">
        <f ca="1">IF(ROW()&gt;计算结果!B$19+1,J20-OFFSET(J20,-计算结果!B$19,0,1,1),J20-OFFSET(J20,-ROW()+2,0,1,1))</f>
        <v>80.681144320000016</v>
      </c>
      <c r="L20" s="32" t="str">
        <f ca="1">IF(AND(F20&gt;OFFSET(F20,-计算结果!B$19,0,1,1),'000300'!K20&lt;OFFSET('000300'!K20,-计算结果!B$19,0,1,1)),"卖",IF(AND(F20&lt;OFFSET(F20,-计算结果!B$19,0,1,1),'000300'!K20&gt;OFFSET('000300'!K20,-计算结果!B$19,0,1,1)),"买",L19))</f>
        <v>买</v>
      </c>
      <c r="M20" s="4" t="str">
        <f t="shared" ca="1" si="2"/>
        <v/>
      </c>
      <c r="N20" s="3">
        <f ca="1">IF(L19="买",E20/E19-1,0)-IF(M20=1,计算结果!B$17,0)</f>
        <v>-5.5713450232395267E-3</v>
      </c>
      <c r="O20" s="2">
        <f t="shared" ca="1" si="3"/>
        <v>1.0099503183711214</v>
      </c>
      <c r="P20" s="3">
        <f ca="1">1-O20/MAX(O$2:O20)</f>
        <v>5.5713450232395267E-3</v>
      </c>
    </row>
    <row r="21" spans="1:16" x14ac:dyDescent="0.15">
      <c r="A21" s="1">
        <v>38383</v>
      </c>
      <c r="B21">
        <v>965.78</v>
      </c>
      <c r="C21">
        <v>965.78</v>
      </c>
      <c r="D21" s="21">
        <v>953.14</v>
      </c>
      <c r="E21" s="21">
        <v>954.87</v>
      </c>
      <c r="F21" s="43">
        <v>38.63573504</v>
      </c>
      <c r="G21" s="3">
        <f t="shared" si="0"/>
        <v>-1.4785390012381439E-2</v>
      </c>
      <c r="H21" s="3">
        <f>1-E21/MAX(E$2:E21)</f>
        <v>4.3341047759309914E-2</v>
      </c>
      <c r="I21" s="21">
        <f ca="1">IF(ROW()&gt;计算结果!B$18-1,AVERAGE(OFFSET(E21,0,0,-计算结果!B$18,1)),AVERAGE(OFFSET(E21,0,0,-ROW()+1,1)))</f>
        <v>972.15499999999997</v>
      </c>
      <c r="J21" s="43">
        <f t="shared" ca="1" si="1"/>
        <v>104.96995584</v>
      </c>
      <c r="K21" s="43">
        <f ca="1">IF(ROW()&gt;计算结果!B$19+1,J21-OFFSET(J21,-计算结果!B$19,0,1,1),J21-OFFSET(J21,-ROW()+2,0,1,1))</f>
        <v>83.224849920000025</v>
      </c>
      <c r="L21" s="32" t="str">
        <f ca="1">IF(AND(F21&gt;OFFSET(F21,-计算结果!B$19,0,1,1),'000300'!K21&lt;OFFSET('000300'!K21,-计算结果!B$19,0,1,1)),"卖",IF(AND(F21&lt;OFFSET(F21,-计算结果!B$19,0,1,1),'000300'!K21&gt;OFFSET('000300'!K21,-计算结果!B$19,0,1,1)),"买",L20))</f>
        <v>买</v>
      </c>
      <c r="M21" s="4" t="str">
        <f t="shared" ca="1" si="2"/>
        <v/>
      </c>
      <c r="N21" s="3">
        <f ca="1">IF(L20="买",E21/E20-1,0)-IF(M21=1,计算结果!B$17,0)</f>
        <v>-1.4785390012381439E-2</v>
      </c>
      <c r="O21" s="2">
        <f t="shared" ca="1" si="3"/>
        <v>0.99501780902087555</v>
      </c>
      <c r="P21" s="3">
        <f ca="1">1-O21/MAX(O$2:O21)</f>
        <v>2.0274360526558843E-2</v>
      </c>
    </row>
    <row r="22" spans="1:16" x14ac:dyDescent="0.15">
      <c r="A22" s="1">
        <v>38384</v>
      </c>
      <c r="B22">
        <v>953.33</v>
      </c>
      <c r="C22">
        <v>965.47</v>
      </c>
      <c r="D22" s="21">
        <v>952.74</v>
      </c>
      <c r="E22" s="21">
        <v>955.95</v>
      </c>
      <c r="F22" s="43">
        <v>42.757068799999999</v>
      </c>
      <c r="G22" s="3">
        <f t="shared" si="0"/>
        <v>1.1310440164629121E-3</v>
      </c>
      <c r="H22" s="3">
        <f>1-E22/MAX(E$2:E22)</f>
        <v>4.2259024375582266E-2</v>
      </c>
      <c r="I22" s="21">
        <f ca="1">IF(ROW()&gt;计算结果!B$18-1,AVERAGE(OFFSET(E22,0,0,-计算结果!B$18,1)),AVERAGE(OFFSET(E22,0,0,-ROW()+1,1)))</f>
        <v>963.66249999999991</v>
      </c>
      <c r="J22" s="43">
        <f t="shared" ca="1" si="1"/>
        <v>62.212887039999998</v>
      </c>
      <c r="K22" s="43">
        <f ca="1">IF(ROW()&gt;计算结果!B$19+1,J22-OFFSET(J22,-计算结果!B$19,0,1,1),J22-OFFSET(J22,-ROW()+2,0,1,1))</f>
        <v>74.747294720000028</v>
      </c>
      <c r="L22" s="32" t="str">
        <f ca="1">IF(AND(F22&gt;OFFSET(F22,-计算结果!B$19,0,1,1),'000300'!K22&lt;OFFSET('000300'!K22,-计算结果!B$19,0,1,1)),"卖",IF(AND(F22&lt;OFFSET(F22,-计算结果!B$19,0,1,1),'000300'!K22&gt;OFFSET('000300'!K22,-计算结果!B$19,0,1,1)),"买",L21))</f>
        <v>买</v>
      </c>
      <c r="M22" s="4" t="str">
        <f t="shared" ca="1" si="2"/>
        <v/>
      </c>
      <c r="N22" s="3">
        <f ca="1">IF(L21="买",E22/E21-1,0)-IF(M22=1,计算结果!B$17,0)</f>
        <v>1.1310440164629121E-3</v>
      </c>
      <c r="O22" s="2">
        <f t="shared" ca="1" si="3"/>
        <v>0.99614321796004268</v>
      </c>
      <c r="P22" s="3">
        <f ca="1">1-O22/MAX(O$2:O22)</f>
        <v>1.9166247704257122E-2</v>
      </c>
    </row>
    <row r="23" spans="1:16" x14ac:dyDescent="0.15">
      <c r="A23" s="1">
        <v>38385</v>
      </c>
      <c r="B23">
        <v>956.7</v>
      </c>
      <c r="C23">
        <v>1006.93</v>
      </c>
      <c r="D23" s="21">
        <v>956.7</v>
      </c>
      <c r="E23" s="21">
        <v>1006.91</v>
      </c>
      <c r="F23" s="43">
        <v>102.02904576</v>
      </c>
      <c r="G23" s="3">
        <f t="shared" si="0"/>
        <v>5.3308227417751874E-2</v>
      </c>
      <c r="H23" s="3">
        <f>1-E23/MAX(E$2:E23)</f>
        <v>0</v>
      </c>
      <c r="I23" s="21">
        <f ca="1">IF(ROW()&gt;计算结果!B$18-1,AVERAGE(OFFSET(E23,0,0,-计算结果!B$18,1)),AVERAGE(OFFSET(E23,0,0,-ROW()+1,1)))</f>
        <v>971.73250000000007</v>
      </c>
      <c r="J23" s="43">
        <f t="shared" ca="1" si="1"/>
        <v>164.2419328</v>
      </c>
      <c r="K23" s="43">
        <f ca="1">IF(ROW()&gt;计算结果!B$19+1,J23-OFFSET(J23,-计算结果!B$19,0,1,1),J23-OFFSET(J23,-ROW()+2,0,1,1))</f>
        <v>220.76984832000002</v>
      </c>
      <c r="L23" s="32" t="str">
        <f ca="1">IF(AND(F23&gt;OFFSET(F23,-计算结果!B$19,0,1,1),'000300'!K23&lt;OFFSET('000300'!K23,-计算结果!B$19,0,1,1)),"卖",IF(AND(F23&lt;OFFSET(F23,-计算结果!B$19,0,1,1),'000300'!K23&gt;OFFSET('000300'!K23,-计算结果!B$19,0,1,1)),"买",L22))</f>
        <v>买</v>
      </c>
      <c r="M23" s="4" t="str">
        <f t="shared" ca="1" si="2"/>
        <v/>
      </c>
      <c r="N23" s="3">
        <f ca="1">IF(L22="买",E23/E22-1,0)-IF(M23=1,计算结果!B$17,0)</f>
        <v>5.3308227417751874E-2</v>
      </c>
      <c r="O23" s="2">
        <f t="shared" ca="1" si="3"/>
        <v>1.0492458471637078</v>
      </c>
      <c r="P23" s="3">
        <f ca="1">1-O23/MAX(O$2:O23)</f>
        <v>0</v>
      </c>
    </row>
    <row r="24" spans="1:16" x14ac:dyDescent="0.15">
      <c r="A24" s="1">
        <v>38386</v>
      </c>
      <c r="B24">
        <v>1005.56</v>
      </c>
      <c r="C24">
        <v>1014.18</v>
      </c>
      <c r="D24" s="21">
        <v>992.15</v>
      </c>
      <c r="E24" s="21">
        <v>993.21</v>
      </c>
      <c r="F24" s="43">
        <v>100.57310208</v>
      </c>
      <c r="G24" s="3">
        <f t="shared" si="0"/>
        <v>-1.3605982659820604E-2</v>
      </c>
      <c r="H24" s="3">
        <f>1-E24/MAX(E$2:E24)</f>
        <v>1.3605982659820604E-2</v>
      </c>
      <c r="I24" s="21">
        <f ca="1">IF(ROW()&gt;计算结果!B$18-1,AVERAGE(OFFSET(E24,0,0,-计算结果!B$18,1)),AVERAGE(OFFSET(E24,0,0,-ROW()+1,1)))</f>
        <v>977.73500000000001</v>
      </c>
      <c r="J24" s="43">
        <f t="shared" ca="1" si="1"/>
        <v>264.81503487999998</v>
      </c>
      <c r="K24" s="43">
        <f ca="1">IF(ROW()&gt;计算结果!B$19+1,J24-OFFSET(J24,-计算结果!B$19,0,1,1),J24-OFFSET(J24,-ROW()+2,0,1,1))</f>
        <v>239.82209024000002</v>
      </c>
      <c r="L24" s="32" t="str">
        <f ca="1">IF(AND(F24&gt;OFFSET(F24,-计算结果!B$19,0,1,1),'000300'!K24&lt;OFFSET('000300'!K24,-计算结果!B$19,0,1,1)),"卖",IF(AND(F24&lt;OFFSET(F24,-计算结果!B$19,0,1,1),'000300'!K24&gt;OFFSET('000300'!K24,-计算结果!B$19,0,1,1)),"买",L23))</f>
        <v>买</v>
      </c>
      <c r="M24" s="4" t="str">
        <f t="shared" ca="1" si="2"/>
        <v/>
      </c>
      <c r="N24" s="3">
        <f ca="1">IF(L23="买",E24/E23-1,0)-IF(M24=1,计算结果!B$17,0)</f>
        <v>-1.3605982659820604E-2</v>
      </c>
      <c r="O24" s="2">
        <f t="shared" ca="1" si="3"/>
        <v>1.0349698263613096</v>
      </c>
      <c r="P24" s="3">
        <f ca="1">1-O24/MAX(O$2:O24)</f>
        <v>1.3605982659820604E-2</v>
      </c>
    </row>
    <row r="25" spans="1:16" x14ac:dyDescent="0.15">
      <c r="A25" s="1">
        <v>38387</v>
      </c>
      <c r="B25">
        <v>992.25</v>
      </c>
      <c r="C25">
        <v>1021.02</v>
      </c>
      <c r="D25" s="21">
        <v>989.93</v>
      </c>
      <c r="E25" s="21">
        <v>1016.85</v>
      </c>
      <c r="F25" s="43">
        <v>95.498711040000003</v>
      </c>
      <c r="G25" s="3">
        <f t="shared" si="0"/>
        <v>2.3801612951943607E-2</v>
      </c>
      <c r="H25" s="3">
        <f>1-E25/MAX(E$2:E25)</f>
        <v>0</v>
      </c>
      <c r="I25" s="21">
        <f ca="1">IF(ROW()&gt;计算结果!B$18-1,AVERAGE(OFFSET(E25,0,0,-计算结果!B$18,1)),AVERAGE(OFFSET(E25,0,0,-ROW()+1,1)))</f>
        <v>993.23</v>
      </c>
      <c r="J25" s="43">
        <f t="shared" ca="1" si="1"/>
        <v>360.31374591999997</v>
      </c>
      <c r="K25" s="43">
        <f ca="1">IF(ROW()&gt;计算结果!B$19+1,J25-OFFSET(J25,-计算结果!B$19,0,1,1),J25-OFFSET(J25,-ROW()+2,0,1,1))</f>
        <v>251.71918848000001</v>
      </c>
      <c r="L25" s="32" t="str">
        <f ca="1">IF(AND(F25&gt;OFFSET(F25,-计算结果!B$19,0,1,1),'000300'!K25&lt;OFFSET('000300'!K25,-计算结果!B$19,0,1,1)),"卖",IF(AND(F25&lt;OFFSET(F25,-计算结果!B$19,0,1,1),'000300'!K25&gt;OFFSET('000300'!K25,-计算结果!B$19,0,1,1)),"买",L24))</f>
        <v>买</v>
      </c>
      <c r="M25" s="4" t="str">
        <f t="shared" ca="1" si="2"/>
        <v/>
      </c>
      <c r="N25" s="3">
        <f ca="1">IF(L24="买",E25/E24-1,0)-IF(M25=1,计算结果!B$17,0)</f>
        <v>2.3801612951943607E-2</v>
      </c>
      <c r="O25" s="2">
        <f t="shared" ca="1" si="3"/>
        <v>1.0596037775853018</v>
      </c>
      <c r="P25" s="3">
        <f ca="1">1-O25/MAX(O$2:O25)</f>
        <v>0</v>
      </c>
    </row>
    <row r="26" spans="1:16" x14ac:dyDescent="0.15">
      <c r="A26" s="1">
        <v>38399</v>
      </c>
      <c r="B26">
        <v>1023.32</v>
      </c>
      <c r="C26">
        <v>1033.24</v>
      </c>
      <c r="D26" s="21">
        <v>1018.48</v>
      </c>
      <c r="E26" s="21">
        <v>1023.58</v>
      </c>
      <c r="F26" s="43">
        <v>74.381680639999999</v>
      </c>
      <c r="G26" s="3">
        <f t="shared" si="0"/>
        <v>6.6184786350003133E-3</v>
      </c>
      <c r="H26" s="3">
        <f>1-E26/MAX(E$2:E26)</f>
        <v>0</v>
      </c>
      <c r="I26" s="21">
        <f ca="1">IF(ROW()&gt;计算结果!B$18-1,AVERAGE(OFFSET(E26,0,0,-计算结果!B$18,1)),AVERAGE(OFFSET(E26,0,0,-ROW()+1,1)))</f>
        <v>1010.1374999999999</v>
      </c>
      <c r="J26" s="43">
        <f t="shared" ca="1" si="1"/>
        <v>434.69542655999999</v>
      </c>
      <c r="K26" s="43">
        <f ca="1">IF(ROW()&gt;计算结果!B$19+1,J26-OFFSET(J26,-计算结果!B$19,0,1,1),J26-OFFSET(J26,-ROW()+2,0,1,1))</f>
        <v>264.53064704000002</v>
      </c>
      <c r="L26" s="32" t="str">
        <f ca="1">IF(AND(F26&gt;OFFSET(F26,-计算结果!B$19,0,1,1),'000300'!K26&lt;OFFSET('000300'!K26,-计算结果!B$19,0,1,1)),"卖",IF(AND(F26&lt;OFFSET(F26,-计算结果!B$19,0,1,1),'000300'!K26&gt;OFFSET('000300'!K26,-计算结果!B$19,0,1,1)),"买",L25))</f>
        <v>买</v>
      </c>
      <c r="M26" s="4" t="str">
        <f t="shared" ca="1" si="2"/>
        <v/>
      </c>
      <c r="N26" s="3">
        <f ca="1">IF(L25="买",E26/E25-1,0)-IF(M26=1,计算结果!B$17,0)</f>
        <v>6.6184786350003133E-3</v>
      </c>
      <c r="O26" s="2">
        <f t="shared" ca="1" si="3"/>
        <v>1.0666167425488158</v>
      </c>
      <c r="P26" s="3">
        <f ca="1">1-O26/MAX(O$2:O26)</f>
        <v>0</v>
      </c>
    </row>
    <row r="27" spans="1:16" x14ac:dyDescent="0.15">
      <c r="A27" s="1">
        <v>38400</v>
      </c>
      <c r="B27">
        <v>1024.43</v>
      </c>
      <c r="C27">
        <v>1024.43</v>
      </c>
      <c r="D27" s="21">
        <v>1010.47</v>
      </c>
      <c r="E27" s="21">
        <v>1020.6</v>
      </c>
      <c r="F27" s="43">
        <v>55.130634239999999</v>
      </c>
      <c r="G27" s="3">
        <f t="shared" si="0"/>
        <v>-2.9113503585455058E-3</v>
      </c>
      <c r="H27" s="3">
        <f>1-E27/MAX(E$2:E27)</f>
        <v>2.9113503585455058E-3</v>
      </c>
      <c r="I27" s="21">
        <f ca="1">IF(ROW()&gt;计算结果!B$18-1,AVERAGE(OFFSET(E27,0,0,-计算结果!B$18,1)),AVERAGE(OFFSET(E27,0,0,-ROW()+1,1)))</f>
        <v>1013.56</v>
      </c>
      <c r="J27" s="43">
        <f t="shared" ca="1" si="1"/>
        <v>489.82606079999999</v>
      </c>
      <c r="K27" s="43">
        <f ca="1">IF(ROW()&gt;计算结果!B$19+1,J27-OFFSET(J27,-计算结果!B$19,0,1,1),J27-OFFSET(J27,-ROW()+2,0,1,1))</f>
        <v>272.46687744000002</v>
      </c>
      <c r="L27" s="32" t="str">
        <f ca="1">IF(AND(F27&gt;OFFSET(F27,-计算结果!B$19,0,1,1),'000300'!K27&lt;OFFSET('000300'!K27,-计算结果!B$19,0,1,1)),"卖",IF(AND(F27&lt;OFFSET(F27,-计算结果!B$19,0,1,1),'000300'!K27&gt;OFFSET('000300'!K27,-计算结果!B$19,0,1,1)),"买",L26))</f>
        <v>买</v>
      </c>
      <c r="M27" s="4" t="str">
        <f t="shared" ca="1" si="2"/>
        <v/>
      </c>
      <c r="N27" s="3">
        <f ca="1">IF(L26="买",E27/E26-1,0)-IF(M27=1,计算结果!B$17,0)</f>
        <v>-2.9113503585455058E-3</v>
      </c>
      <c r="O27" s="2">
        <f t="shared" ca="1" si="3"/>
        <v>1.0635114475129657</v>
      </c>
      <c r="P27" s="3">
        <f ca="1">1-O27/MAX(O$2:O27)</f>
        <v>2.9113503585455058E-3</v>
      </c>
    </row>
    <row r="28" spans="1:16" x14ac:dyDescent="0.15">
      <c r="A28" s="1">
        <v>38401</v>
      </c>
      <c r="B28">
        <v>1020.12</v>
      </c>
      <c r="C28">
        <v>1021.19</v>
      </c>
      <c r="D28" s="21">
        <v>1005.63</v>
      </c>
      <c r="E28" s="21">
        <v>1006.05</v>
      </c>
      <c r="F28" s="43">
        <v>48.177320960000003</v>
      </c>
      <c r="G28" s="3">
        <f t="shared" si="0"/>
        <v>-1.4256319811875473E-2</v>
      </c>
      <c r="H28" s="3">
        <f>1-E28/MAX(E$2:E28)</f>
        <v>1.7126165028625073E-2</v>
      </c>
      <c r="I28" s="21">
        <f ca="1">IF(ROW()&gt;计算结果!B$18-1,AVERAGE(OFFSET(E28,0,0,-计算结果!B$18,1)),AVERAGE(OFFSET(E28,0,0,-ROW()+1,1)))</f>
        <v>1016.77</v>
      </c>
      <c r="J28" s="43">
        <f t="shared" ca="1" si="1"/>
        <v>538.00338176000002</v>
      </c>
      <c r="K28" s="43">
        <f ca="1">IF(ROW()&gt;计算结果!B$19+1,J28-OFFSET(J28,-计算结果!B$19,0,1,1),J28-OFFSET(J28,-ROW()+2,0,1,1))</f>
        <v>361.58818816000007</v>
      </c>
      <c r="L28" s="32" t="str">
        <f ca="1">IF(AND(F28&gt;OFFSET(F28,-计算结果!B$19,0,1,1),'000300'!K28&lt;OFFSET('000300'!K28,-计算结果!B$19,0,1,1)),"卖",IF(AND(F28&lt;OFFSET(F28,-计算结果!B$19,0,1,1),'000300'!K28&gt;OFFSET('000300'!K28,-计算结果!B$19,0,1,1)),"买",L27))</f>
        <v>买</v>
      </c>
      <c r="M28" s="4" t="str">
        <f t="shared" ca="1" si="2"/>
        <v/>
      </c>
      <c r="N28" s="3">
        <f ca="1">IF(L27="买",E28/E27-1,0)-IF(M28=1,计算结果!B$17,0)</f>
        <v>-1.4256319811875473E-2</v>
      </c>
      <c r="O28" s="2">
        <f t="shared" ca="1" si="3"/>
        <v>1.0483496881936303</v>
      </c>
      <c r="P28" s="3">
        <f ca="1">1-O28/MAX(O$2:O28)</f>
        <v>1.7126165028625073E-2</v>
      </c>
    </row>
    <row r="29" spans="1:16" x14ac:dyDescent="0.15">
      <c r="A29" s="1">
        <v>38404</v>
      </c>
      <c r="B29">
        <v>1006.69</v>
      </c>
      <c r="C29">
        <v>1025.6500000000001</v>
      </c>
      <c r="D29" s="21">
        <v>1006.69</v>
      </c>
      <c r="E29" s="21">
        <v>1025.6300000000001</v>
      </c>
      <c r="F29" s="43">
        <v>60.523950079999999</v>
      </c>
      <c r="G29" s="3">
        <f t="shared" si="0"/>
        <v>1.9462253367128923E-2</v>
      </c>
      <c r="H29" s="3">
        <f>1-E29/MAX(E$2:E29)</f>
        <v>0</v>
      </c>
      <c r="I29" s="21">
        <f ca="1">IF(ROW()&gt;计算结果!B$18-1,AVERAGE(OFFSET(E29,0,0,-计算结果!B$18,1)),AVERAGE(OFFSET(E29,0,0,-ROW()+1,1)))</f>
        <v>1018.965</v>
      </c>
      <c r="J29" s="43">
        <f t="shared" ca="1" si="1"/>
        <v>598.52733183999999</v>
      </c>
      <c r="K29" s="43">
        <f ca="1">IF(ROW()&gt;计算结果!B$19+1,J29-OFFSET(J29,-计算结果!B$19,0,1,1),J29-OFFSET(J29,-ROW()+2,0,1,1))</f>
        <v>454.92164095999999</v>
      </c>
      <c r="L29" s="32" t="str">
        <f ca="1">IF(AND(F29&gt;OFFSET(F29,-计算结果!B$19,0,1,1),'000300'!K29&lt;OFFSET('000300'!K29,-计算结果!B$19,0,1,1)),"卖",IF(AND(F29&lt;OFFSET(F29,-计算结果!B$19,0,1,1),'000300'!K29&gt;OFFSET('000300'!K29,-计算结果!B$19,0,1,1)),"买",L28))</f>
        <v>买</v>
      </c>
      <c r="M29" s="4" t="str">
        <f t="shared" ca="1" si="2"/>
        <v/>
      </c>
      <c r="N29" s="3">
        <f ca="1">IF(L28="买",E29/E28-1,0)-IF(M29=1,计算结果!B$17,0)</f>
        <v>1.9462253367128923E-2</v>
      </c>
      <c r="O29" s="2">
        <f t="shared" ca="1" si="3"/>
        <v>1.0687529354426053</v>
      </c>
      <c r="P29" s="3">
        <f ca="1">1-O29/MAX(O$2:O29)</f>
        <v>0</v>
      </c>
    </row>
    <row r="30" spans="1:16" x14ac:dyDescent="0.15">
      <c r="A30" s="1">
        <v>38405</v>
      </c>
      <c r="B30">
        <v>1026.83</v>
      </c>
      <c r="C30">
        <v>1048.67</v>
      </c>
      <c r="D30" s="21">
        <v>1024.52</v>
      </c>
      <c r="E30" s="21">
        <v>1046.74</v>
      </c>
      <c r="F30" s="43">
        <v>109.22776576</v>
      </c>
      <c r="G30" s="3">
        <f t="shared" si="0"/>
        <v>2.0582471261565871E-2</v>
      </c>
      <c r="H30" s="3">
        <f>1-E30/MAX(E$2:E30)</f>
        <v>0</v>
      </c>
      <c r="I30" s="21">
        <f ca="1">IF(ROW()&gt;计算结果!B$18-1,AVERAGE(OFFSET(E30,0,0,-计算结果!B$18,1)),AVERAGE(OFFSET(E30,0,0,-ROW()+1,1)))</f>
        <v>1024.7550000000001</v>
      </c>
      <c r="J30" s="43">
        <f t="shared" ca="1" si="1"/>
        <v>707.7550976</v>
      </c>
      <c r="K30" s="43">
        <f ca="1">IF(ROW()&gt;计算结果!B$19+1,J30-OFFSET(J30,-计算结果!B$19,0,1,1),J30-OFFSET(J30,-ROW()+2,0,1,1))</f>
        <v>602.78514175999999</v>
      </c>
      <c r="L30" s="32" t="str">
        <f ca="1">IF(AND(F30&gt;OFFSET(F30,-计算结果!B$19,0,1,1),'000300'!K30&lt;OFFSET('000300'!K30,-计算结果!B$19,0,1,1)),"卖",IF(AND(F30&lt;OFFSET(F30,-计算结果!B$19,0,1,1),'000300'!K30&gt;OFFSET('000300'!K30,-计算结果!B$19,0,1,1)),"买",L29))</f>
        <v>买</v>
      </c>
      <c r="M30" s="4" t="str">
        <f t="shared" ca="1" si="2"/>
        <v/>
      </c>
      <c r="N30" s="3">
        <f ca="1">IF(L29="买",E30/E29-1,0)-IF(M30=1,计算结果!B$17,0)</f>
        <v>2.0582471261565871E-2</v>
      </c>
      <c r="O30" s="2">
        <f t="shared" ca="1" si="3"/>
        <v>1.0907505120220669</v>
      </c>
      <c r="P30" s="3">
        <f ca="1">1-O30/MAX(O$2:O30)</f>
        <v>0</v>
      </c>
    </row>
    <row r="31" spans="1:16" x14ac:dyDescent="0.15">
      <c r="A31" s="1">
        <v>38406</v>
      </c>
      <c r="B31">
        <v>1046.81</v>
      </c>
      <c r="C31">
        <v>1049.5999999999999</v>
      </c>
      <c r="D31" s="21">
        <v>1036.6199999999999</v>
      </c>
      <c r="E31" s="21">
        <v>1043.93</v>
      </c>
      <c r="F31" s="43">
        <v>112.31940607999999</v>
      </c>
      <c r="G31" s="3">
        <f t="shared" si="0"/>
        <v>-2.6845252880370873E-3</v>
      </c>
      <c r="H31" s="3">
        <f>1-E31/MAX(E$2:E31)</f>
        <v>2.6845252880370873E-3</v>
      </c>
      <c r="I31" s="21">
        <f ca="1">IF(ROW()&gt;计算结果!B$18-1,AVERAGE(OFFSET(E31,0,0,-计算结果!B$18,1)),AVERAGE(OFFSET(E31,0,0,-ROW()+1,1)))</f>
        <v>1030.5875000000001</v>
      </c>
      <c r="J31" s="43">
        <f t="shared" ca="1" si="1"/>
        <v>820.07450368000002</v>
      </c>
      <c r="K31" s="43">
        <f ca="1">IF(ROW()&gt;计算结果!B$19+1,J31-OFFSET(J31,-计算结果!B$19,0,1,1),J31-OFFSET(J31,-ROW()+2,0,1,1))</f>
        <v>757.86161663999997</v>
      </c>
      <c r="L31" s="32" t="str">
        <f ca="1">IF(AND(F31&gt;OFFSET(F31,-计算结果!B$19,0,1,1),'000300'!K31&lt;OFFSET('000300'!K31,-计算结果!B$19,0,1,1)),"卖",IF(AND(F31&lt;OFFSET(F31,-计算结果!B$19,0,1,1),'000300'!K31&gt;OFFSET('000300'!K31,-计算结果!B$19,0,1,1)),"买",L30))</f>
        <v>买</v>
      </c>
      <c r="M31" s="4" t="str">
        <f t="shared" ca="1" si="2"/>
        <v/>
      </c>
      <c r="N31" s="3">
        <f ca="1">IF(L30="买",E31/E30-1,0)-IF(M31=1,计算结果!B$17,0)</f>
        <v>-2.6845252880370873E-3</v>
      </c>
      <c r="O31" s="2">
        <f t="shared" ca="1" si="3"/>
        <v>1.0878223646896041</v>
      </c>
      <c r="P31" s="3">
        <f ca="1">1-O31/MAX(O$2:O31)</f>
        <v>2.6845252880371984E-3</v>
      </c>
    </row>
    <row r="32" spans="1:16" x14ac:dyDescent="0.15">
      <c r="A32" s="1">
        <v>38407</v>
      </c>
      <c r="B32">
        <v>1042.25</v>
      </c>
      <c r="C32">
        <v>1045.95</v>
      </c>
      <c r="D32" s="21">
        <v>1034.73</v>
      </c>
      <c r="E32" s="21">
        <v>1045.46</v>
      </c>
      <c r="F32" s="43">
        <v>89.937520640000002</v>
      </c>
      <c r="G32" s="3">
        <f t="shared" si="0"/>
        <v>1.4656155106185231E-3</v>
      </c>
      <c r="H32" s="3">
        <f>1-E32/MAX(E$2:E32)</f>
        <v>1.2228442593194E-3</v>
      </c>
      <c r="I32" s="21">
        <f ca="1">IF(ROW()&gt;计算结果!B$18-1,AVERAGE(OFFSET(E32,0,0,-计算结果!B$18,1)),AVERAGE(OFFSET(E32,0,0,-ROW()+1,1)))</f>
        <v>1040.44</v>
      </c>
      <c r="J32" s="43">
        <f t="shared" ca="1" si="1"/>
        <v>910.01202432000002</v>
      </c>
      <c r="K32" s="43">
        <f ca="1">IF(ROW()&gt;计算结果!B$19+1,J32-OFFSET(J32,-计算结果!B$19,0,1,1),J32-OFFSET(J32,-ROW()+2,0,1,1))</f>
        <v>745.77009152000005</v>
      </c>
      <c r="L32" s="32" t="str">
        <f ca="1">IF(AND(F32&gt;OFFSET(F32,-计算结果!B$19,0,1,1),'000300'!K32&lt;OFFSET('000300'!K32,-计算结果!B$19,0,1,1)),"卖",IF(AND(F32&lt;OFFSET(F32,-计算结果!B$19,0,1,1),'000300'!K32&gt;OFFSET('000300'!K32,-计算结果!B$19,0,1,1)),"买",L31))</f>
        <v>买</v>
      </c>
      <c r="M32" s="4" t="str">
        <f t="shared" ca="1" si="2"/>
        <v/>
      </c>
      <c r="N32" s="3">
        <f ca="1">IF(L31="买",E32/E31-1,0)-IF(M32=1,计算结果!B$17,0)</f>
        <v>1.4656155106185231E-3</v>
      </c>
      <c r="O32" s="2">
        <f t="shared" ca="1" si="3"/>
        <v>1.0894166940200909</v>
      </c>
      <c r="P32" s="3">
        <f ca="1">1-O32/MAX(O$2:O32)</f>
        <v>1.222844259319511E-3</v>
      </c>
    </row>
    <row r="33" spans="1:16" x14ac:dyDescent="0.15">
      <c r="A33" s="1">
        <v>38408</v>
      </c>
      <c r="B33">
        <v>1046.27</v>
      </c>
      <c r="C33">
        <v>1059.48</v>
      </c>
      <c r="D33" s="21">
        <v>1045.98</v>
      </c>
      <c r="E33" s="21">
        <v>1046.76</v>
      </c>
      <c r="F33" s="43">
        <v>114.89960960000001</v>
      </c>
      <c r="G33" s="3">
        <f t="shared" si="0"/>
        <v>1.2434717731906186E-3</v>
      </c>
      <c r="H33" s="3">
        <f>1-E33/MAX(E$2:E33)</f>
        <v>0</v>
      </c>
      <c r="I33" s="21">
        <f ca="1">IF(ROW()&gt;计算结果!B$18-1,AVERAGE(OFFSET(E33,0,0,-计算结果!B$18,1)),AVERAGE(OFFSET(E33,0,0,-ROW()+1,1)))</f>
        <v>1045.7225000000001</v>
      </c>
      <c r="J33" s="43">
        <f t="shared" ca="1" si="1"/>
        <v>1024.91163392</v>
      </c>
      <c r="K33" s="43">
        <f ca="1">IF(ROW()&gt;计算结果!B$19+1,J33-OFFSET(J33,-计算结果!B$19,0,1,1),J33-OFFSET(J33,-ROW()+2,0,1,1))</f>
        <v>760.09659904</v>
      </c>
      <c r="L33" s="32" t="str">
        <f ca="1">IF(AND(F33&gt;OFFSET(F33,-计算结果!B$19,0,1,1),'000300'!K33&lt;OFFSET('000300'!K33,-计算结果!B$19,0,1,1)),"卖",IF(AND(F33&lt;OFFSET(F33,-计算结果!B$19,0,1,1),'000300'!K33&gt;OFFSET('000300'!K33,-计算结果!B$19,0,1,1)),"买",L32))</f>
        <v>买</v>
      </c>
      <c r="M33" s="4" t="str">
        <f t="shared" ca="1" si="2"/>
        <v/>
      </c>
      <c r="N33" s="3">
        <f ca="1">IF(L32="买",E33/E32-1,0)-IF(M33=1,计算结果!B$17,0)</f>
        <v>1.2434717731906186E-3</v>
      </c>
      <c r="O33" s="2">
        <f t="shared" ca="1" si="3"/>
        <v>1.0907713529283476</v>
      </c>
      <c r="P33" s="3">
        <f ca="1">1-O33/MAX(O$2:O33)</f>
        <v>0</v>
      </c>
    </row>
    <row r="34" spans="1:16" x14ac:dyDescent="0.15">
      <c r="A34" s="1">
        <v>38411</v>
      </c>
      <c r="B34">
        <v>1046.2</v>
      </c>
      <c r="C34">
        <v>1048.27</v>
      </c>
      <c r="D34" s="21">
        <v>1035.03</v>
      </c>
      <c r="E34" s="21">
        <v>1039.98</v>
      </c>
      <c r="F34" s="43">
        <v>81.901015040000004</v>
      </c>
      <c r="G34" s="3">
        <f t="shared" si="0"/>
        <v>-6.477129427949091E-3</v>
      </c>
      <c r="H34" s="3">
        <f>1-E34/MAX(E$2:E34)</f>
        <v>6.477129427949091E-3</v>
      </c>
      <c r="I34" s="21">
        <f ca="1">IF(ROW()&gt;计算结果!B$18-1,AVERAGE(OFFSET(E34,0,0,-计算结果!B$18,1)),AVERAGE(OFFSET(E34,0,0,-ROW()+1,1)))</f>
        <v>1044.0325000000003</v>
      </c>
      <c r="J34" s="43">
        <f t="shared" ca="1" si="1"/>
        <v>943.01061888000004</v>
      </c>
      <c r="K34" s="43">
        <f ca="1">IF(ROW()&gt;计算结果!B$19+1,J34-OFFSET(J34,-计算结果!B$19,0,1,1),J34-OFFSET(J34,-ROW()+2,0,1,1))</f>
        <v>582.69687296000006</v>
      </c>
      <c r="L34" s="32" t="str">
        <f ca="1">IF(AND(F34&gt;OFFSET(F34,-计算结果!B$19,0,1,1),'000300'!K34&lt;OFFSET('000300'!K34,-计算结果!B$19,0,1,1)),"卖",IF(AND(F34&lt;OFFSET(F34,-计算结果!B$19,0,1,1),'000300'!K34&gt;OFFSET('000300'!K34,-计算结果!B$19,0,1,1)),"买",L33))</f>
        <v>买</v>
      </c>
      <c r="M34" s="4" t="str">
        <f t="shared" ca="1" si="2"/>
        <v/>
      </c>
      <c r="N34" s="3">
        <f ca="1">IF(L33="买",E34/E33-1,0)-IF(M34=1,计算结果!B$17,0)</f>
        <v>-6.477129427949091E-3</v>
      </c>
      <c r="O34" s="2">
        <f t="shared" ca="1" si="3"/>
        <v>1.0837062856991315</v>
      </c>
      <c r="P34" s="3">
        <f ca="1">1-O34/MAX(O$2:O34)</f>
        <v>6.477129427949091E-3</v>
      </c>
    </row>
    <row r="35" spans="1:16" x14ac:dyDescent="0.15">
      <c r="A35" s="1">
        <v>38412</v>
      </c>
      <c r="B35">
        <v>1039.3499999999999</v>
      </c>
      <c r="C35">
        <v>1042.73</v>
      </c>
      <c r="D35" s="21">
        <v>1031.1600000000001</v>
      </c>
      <c r="E35" s="21">
        <v>1035.93</v>
      </c>
      <c r="F35" s="43">
        <v>62.887905279999998</v>
      </c>
      <c r="G35" s="3">
        <f t="shared" si="0"/>
        <v>-3.894305659724151E-3</v>
      </c>
      <c r="H35" s="3">
        <f>1-E35/MAX(E$2:E35)</f>
        <v>1.034621116588319E-2</v>
      </c>
      <c r="I35" s="21">
        <f ca="1">IF(ROW()&gt;计算结果!B$18-1,AVERAGE(OFFSET(E35,0,0,-计算结果!B$18,1)),AVERAGE(OFFSET(E35,0,0,-ROW()+1,1)))</f>
        <v>1042.0325</v>
      </c>
      <c r="J35" s="43">
        <f t="shared" ca="1" si="1"/>
        <v>880.1227136</v>
      </c>
      <c r="K35" s="43">
        <f ca="1">IF(ROW()&gt;计算结果!B$19+1,J35-OFFSET(J35,-计算结果!B$19,0,1,1),J35-OFFSET(J35,-ROW()+2,0,1,1))</f>
        <v>445.42728704000001</v>
      </c>
      <c r="L35" s="32" t="str">
        <f ca="1">IF(AND(F35&gt;OFFSET(F35,-计算结果!B$19,0,1,1),'000300'!K35&lt;OFFSET('000300'!K35,-计算结果!B$19,0,1,1)),"卖",IF(AND(F35&lt;OFFSET(F35,-计算结果!B$19,0,1,1),'000300'!K35&gt;OFFSET('000300'!K35,-计算结果!B$19,0,1,1)),"买",L34))</f>
        <v>买</v>
      </c>
      <c r="M35" s="4" t="str">
        <f t="shared" ca="1" si="2"/>
        <v/>
      </c>
      <c r="N35" s="3">
        <f ca="1">IF(L34="买",E35/E34-1,0)-IF(M35=1,计算结果!B$17,0)</f>
        <v>-3.894305659724151E-3</v>
      </c>
      <c r="O35" s="2">
        <f t="shared" ca="1" si="3"/>
        <v>1.0794860021772548</v>
      </c>
      <c r="P35" s="3">
        <f ca="1">1-O35/MAX(O$2:O35)</f>
        <v>1.034621116588319E-2</v>
      </c>
    </row>
    <row r="36" spans="1:16" x14ac:dyDescent="0.15">
      <c r="A36" s="1">
        <v>38413</v>
      </c>
      <c r="B36">
        <v>1036.3599999999999</v>
      </c>
      <c r="C36">
        <v>1045.76</v>
      </c>
      <c r="D36" s="21">
        <v>1021</v>
      </c>
      <c r="E36" s="21">
        <v>1021.32</v>
      </c>
      <c r="F36" s="43">
        <v>89.713080320000003</v>
      </c>
      <c r="G36" s="3">
        <f t="shared" si="0"/>
        <v>-1.4103269525933215E-2</v>
      </c>
      <c r="H36" s="3">
        <f>1-E36/MAX(E$2:E36)</f>
        <v>2.4303565287171813E-2</v>
      </c>
      <c r="I36" s="21">
        <f ca="1">IF(ROW()&gt;计算结果!B$18-1,AVERAGE(OFFSET(E36,0,0,-计算结果!B$18,1)),AVERAGE(OFFSET(E36,0,0,-ROW()+1,1)))</f>
        <v>1035.9974999999999</v>
      </c>
      <c r="J36" s="43">
        <f t="shared" ca="1" si="1"/>
        <v>790.40963327999998</v>
      </c>
      <c r="K36" s="43">
        <f ca="1">IF(ROW()&gt;计算结果!B$19+1,J36-OFFSET(J36,-计算结果!B$19,0,1,1),J36-OFFSET(J36,-ROW()+2,0,1,1))</f>
        <v>300.58357247999999</v>
      </c>
      <c r="L36" s="32" t="str">
        <f ca="1">IF(AND(F36&gt;OFFSET(F36,-计算结果!B$19,0,1,1),'000300'!K36&lt;OFFSET('000300'!K36,-计算结果!B$19,0,1,1)),"卖",IF(AND(F36&lt;OFFSET(F36,-计算结果!B$19,0,1,1),'000300'!K36&gt;OFFSET('000300'!K36,-计算结果!B$19,0,1,1)),"买",L35))</f>
        <v>买</v>
      </c>
      <c r="M36" s="4" t="str">
        <f t="shared" ca="1" si="2"/>
        <v/>
      </c>
      <c r="N36" s="3">
        <f ca="1">IF(L35="买",E36/E35-1,0)-IF(M36=1,计算结果!B$17,0)</f>
        <v>-1.4103269525933215E-2</v>
      </c>
      <c r="O36" s="2">
        <f t="shared" ca="1" si="3"/>
        <v>1.0642617201390767</v>
      </c>
      <c r="P36" s="3">
        <f ca="1">1-O36/MAX(O$2:O36)</f>
        <v>2.4303565287171813E-2</v>
      </c>
    </row>
    <row r="37" spans="1:16" x14ac:dyDescent="0.15">
      <c r="A37" s="1">
        <v>38414</v>
      </c>
      <c r="B37">
        <v>1019.87</v>
      </c>
      <c r="C37">
        <v>1028.4000000000001</v>
      </c>
      <c r="D37" s="21">
        <v>1014.75</v>
      </c>
      <c r="E37" s="21">
        <v>1027.71</v>
      </c>
      <c r="F37" s="43">
        <v>55.828121600000003</v>
      </c>
      <c r="G37" s="3">
        <f t="shared" si="0"/>
        <v>6.2566090941134078E-3</v>
      </c>
      <c r="H37" s="3">
        <f>1-E37/MAX(E$2:E37)</f>
        <v>1.8199014100653388E-2</v>
      </c>
      <c r="I37" s="21">
        <f ca="1">IF(ROW()&gt;计算结果!B$18-1,AVERAGE(OFFSET(E37,0,0,-计算结果!B$18,1)),AVERAGE(OFFSET(E37,0,0,-ROW()+1,1)))</f>
        <v>1031.2350000000001</v>
      </c>
      <c r="J37" s="43">
        <f t="shared" ca="1" si="1"/>
        <v>734.58151167999995</v>
      </c>
      <c r="K37" s="43">
        <f ca="1">IF(ROW()&gt;计算结果!B$19+1,J37-OFFSET(J37,-计算结果!B$19,0,1,1),J37-OFFSET(J37,-ROW()+2,0,1,1))</f>
        <v>196.57812991999992</v>
      </c>
      <c r="L37" s="32" t="str">
        <f ca="1">IF(AND(F37&gt;OFFSET(F37,-计算结果!B$19,0,1,1),'000300'!K37&lt;OFFSET('000300'!K37,-计算结果!B$19,0,1,1)),"卖",IF(AND(F37&lt;OFFSET(F37,-计算结果!B$19,0,1,1),'000300'!K37&gt;OFFSET('000300'!K37,-计算结果!B$19,0,1,1)),"买",L36))</f>
        <v>卖</v>
      </c>
      <c r="M37" s="4">
        <f t="shared" ca="1" si="2"/>
        <v>1</v>
      </c>
      <c r="N37" s="3">
        <f ca="1">IF(L36="买",E37/E36-1,0)-IF(M37=1,计算结果!B$17,0)</f>
        <v>6.2566090941134078E-3</v>
      </c>
      <c r="O37" s="2">
        <f t="shared" ca="1" si="3"/>
        <v>1.0709203896958157</v>
      </c>
      <c r="P37" s="3">
        <f ca="1">1-O37/MAX(O$2:O37)</f>
        <v>1.8199014100653499E-2</v>
      </c>
    </row>
    <row r="38" spans="1:16" x14ac:dyDescent="0.15">
      <c r="A38" s="1">
        <v>38415</v>
      </c>
      <c r="B38">
        <v>1027.92</v>
      </c>
      <c r="C38">
        <v>1031.8399999999999</v>
      </c>
      <c r="D38" s="21">
        <v>1022.17</v>
      </c>
      <c r="E38" s="21">
        <v>1023.66</v>
      </c>
      <c r="F38" s="43">
        <v>53.838679040000002</v>
      </c>
      <c r="G38" s="3">
        <f t="shared" si="0"/>
        <v>-3.940800420352164E-3</v>
      </c>
      <c r="H38" s="3">
        <f>1-E38/MAX(E$2:E38)</f>
        <v>2.2068095838587709E-2</v>
      </c>
      <c r="I38" s="21">
        <f ca="1">IF(ROW()&gt;计算结果!B$18-1,AVERAGE(OFFSET(E38,0,0,-计算结果!B$18,1)),AVERAGE(OFFSET(E38,0,0,-ROW()+1,1)))</f>
        <v>1027.155</v>
      </c>
      <c r="J38" s="43">
        <f t="shared" ca="1" si="1"/>
        <v>680.74283263999996</v>
      </c>
      <c r="K38" s="43">
        <f ca="1">IF(ROW()&gt;计算结果!B$19+1,J38-OFFSET(J38,-计算结果!B$19,0,1,1),J38-OFFSET(J38,-ROW()+2,0,1,1))</f>
        <v>82.215500799999973</v>
      </c>
      <c r="L38" s="32" t="str">
        <f ca="1">IF(AND(F38&gt;OFFSET(F38,-计算结果!B$19,0,1,1),'000300'!K38&lt;OFFSET('000300'!K38,-计算结果!B$19,0,1,1)),"卖",IF(AND(F38&lt;OFFSET(F38,-计算结果!B$19,0,1,1),'000300'!K38&gt;OFFSET('000300'!K38,-计算结果!B$19,0,1,1)),"买",L37))</f>
        <v>卖</v>
      </c>
      <c r="M38" s="4" t="str">
        <f t="shared" ca="1" si="2"/>
        <v/>
      </c>
      <c r="N38" s="3">
        <f ca="1">IF(L37="买",E38/E37-1,0)-IF(M38=1,计算结果!B$17,0)</f>
        <v>0</v>
      </c>
      <c r="O38" s="2">
        <f t="shared" ca="1" si="3"/>
        <v>1.0709203896958157</v>
      </c>
      <c r="P38" s="3">
        <f ca="1">1-O38/MAX(O$2:O38)</f>
        <v>1.8199014100653499E-2</v>
      </c>
    </row>
    <row r="39" spans="1:16" x14ac:dyDescent="0.15">
      <c r="A39" s="1">
        <v>38418</v>
      </c>
      <c r="B39">
        <v>1024.48</v>
      </c>
      <c r="C39">
        <v>1031.3399999999999</v>
      </c>
      <c r="D39" s="21">
        <v>1024.48</v>
      </c>
      <c r="E39" s="21">
        <v>1029.8699999999999</v>
      </c>
      <c r="F39" s="43">
        <v>53.164733439999999</v>
      </c>
      <c r="G39" s="3">
        <f t="shared" si="0"/>
        <v>6.0664673817478754E-3</v>
      </c>
      <c r="H39" s="3">
        <f>1-E39/MAX(E$2:E39)</f>
        <v>1.613550384042195E-2</v>
      </c>
      <c r="I39" s="21">
        <f ca="1">IF(ROW()&gt;计算结果!B$18-1,AVERAGE(OFFSET(E39,0,0,-计算结果!B$18,1)),AVERAGE(OFFSET(E39,0,0,-ROW()+1,1)))</f>
        <v>1025.6399999999999</v>
      </c>
      <c r="J39" s="43">
        <f t="shared" ca="1" si="1"/>
        <v>627.5780992</v>
      </c>
      <c r="K39" s="43">
        <f ca="1">IF(ROW()&gt;计算结果!B$19+1,J39-OFFSET(J39,-计算结果!B$19,0,1,1),J39-OFFSET(J39,-ROW()+2,0,1,1))</f>
        <v>-80.176998400000002</v>
      </c>
      <c r="L39" s="32" t="str">
        <f ca="1">IF(AND(F39&gt;OFFSET(F39,-计算结果!B$19,0,1,1),'000300'!K39&lt;OFFSET('000300'!K39,-计算结果!B$19,0,1,1)),"卖",IF(AND(F39&lt;OFFSET(F39,-计算结果!B$19,0,1,1),'000300'!K39&gt;OFFSET('000300'!K39,-计算结果!B$19,0,1,1)),"买",L38))</f>
        <v>卖</v>
      </c>
      <c r="M39" s="4" t="str">
        <f t="shared" ca="1" si="2"/>
        <v/>
      </c>
      <c r="N39" s="3">
        <f ca="1">IF(L38="买",E39/E38-1,0)-IF(M39=1,计算结果!B$17,0)</f>
        <v>0</v>
      </c>
      <c r="O39" s="2">
        <f t="shared" ca="1" si="3"/>
        <v>1.0709203896958157</v>
      </c>
      <c r="P39" s="3">
        <f ca="1">1-O39/MAX(O$2:O39)</f>
        <v>1.8199014100653499E-2</v>
      </c>
    </row>
    <row r="40" spans="1:16" x14ac:dyDescent="0.15">
      <c r="A40" s="1">
        <v>38419</v>
      </c>
      <c r="B40">
        <v>1033.78</v>
      </c>
      <c r="C40">
        <v>1049.28</v>
      </c>
      <c r="D40" s="21">
        <v>1032.8499999999999</v>
      </c>
      <c r="E40" s="21">
        <v>1048.98</v>
      </c>
      <c r="F40" s="43">
        <v>98.512742399999993</v>
      </c>
      <c r="G40" s="3">
        <f t="shared" si="0"/>
        <v>1.8555740044860158E-2</v>
      </c>
      <c r="H40" s="3">
        <f>1-E40/MAX(E$2:E40)</f>
        <v>0</v>
      </c>
      <c r="I40" s="21">
        <f ca="1">IF(ROW()&gt;计算结果!B$18-1,AVERAGE(OFFSET(E40,0,0,-计算结果!B$18,1)),AVERAGE(OFFSET(E40,0,0,-ROW()+1,1)))</f>
        <v>1032.5549999999998</v>
      </c>
      <c r="J40" s="43">
        <f t="shared" ca="1" si="1"/>
        <v>726.09084159999998</v>
      </c>
      <c r="K40" s="43">
        <f ca="1">IF(ROW()&gt;计算结果!B$19+1,J40-OFFSET(J40,-计算结果!B$19,0,1,1),J40-OFFSET(J40,-ROW()+2,0,1,1))</f>
        <v>-93.983662080000045</v>
      </c>
      <c r="L40" s="32" t="str">
        <f ca="1">IF(AND(F40&gt;OFFSET(F40,-计算结果!B$19,0,1,1),'000300'!K40&lt;OFFSET('000300'!K40,-计算结果!B$19,0,1,1)),"卖",IF(AND(F40&lt;OFFSET(F40,-计算结果!B$19,0,1,1),'000300'!K40&gt;OFFSET('000300'!K40,-计算结果!B$19,0,1,1)),"买",L39))</f>
        <v>卖</v>
      </c>
      <c r="M40" s="4" t="str">
        <f t="shared" ca="1" si="2"/>
        <v/>
      </c>
      <c r="N40" s="3">
        <f ca="1">IF(L39="买",E40/E39-1,0)-IF(M40=1,计算结果!B$17,0)</f>
        <v>0</v>
      </c>
      <c r="O40" s="2">
        <f t="shared" ca="1" si="3"/>
        <v>1.0709203896958157</v>
      </c>
      <c r="P40" s="3">
        <f ca="1">1-O40/MAX(O$2:O40)</f>
        <v>1.8199014100653499E-2</v>
      </c>
    </row>
    <row r="41" spans="1:16" x14ac:dyDescent="0.15">
      <c r="A41" s="1">
        <v>38420</v>
      </c>
      <c r="B41">
        <v>1051.26</v>
      </c>
      <c r="C41">
        <v>1054.6400000000001</v>
      </c>
      <c r="D41" s="21">
        <v>1041.98</v>
      </c>
      <c r="E41" s="21">
        <v>1046.54</v>
      </c>
      <c r="F41" s="43">
        <v>98.776238079999999</v>
      </c>
      <c r="G41" s="3">
        <f t="shared" si="0"/>
        <v>-2.3260691338252704E-3</v>
      </c>
      <c r="H41" s="3">
        <f>1-E41/MAX(E$2:E41)</f>
        <v>2.3260691338252704E-3</v>
      </c>
      <c r="I41" s="21">
        <f ca="1">IF(ROW()&gt;计算结果!B$18-1,AVERAGE(OFFSET(E41,0,0,-计算结果!B$18,1)),AVERAGE(OFFSET(E41,0,0,-ROW()+1,1)))</f>
        <v>1037.2624999999998</v>
      </c>
      <c r="J41" s="43">
        <f t="shared" ca="1" si="1"/>
        <v>824.86707967999996</v>
      </c>
      <c r="K41" s="43">
        <f ca="1">IF(ROW()&gt;计算结果!B$19+1,J41-OFFSET(J41,-计算结果!B$19,0,1,1),J41-OFFSET(J41,-ROW()+2,0,1,1))</f>
        <v>-85.144944640000062</v>
      </c>
      <c r="L41" s="32" t="str">
        <f ca="1">IF(AND(F41&gt;OFFSET(F41,-计算结果!B$19,0,1,1),'000300'!K41&lt;OFFSET('000300'!K41,-计算结果!B$19,0,1,1)),"卖",IF(AND(F41&lt;OFFSET(F41,-计算结果!B$19,0,1,1),'000300'!K41&gt;OFFSET('000300'!K41,-计算结果!B$19,0,1,1)),"买",L40))</f>
        <v>卖</v>
      </c>
      <c r="M41" s="4" t="str">
        <f t="shared" ca="1" si="2"/>
        <v/>
      </c>
      <c r="N41" s="3">
        <f ca="1">IF(L40="买",E41/E40-1,0)-IF(M41=1,计算结果!B$17,0)</f>
        <v>0</v>
      </c>
      <c r="O41" s="2">
        <f t="shared" ca="1" si="3"/>
        <v>1.0709203896958157</v>
      </c>
      <c r="P41" s="3">
        <f ca="1">1-O41/MAX(O$2:O41)</f>
        <v>1.8199014100653499E-2</v>
      </c>
    </row>
    <row r="42" spans="1:16" x14ac:dyDescent="0.15">
      <c r="A42" s="1">
        <v>38421</v>
      </c>
      <c r="B42">
        <v>1046.68</v>
      </c>
      <c r="C42">
        <v>1046.68</v>
      </c>
      <c r="D42" s="21">
        <v>1019.63</v>
      </c>
      <c r="E42" s="21">
        <v>1022.41</v>
      </c>
      <c r="F42" s="43">
        <v>83.80547584</v>
      </c>
      <c r="G42" s="3">
        <f t="shared" si="0"/>
        <v>-2.3056930456552105E-2</v>
      </c>
      <c r="H42" s="3">
        <f>1-E42/MAX(E$2:E42)</f>
        <v>2.5329367576121586E-2</v>
      </c>
      <c r="I42" s="21">
        <f ca="1">IF(ROW()&gt;计算结果!B$18-1,AVERAGE(OFFSET(E42,0,0,-计算结果!B$18,1)),AVERAGE(OFFSET(E42,0,0,-ROW()+1,1)))</f>
        <v>1036.95</v>
      </c>
      <c r="J42" s="43">
        <f t="shared" ca="1" si="1"/>
        <v>741.06160383999998</v>
      </c>
      <c r="K42" s="43">
        <f ca="1">IF(ROW()&gt;计算结果!B$19+1,J42-OFFSET(J42,-计算结果!B$19,0,1,1),J42-OFFSET(J42,-ROW()+2,0,1,1))</f>
        <v>-283.85003008000001</v>
      </c>
      <c r="L42" s="32" t="str">
        <f ca="1">IF(AND(F42&gt;OFFSET(F42,-计算结果!B$19,0,1,1),'000300'!K42&lt;OFFSET('000300'!K42,-计算结果!B$19,0,1,1)),"卖",IF(AND(F42&lt;OFFSET(F42,-计算结果!B$19,0,1,1),'000300'!K42&gt;OFFSET('000300'!K42,-计算结果!B$19,0,1,1)),"买",L41))</f>
        <v>卖</v>
      </c>
      <c r="M42" s="4" t="str">
        <f t="shared" ca="1" si="2"/>
        <v/>
      </c>
      <c r="N42" s="3">
        <f ca="1">IF(L41="买",E42/E41-1,0)-IF(M42=1,计算结果!B$17,0)</f>
        <v>0</v>
      </c>
      <c r="O42" s="2">
        <f t="shared" ca="1" si="3"/>
        <v>1.0709203896958157</v>
      </c>
      <c r="P42" s="3">
        <f ca="1">1-O42/MAX(O$2:O42)</f>
        <v>1.8199014100653499E-2</v>
      </c>
    </row>
    <row r="43" spans="1:16" x14ac:dyDescent="0.15">
      <c r="A43" s="1">
        <v>38422</v>
      </c>
      <c r="B43">
        <v>1021.08</v>
      </c>
      <c r="C43">
        <v>1028.1099999999999</v>
      </c>
      <c r="D43" s="21">
        <v>1016.93</v>
      </c>
      <c r="E43" s="21">
        <v>1027.42</v>
      </c>
      <c r="F43" s="43">
        <v>76.545571839999994</v>
      </c>
      <c r="G43" s="3">
        <f t="shared" si="0"/>
        <v>4.9001868135094551E-3</v>
      </c>
      <c r="H43" s="3">
        <f>1-E43/MAX(E$2:E43)</f>
        <v>2.0553299395603242E-2</v>
      </c>
      <c r="I43" s="21">
        <f ca="1">IF(ROW()&gt;计算结果!B$18-1,AVERAGE(OFFSET(E43,0,0,-计算结果!B$18,1)),AVERAGE(OFFSET(E43,0,0,-ROW()+1,1)))</f>
        <v>1036.3375000000001</v>
      </c>
      <c r="J43" s="43">
        <f t="shared" ca="1" si="1"/>
        <v>664.516032</v>
      </c>
      <c r="K43" s="43">
        <f ca="1">IF(ROW()&gt;计算结果!B$19+1,J43-OFFSET(J43,-计算结果!B$19,0,1,1),J43-OFFSET(J43,-ROW()+2,0,1,1))</f>
        <v>-278.49458688000004</v>
      </c>
      <c r="L43" s="32" t="str">
        <f ca="1">IF(AND(F43&gt;OFFSET(F43,-计算结果!B$19,0,1,1),'000300'!K43&lt;OFFSET('000300'!K43,-计算结果!B$19,0,1,1)),"卖",IF(AND(F43&lt;OFFSET(F43,-计算结果!B$19,0,1,1),'000300'!K43&gt;OFFSET('000300'!K43,-计算结果!B$19,0,1,1)),"买",L42))</f>
        <v>卖</v>
      </c>
      <c r="M43" s="4" t="str">
        <f t="shared" ca="1" si="2"/>
        <v/>
      </c>
      <c r="N43" s="3">
        <f ca="1">IF(L42="买",E43/E42-1,0)-IF(M43=1,计算结果!B$17,0)</f>
        <v>0</v>
      </c>
      <c r="O43" s="2">
        <f t="shared" ca="1" si="3"/>
        <v>1.0709203896958157</v>
      </c>
      <c r="P43" s="3">
        <f ca="1">1-O43/MAX(O$2:O43)</f>
        <v>1.8199014100653499E-2</v>
      </c>
    </row>
    <row r="44" spans="1:16" x14ac:dyDescent="0.15">
      <c r="A44" s="1">
        <v>38425</v>
      </c>
      <c r="B44">
        <v>1027.17</v>
      </c>
      <c r="C44">
        <v>1041.56</v>
      </c>
      <c r="D44" s="21">
        <v>1014.92</v>
      </c>
      <c r="E44" s="21">
        <v>1031.02</v>
      </c>
      <c r="F44" s="43">
        <v>102.29429248</v>
      </c>
      <c r="G44" s="3">
        <f t="shared" si="0"/>
        <v>3.5039224465165386E-3</v>
      </c>
      <c r="H44" s="3">
        <f>1-E44/MAX(E$2:E44)</f>
        <v>1.712139411618907E-2</v>
      </c>
      <c r="I44" s="21">
        <f ca="1">IF(ROW()&gt;计算结果!B$18-1,AVERAGE(OFFSET(E44,0,0,-计算结果!B$18,1)),AVERAGE(OFFSET(E44,0,0,-ROW()+1,1)))</f>
        <v>1031.8474999999999</v>
      </c>
      <c r="J44" s="43">
        <f t="shared" ca="1" si="1"/>
        <v>562.22173952000003</v>
      </c>
      <c r="K44" s="43">
        <f ca="1">IF(ROW()&gt;计算结果!B$19+1,J44-OFFSET(J44,-计算结果!B$19,0,1,1),J44-OFFSET(J44,-ROW()+2,0,1,1))</f>
        <v>-317.90097407999997</v>
      </c>
      <c r="L44" s="32" t="str">
        <f ca="1">IF(AND(F44&gt;OFFSET(F44,-计算结果!B$19,0,1,1),'000300'!K44&lt;OFFSET('000300'!K44,-计算结果!B$19,0,1,1)),"卖",IF(AND(F44&lt;OFFSET(F44,-计算结果!B$19,0,1,1),'000300'!K44&gt;OFFSET('000300'!K44,-计算结果!B$19,0,1,1)),"买",L43))</f>
        <v>卖</v>
      </c>
      <c r="M44" s="4" t="str">
        <f t="shared" ca="1" si="2"/>
        <v/>
      </c>
      <c r="N44" s="3">
        <f ca="1">IF(L43="买",E44/E43-1,0)-IF(M44=1,计算结果!B$17,0)</f>
        <v>0</v>
      </c>
      <c r="O44" s="2">
        <f t="shared" ca="1" si="3"/>
        <v>1.0709203896958157</v>
      </c>
      <c r="P44" s="3">
        <f ca="1">1-O44/MAX(O$2:O44)</f>
        <v>1.8199014100653499E-2</v>
      </c>
    </row>
    <row r="45" spans="1:16" x14ac:dyDescent="0.15">
      <c r="A45" s="1">
        <v>38426</v>
      </c>
      <c r="B45">
        <v>1030.8499999999999</v>
      </c>
      <c r="C45">
        <v>1030.93</v>
      </c>
      <c r="D45" s="21">
        <v>1011.64</v>
      </c>
      <c r="E45" s="21">
        <v>1013.52</v>
      </c>
      <c r="F45" s="43">
        <v>80.91209216</v>
      </c>
      <c r="G45" s="3">
        <f t="shared" si="0"/>
        <v>-1.6973482570658227E-2</v>
      </c>
      <c r="H45" s="3">
        <f>1-E45/MAX(E$2:E45)</f>
        <v>3.3804267002230826E-2</v>
      </c>
      <c r="I45" s="21">
        <f ca="1">IF(ROW()&gt;计算结果!B$18-1,AVERAGE(OFFSET(E45,0,0,-计算结果!B$18,1)),AVERAGE(OFFSET(E45,0,0,-ROW()+1,1)))</f>
        <v>1023.5925</v>
      </c>
      <c r="J45" s="43">
        <f t="shared" ca="1" si="1"/>
        <v>481.30964736000004</v>
      </c>
      <c r="K45" s="43">
        <f ca="1">IF(ROW()&gt;计算结果!B$19+1,J45-OFFSET(J45,-计算结果!B$19,0,1,1),J45-OFFSET(J45,-ROW()+2,0,1,1))</f>
        <v>-309.09998591999994</v>
      </c>
      <c r="L45" s="32" t="str">
        <f ca="1">IF(AND(F45&gt;OFFSET(F45,-计算结果!B$19,0,1,1),'000300'!K45&lt;OFFSET('000300'!K45,-计算结果!B$19,0,1,1)),"卖",IF(AND(F45&lt;OFFSET(F45,-计算结果!B$19,0,1,1),'000300'!K45&gt;OFFSET('000300'!K45,-计算结果!B$19,0,1,1)),"买",L44))</f>
        <v>卖</v>
      </c>
      <c r="M45" s="4" t="str">
        <f t="shared" ca="1" si="2"/>
        <v/>
      </c>
      <c r="N45" s="3">
        <f ca="1">IF(L44="买",E45/E44-1,0)-IF(M45=1,计算结果!B$17,0)</f>
        <v>0</v>
      </c>
      <c r="O45" s="2">
        <f t="shared" ca="1" si="3"/>
        <v>1.0709203896958157</v>
      </c>
      <c r="P45" s="3">
        <f ca="1">1-O45/MAX(O$2:O45)</f>
        <v>1.8199014100653499E-2</v>
      </c>
    </row>
    <row r="46" spans="1:16" x14ac:dyDescent="0.15">
      <c r="A46" s="1">
        <v>38427</v>
      </c>
      <c r="B46">
        <v>1011.85</v>
      </c>
      <c r="C46">
        <v>1012.19</v>
      </c>
      <c r="D46" s="21">
        <v>995.96</v>
      </c>
      <c r="E46" s="21">
        <v>1003.06</v>
      </c>
      <c r="F46" s="43">
        <v>71.537459200000001</v>
      </c>
      <c r="G46" s="3">
        <f t="shared" si="0"/>
        <v>-1.0320467282342816E-2</v>
      </c>
      <c r="H46" s="3">
        <f>1-E46/MAX(E$2:E46)</f>
        <v>4.3775858452973382E-2</v>
      </c>
      <c r="I46" s="21">
        <f ca="1">IF(ROW()&gt;计算结果!B$18-1,AVERAGE(OFFSET(E46,0,0,-计算结果!B$18,1)),AVERAGE(OFFSET(E46,0,0,-ROW()+1,1)))</f>
        <v>1018.755</v>
      </c>
      <c r="J46" s="43">
        <f t="shared" ca="1" si="1"/>
        <v>409.77218816000004</v>
      </c>
      <c r="K46" s="43">
        <f ca="1">IF(ROW()&gt;计算结果!B$19+1,J46-OFFSET(J46,-计算结果!B$19,0,1,1),J46-OFFSET(J46,-ROW()+2,0,1,1))</f>
        <v>-324.80932351999991</v>
      </c>
      <c r="L46" s="32" t="str">
        <f ca="1">IF(AND(F46&gt;OFFSET(F46,-计算结果!B$19,0,1,1),'000300'!K46&lt;OFFSET('000300'!K46,-计算结果!B$19,0,1,1)),"卖",IF(AND(F46&lt;OFFSET(F46,-计算结果!B$19,0,1,1),'000300'!K46&gt;OFFSET('000300'!K46,-计算结果!B$19,0,1,1)),"买",L45))</f>
        <v>卖</v>
      </c>
      <c r="M46" s="4" t="str">
        <f t="shared" ca="1" si="2"/>
        <v/>
      </c>
      <c r="N46" s="3">
        <f ca="1">IF(L45="买",E46/E45-1,0)-IF(M46=1,计算结果!B$17,0)</f>
        <v>0</v>
      </c>
      <c r="O46" s="2">
        <f t="shared" ca="1" si="3"/>
        <v>1.0709203896958157</v>
      </c>
      <c r="P46" s="3">
        <f ca="1">1-O46/MAX(O$2:O46)</f>
        <v>1.8199014100653499E-2</v>
      </c>
    </row>
    <row r="47" spans="1:16" x14ac:dyDescent="0.15">
      <c r="A47" s="1">
        <v>38428</v>
      </c>
      <c r="B47">
        <v>1001.96</v>
      </c>
      <c r="C47">
        <v>1004.82</v>
      </c>
      <c r="D47" s="21">
        <v>992.12</v>
      </c>
      <c r="E47" s="21">
        <v>992.86</v>
      </c>
      <c r="F47" s="43">
        <v>65.350615039999994</v>
      </c>
      <c r="G47" s="3">
        <f t="shared" si="0"/>
        <v>-1.0168883217354874E-2</v>
      </c>
      <c r="H47" s="3">
        <f>1-E47/MAX(E$2:E47)</f>
        <v>5.3499590077980552E-2</v>
      </c>
      <c r="I47" s="21">
        <f ca="1">IF(ROW()&gt;计算结果!B$18-1,AVERAGE(OFFSET(E47,0,0,-计算结果!B$18,1)),AVERAGE(OFFSET(E47,0,0,-ROW()+1,1)))</f>
        <v>1010.115</v>
      </c>
      <c r="J47" s="43">
        <f t="shared" ca="1" si="1"/>
        <v>344.42157312000006</v>
      </c>
      <c r="K47" s="43">
        <f ca="1">IF(ROW()&gt;计算结果!B$19+1,J47-OFFSET(J47,-计算结果!B$19,0,1,1),J47-OFFSET(J47,-ROW()+2,0,1,1))</f>
        <v>-336.3212595199999</v>
      </c>
      <c r="L47" s="32" t="str">
        <f ca="1">IF(AND(F47&gt;OFFSET(F47,-计算结果!B$19,0,1,1),'000300'!K47&lt;OFFSET('000300'!K47,-计算结果!B$19,0,1,1)),"卖",IF(AND(F47&lt;OFFSET(F47,-计算结果!B$19,0,1,1),'000300'!K47&gt;OFFSET('000300'!K47,-计算结果!B$19,0,1,1)),"买",L46))</f>
        <v>卖</v>
      </c>
      <c r="M47" s="4" t="str">
        <f t="shared" ca="1" si="2"/>
        <v/>
      </c>
      <c r="N47" s="3">
        <f ca="1">IF(L46="买",E47/E46-1,0)-IF(M47=1,计算结果!B$17,0)</f>
        <v>0</v>
      </c>
      <c r="O47" s="2">
        <f t="shared" ca="1" si="3"/>
        <v>1.0709203896958157</v>
      </c>
      <c r="P47" s="3">
        <f ca="1">1-O47/MAX(O$2:O47)</f>
        <v>1.8199014100653499E-2</v>
      </c>
    </row>
    <row r="48" spans="1:16" x14ac:dyDescent="0.15">
      <c r="A48" s="1">
        <v>38429</v>
      </c>
      <c r="B48">
        <v>991.88</v>
      </c>
      <c r="C48">
        <v>996.39</v>
      </c>
      <c r="D48" s="21">
        <v>975.7</v>
      </c>
      <c r="E48" s="21">
        <v>978.66</v>
      </c>
      <c r="F48" s="43">
        <v>63.149911039999999</v>
      </c>
      <c r="G48" s="3">
        <f t="shared" si="0"/>
        <v>-1.4302117116209767E-2</v>
      </c>
      <c r="H48" s="3">
        <f>1-E48/MAX(E$2:E48)</f>
        <v>6.7036549791225863E-2</v>
      </c>
      <c r="I48" s="21">
        <f ca="1">IF(ROW()&gt;计算结果!B$18-1,AVERAGE(OFFSET(E48,0,0,-计算结果!B$18,1)),AVERAGE(OFFSET(E48,0,0,-ROW()+1,1)))</f>
        <v>997.02499999999998</v>
      </c>
      <c r="J48" s="43">
        <f t="shared" ca="1" si="1"/>
        <v>281.27166208000006</v>
      </c>
      <c r="K48" s="43">
        <f ca="1">IF(ROW()&gt;计算结果!B$19+1,J48-OFFSET(J48,-计算结果!B$19,0,1,1),J48-OFFSET(J48,-ROW()+2,0,1,1))</f>
        <v>-346.30643711999994</v>
      </c>
      <c r="L48" s="32" t="str">
        <f ca="1">IF(AND(F48&gt;OFFSET(F48,-计算结果!B$19,0,1,1),'000300'!K48&lt;OFFSET('000300'!K48,-计算结果!B$19,0,1,1)),"卖",IF(AND(F48&lt;OFFSET(F48,-计算结果!B$19,0,1,1),'000300'!K48&gt;OFFSET('000300'!K48,-计算结果!B$19,0,1,1)),"买",L47))</f>
        <v>卖</v>
      </c>
      <c r="M48" s="4" t="str">
        <f t="shared" ca="1" si="2"/>
        <v/>
      </c>
      <c r="N48" s="3">
        <f ca="1">IF(L47="买",E48/E47-1,0)-IF(M48=1,计算结果!B$17,0)</f>
        <v>0</v>
      </c>
      <c r="O48" s="2">
        <f t="shared" ca="1" si="3"/>
        <v>1.0709203896958157</v>
      </c>
      <c r="P48" s="3">
        <f ca="1">1-O48/MAX(O$2:O48)</f>
        <v>1.8199014100653499E-2</v>
      </c>
    </row>
    <row r="49" spans="1:16" x14ac:dyDescent="0.15">
      <c r="A49" s="1">
        <v>38432</v>
      </c>
      <c r="B49">
        <v>977.29</v>
      </c>
      <c r="C49">
        <v>983.17</v>
      </c>
      <c r="D49" s="21">
        <v>973</v>
      </c>
      <c r="E49" s="21">
        <v>981.89</v>
      </c>
      <c r="F49" s="43">
        <v>45.945200640000003</v>
      </c>
      <c r="G49" s="3">
        <f t="shared" si="0"/>
        <v>3.3004312018474202E-3</v>
      </c>
      <c r="H49" s="3">
        <f>1-E49/MAX(E$2:E49)</f>
        <v>6.3957368109973545E-2</v>
      </c>
      <c r="I49" s="21">
        <f ca="1">IF(ROW()&gt;计算结果!B$18-1,AVERAGE(OFFSET(E49,0,0,-计算结果!B$18,1)),AVERAGE(OFFSET(E49,0,0,-ROW()+1,1)))</f>
        <v>989.11749999999995</v>
      </c>
      <c r="J49" s="43">
        <f t="shared" ca="1" si="1"/>
        <v>235.32646144000006</v>
      </c>
      <c r="K49" s="43">
        <f ca="1">IF(ROW()&gt;计算结果!B$19+1,J49-OFFSET(J49,-计算结果!B$19,0,1,1),J49-OFFSET(J49,-ROW()+2,0,1,1))</f>
        <v>-490.76438015999992</v>
      </c>
      <c r="L49" s="32" t="str">
        <f ca="1">IF(AND(F49&gt;OFFSET(F49,-计算结果!B$19,0,1,1),'000300'!K49&lt;OFFSET('000300'!K49,-计算结果!B$19,0,1,1)),"卖",IF(AND(F49&lt;OFFSET(F49,-计算结果!B$19,0,1,1),'000300'!K49&gt;OFFSET('000300'!K49,-计算结果!B$19,0,1,1)),"买",L48))</f>
        <v>卖</v>
      </c>
      <c r="M49" s="4" t="str">
        <f t="shared" ca="1" si="2"/>
        <v/>
      </c>
      <c r="N49" s="3">
        <f ca="1">IF(L48="买",E49/E48-1,0)-IF(M49=1,计算结果!B$17,0)</f>
        <v>0</v>
      </c>
      <c r="O49" s="2">
        <f t="shared" ca="1" si="3"/>
        <v>1.0709203896958157</v>
      </c>
      <c r="P49" s="3">
        <f ca="1">1-O49/MAX(O$2:O49)</f>
        <v>1.8199014100653499E-2</v>
      </c>
    </row>
    <row r="50" spans="1:16" x14ac:dyDescent="0.15">
      <c r="A50" s="1">
        <v>38433</v>
      </c>
      <c r="B50">
        <v>981.7</v>
      </c>
      <c r="C50">
        <v>982.13</v>
      </c>
      <c r="D50" s="21">
        <v>959.56</v>
      </c>
      <c r="E50" s="21">
        <v>964.02</v>
      </c>
      <c r="F50" s="43">
        <v>69.553075199999995</v>
      </c>
      <c r="G50" s="3">
        <f t="shared" si="0"/>
        <v>-1.8199594659279561E-2</v>
      </c>
      <c r="H50" s="3">
        <f>1-E50/MAX(E$2:E50)</f>
        <v>8.0992964594177264E-2</v>
      </c>
      <c r="I50" s="21">
        <f ca="1">IF(ROW()&gt;计算结果!B$18-1,AVERAGE(OFFSET(E50,0,0,-计算结果!B$18,1)),AVERAGE(OFFSET(E50,0,0,-ROW()+1,1)))</f>
        <v>979.35749999999996</v>
      </c>
      <c r="J50" s="43">
        <f t="shared" ca="1" si="1"/>
        <v>165.77338624000006</v>
      </c>
      <c r="K50" s="43">
        <f ca="1">IF(ROW()&gt;计算结果!B$19+1,J50-OFFSET(J50,-计算结果!B$19,0,1,1),J50-OFFSET(J50,-ROW()+2,0,1,1))</f>
        <v>-659.09369343999992</v>
      </c>
      <c r="L50" s="32" t="str">
        <f ca="1">IF(AND(F50&gt;OFFSET(F50,-计算结果!B$19,0,1,1),'000300'!K50&lt;OFFSET('000300'!K50,-计算结果!B$19,0,1,1)),"卖",IF(AND(F50&lt;OFFSET(F50,-计算结果!B$19,0,1,1),'000300'!K50&gt;OFFSET('000300'!K50,-计算结果!B$19,0,1,1)),"买",L49))</f>
        <v>卖</v>
      </c>
      <c r="M50" s="4" t="str">
        <f t="shared" ca="1" si="2"/>
        <v/>
      </c>
      <c r="N50" s="3">
        <f ca="1">IF(L49="买",E50/E49-1,0)-IF(M50=1,计算结果!B$17,0)</f>
        <v>0</v>
      </c>
      <c r="O50" s="2">
        <f t="shared" ca="1" si="3"/>
        <v>1.0709203896958157</v>
      </c>
      <c r="P50" s="3">
        <f ca="1">1-O50/MAX(O$2:O50)</f>
        <v>1.8199014100653499E-2</v>
      </c>
    </row>
    <row r="51" spans="1:16" x14ac:dyDescent="0.15">
      <c r="A51" s="1">
        <v>38434</v>
      </c>
      <c r="B51">
        <v>962.81</v>
      </c>
      <c r="C51">
        <v>975.36</v>
      </c>
      <c r="D51" s="21">
        <v>955.99</v>
      </c>
      <c r="E51" s="21">
        <v>959.01</v>
      </c>
      <c r="F51" s="43">
        <v>70.920555519999994</v>
      </c>
      <c r="G51" s="3">
        <f t="shared" si="0"/>
        <v>-5.196987614364823E-3</v>
      </c>
      <c r="H51" s="3">
        <f>1-E51/MAX(E$2:E51)</f>
        <v>8.5769032774695497E-2</v>
      </c>
      <c r="I51" s="21">
        <f ca="1">IF(ROW()&gt;计算结果!B$18-1,AVERAGE(OFFSET(E51,0,0,-计算结果!B$18,1)),AVERAGE(OFFSET(E51,0,0,-ROW()+1,1)))</f>
        <v>970.89499999999998</v>
      </c>
      <c r="J51" s="43">
        <f t="shared" ca="1" si="1"/>
        <v>94.852830720000071</v>
      </c>
      <c r="K51" s="43">
        <f ca="1">IF(ROW()&gt;计算结果!B$19+1,J51-OFFSET(J51,-计算结果!B$19,0,1,1),J51-OFFSET(J51,-ROW()+2,0,1,1))</f>
        <v>-646.20877311999993</v>
      </c>
      <c r="L51" s="32" t="str">
        <f ca="1">IF(AND(F51&gt;OFFSET(F51,-计算结果!B$19,0,1,1),'000300'!K51&lt;OFFSET('000300'!K51,-计算结果!B$19,0,1,1)),"卖",IF(AND(F51&lt;OFFSET(F51,-计算结果!B$19,0,1,1),'000300'!K51&gt;OFFSET('000300'!K51,-计算结果!B$19,0,1,1)),"买",L50))</f>
        <v>卖</v>
      </c>
      <c r="M51" s="4" t="str">
        <f t="shared" ca="1" si="2"/>
        <v/>
      </c>
      <c r="N51" s="3">
        <f ca="1">IF(L50="买",E51/E50-1,0)-IF(M51=1,计算结果!B$17,0)</f>
        <v>0</v>
      </c>
      <c r="O51" s="2">
        <f t="shared" ca="1" si="3"/>
        <v>1.0709203896958157</v>
      </c>
      <c r="P51" s="3">
        <f ca="1">1-O51/MAX(O$2:O51)</f>
        <v>1.8199014100653499E-2</v>
      </c>
    </row>
    <row r="52" spans="1:16" x14ac:dyDescent="0.15">
      <c r="A52" s="1">
        <v>38435</v>
      </c>
      <c r="B52">
        <v>957.43</v>
      </c>
      <c r="C52">
        <v>965.06</v>
      </c>
      <c r="D52" s="21">
        <v>948.53</v>
      </c>
      <c r="E52" s="21">
        <v>964.8</v>
      </c>
      <c r="F52" s="43">
        <v>64.46642688</v>
      </c>
      <c r="G52" s="3">
        <f t="shared" si="0"/>
        <v>6.0374761472767879E-3</v>
      </c>
      <c r="H52" s="3">
        <f>1-E52/MAX(E$2:E52)</f>
        <v>8.0249385116970884E-2</v>
      </c>
      <c r="I52" s="21">
        <f ca="1">IF(ROW()&gt;计算结果!B$18-1,AVERAGE(OFFSET(E52,0,0,-计算结果!B$18,1)),AVERAGE(OFFSET(E52,0,0,-ROW()+1,1)))</f>
        <v>967.43000000000006</v>
      </c>
      <c r="J52" s="43">
        <f t="shared" ca="1" si="1"/>
        <v>30.386403840000071</v>
      </c>
      <c r="K52" s="43">
        <f ca="1">IF(ROW()&gt;计算结果!B$19+1,J52-OFFSET(J52,-计算结果!B$19,0,1,1),J52-OFFSET(J52,-ROW()+2,0,1,1))</f>
        <v>-634.12962815999992</v>
      </c>
      <c r="L52" s="32" t="str">
        <f ca="1">IF(AND(F52&gt;OFFSET(F52,-计算结果!B$19,0,1,1),'000300'!K52&lt;OFFSET('000300'!K52,-计算结果!B$19,0,1,1)),"卖",IF(AND(F52&lt;OFFSET(F52,-计算结果!B$19,0,1,1),'000300'!K52&gt;OFFSET('000300'!K52,-计算结果!B$19,0,1,1)),"买",L51))</f>
        <v>卖</v>
      </c>
      <c r="M52" s="4" t="str">
        <f t="shared" ca="1" si="2"/>
        <v/>
      </c>
      <c r="N52" s="3">
        <f ca="1">IF(L51="买",E52/E51-1,0)-IF(M52=1,计算结果!B$17,0)</f>
        <v>0</v>
      </c>
      <c r="O52" s="2">
        <f t="shared" ca="1" si="3"/>
        <v>1.0709203896958157</v>
      </c>
      <c r="P52" s="3">
        <f ca="1">1-O52/MAX(O$2:O52)</f>
        <v>1.8199014100653499E-2</v>
      </c>
    </row>
    <row r="53" spans="1:16" x14ac:dyDescent="0.15">
      <c r="A53" s="1">
        <v>38436</v>
      </c>
      <c r="B53">
        <v>964.24</v>
      </c>
      <c r="C53">
        <v>966.97</v>
      </c>
      <c r="D53" s="21">
        <v>959.05</v>
      </c>
      <c r="E53" s="21">
        <v>962.95</v>
      </c>
      <c r="F53" s="43">
        <v>42.581271039999997</v>
      </c>
      <c r="G53" s="3">
        <f t="shared" si="0"/>
        <v>-1.9174958540629783E-3</v>
      </c>
      <c r="H53" s="3">
        <f>1-E53/MAX(E$2:E53)</f>
        <v>8.2013003107780813E-2</v>
      </c>
      <c r="I53" s="21">
        <f ca="1">IF(ROW()&gt;计算结果!B$18-1,AVERAGE(OFFSET(E53,0,0,-计算结果!B$18,1)),AVERAGE(OFFSET(E53,0,0,-ROW()+1,1)))</f>
        <v>962.69499999999994</v>
      </c>
      <c r="J53" s="43">
        <f t="shared" ca="1" si="1"/>
        <v>-12.194867199999926</v>
      </c>
      <c r="K53" s="43">
        <f ca="1">IF(ROW()&gt;计算结果!B$19+1,J53-OFFSET(J53,-计算结果!B$19,0,1,1),J53-OFFSET(J53,-ROW()+2,0,1,1))</f>
        <v>-574.41660672</v>
      </c>
      <c r="L53" s="32" t="str">
        <f ca="1">IF(AND(F53&gt;OFFSET(F53,-计算结果!B$19,0,1,1),'000300'!K53&lt;OFFSET('000300'!K53,-计算结果!B$19,0,1,1)),"卖",IF(AND(F53&lt;OFFSET(F53,-计算结果!B$19,0,1,1),'000300'!K53&gt;OFFSET('000300'!K53,-计算结果!B$19,0,1,1)),"买",L52))</f>
        <v>卖</v>
      </c>
      <c r="M53" s="4" t="str">
        <f t="shared" ca="1" si="2"/>
        <v/>
      </c>
      <c r="N53" s="3">
        <f ca="1">IF(L52="买",E53/E52-1,0)-IF(M53=1,计算结果!B$17,0)</f>
        <v>0</v>
      </c>
      <c r="O53" s="2">
        <f t="shared" ca="1" si="3"/>
        <v>1.0709203896958157</v>
      </c>
      <c r="P53" s="3">
        <f ca="1">1-O53/MAX(O$2:O53)</f>
        <v>1.8199014100653499E-2</v>
      </c>
    </row>
    <row r="54" spans="1:16" x14ac:dyDescent="0.15">
      <c r="A54" s="1">
        <v>38439</v>
      </c>
      <c r="B54">
        <v>961.65</v>
      </c>
      <c r="C54">
        <v>961.65</v>
      </c>
      <c r="D54" s="21">
        <v>948.8</v>
      </c>
      <c r="E54" s="21">
        <v>960.69</v>
      </c>
      <c r="F54" s="43">
        <v>41.416563199999999</v>
      </c>
      <c r="G54" s="3">
        <f t="shared" si="0"/>
        <v>-2.3469546705435773E-3</v>
      </c>
      <c r="H54" s="3">
        <f>1-E54/MAX(E$2:E54)</f>
        <v>8.416747697763538E-2</v>
      </c>
      <c r="I54" s="21">
        <f ca="1">IF(ROW()&gt;计算结果!B$18-1,AVERAGE(OFFSET(E54,0,0,-计算结果!B$18,1)),AVERAGE(OFFSET(E54,0,0,-ROW()+1,1)))</f>
        <v>961.86250000000007</v>
      </c>
      <c r="J54" s="43">
        <f t="shared" ca="1" si="1"/>
        <v>-53.611430399999925</v>
      </c>
      <c r="K54" s="43">
        <f ca="1">IF(ROW()&gt;计算结果!B$19+1,J54-OFFSET(J54,-计算结果!B$19,0,1,1),J54-OFFSET(J54,-ROW()+2,0,1,1))</f>
        <v>-534.92107776</v>
      </c>
      <c r="L54" s="32" t="str">
        <f ca="1">IF(AND(F54&gt;OFFSET(F54,-计算结果!B$19,0,1,1),'000300'!K54&lt;OFFSET('000300'!K54,-计算结果!B$19,0,1,1)),"卖",IF(AND(F54&lt;OFFSET(F54,-计算结果!B$19,0,1,1),'000300'!K54&gt;OFFSET('000300'!K54,-计算结果!B$19,0,1,1)),"买",L53))</f>
        <v>卖</v>
      </c>
      <c r="M54" s="4" t="str">
        <f t="shared" ca="1" si="2"/>
        <v/>
      </c>
      <c r="N54" s="3">
        <f ca="1">IF(L53="买",E54/E53-1,0)-IF(M54=1,计算结果!B$17,0)</f>
        <v>0</v>
      </c>
      <c r="O54" s="2">
        <f t="shared" ca="1" si="3"/>
        <v>1.0709203896958157</v>
      </c>
      <c r="P54" s="3">
        <f ca="1">1-O54/MAX(O$2:O54)</f>
        <v>1.8199014100653499E-2</v>
      </c>
    </row>
    <row r="55" spans="1:16" x14ac:dyDescent="0.15">
      <c r="A55" s="1">
        <v>38440</v>
      </c>
      <c r="B55">
        <v>960.41</v>
      </c>
      <c r="C55">
        <v>968.11</v>
      </c>
      <c r="D55" s="21">
        <v>954.74</v>
      </c>
      <c r="E55" s="21">
        <v>955.19</v>
      </c>
      <c r="F55" s="43">
        <v>48.421509120000003</v>
      </c>
      <c r="G55" s="3">
        <f t="shared" si="0"/>
        <v>-5.7250517856957117E-3</v>
      </c>
      <c r="H55" s="3">
        <f>1-E55/MAX(E$2:E55)</f>
        <v>8.9410665598962713E-2</v>
      </c>
      <c r="I55" s="21">
        <f ca="1">IF(ROW()&gt;计算结果!B$18-1,AVERAGE(OFFSET(E55,0,0,-计算结果!B$18,1)),AVERAGE(OFFSET(E55,0,0,-ROW()+1,1)))</f>
        <v>960.90750000000003</v>
      </c>
      <c r="J55" s="43">
        <f t="shared" ca="1" si="1"/>
        <v>-102.03293951999993</v>
      </c>
      <c r="K55" s="43">
        <f ca="1">IF(ROW()&gt;计算结果!B$19+1,J55-OFFSET(J55,-计算结果!B$19,0,1,1),J55-OFFSET(J55,-ROW()+2,0,1,1))</f>
        <v>-511.80512767999994</v>
      </c>
      <c r="L55" s="32" t="str">
        <f ca="1">IF(AND(F55&gt;OFFSET(F55,-计算结果!B$19,0,1,1),'000300'!K55&lt;OFFSET('000300'!K55,-计算结果!B$19,0,1,1)),"卖",IF(AND(F55&lt;OFFSET(F55,-计算结果!B$19,0,1,1),'000300'!K55&gt;OFFSET('000300'!K55,-计算结果!B$19,0,1,1)),"买",L54))</f>
        <v>卖</v>
      </c>
      <c r="M55" s="4" t="str">
        <f t="shared" ca="1" si="2"/>
        <v/>
      </c>
      <c r="N55" s="3">
        <f ca="1">IF(L54="买",E55/E54-1,0)-IF(M55=1,计算结果!B$17,0)</f>
        <v>0</v>
      </c>
      <c r="O55" s="2">
        <f t="shared" ca="1" si="3"/>
        <v>1.0709203896958157</v>
      </c>
      <c r="P55" s="3">
        <f ca="1">1-O55/MAX(O$2:O55)</f>
        <v>1.8199014100653499E-2</v>
      </c>
    </row>
    <row r="56" spans="1:16" x14ac:dyDescent="0.15">
      <c r="A56" s="1">
        <v>38441</v>
      </c>
      <c r="B56">
        <v>952.71</v>
      </c>
      <c r="C56">
        <v>952.71</v>
      </c>
      <c r="D56" s="21">
        <v>936.37</v>
      </c>
      <c r="E56" s="21">
        <v>937.03</v>
      </c>
      <c r="F56" s="43">
        <v>54.593786880000003</v>
      </c>
      <c r="G56" s="3">
        <f t="shared" si="0"/>
        <v>-1.9011924329191188E-2</v>
      </c>
      <c r="H56" s="3">
        <f>1-E56/MAX(E$2:E56)</f>
        <v>0.10672272111956382</v>
      </c>
      <c r="I56" s="21">
        <f ca="1">IF(ROW()&gt;计算结果!B$18-1,AVERAGE(OFFSET(E56,0,0,-计算结果!B$18,1)),AVERAGE(OFFSET(E56,0,0,-ROW()+1,1)))</f>
        <v>953.96499999999992</v>
      </c>
      <c r="J56" s="43">
        <f t="shared" ca="1" si="1"/>
        <v>-156.62672639999994</v>
      </c>
      <c r="K56" s="43">
        <f ca="1">IF(ROW()&gt;计算结果!B$19+1,J56-OFFSET(J56,-计算结果!B$19,0,1,1),J56-OFFSET(J56,-ROW()+2,0,1,1))</f>
        <v>-501.04829952</v>
      </c>
      <c r="L56" s="32" t="str">
        <f ca="1">IF(AND(F56&gt;OFFSET(F56,-计算结果!B$19,0,1,1),'000300'!K56&lt;OFFSET('000300'!K56,-计算结果!B$19,0,1,1)),"卖",IF(AND(F56&lt;OFFSET(F56,-计算结果!B$19,0,1,1),'000300'!K56&gt;OFFSET('000300'!K56,-计算结果!B$19,0,1,1)),"买",L55))</f>
        <v>卖</v>
      </c>
      <c r="M56" s="4" t="str">
        <f t="shared" ca="1" si="2"/>
        <v/>
      </c>
      <c r="N56" s="3">
        <f ca="1">IF(L55="买",E56/E55-1,0)-IF(M56=1,计算结果!B$17,0)</f>
        <v>0</v>
      </c>
      <c r="O56" s="2">
        <f t="shared" ca="1" si="3"/>
        <v>1.0709203896958157</v>
      </c>
      <c r="P56" s="3">
        <f ca="1">1-O56/MAX(O$2:O56)</f>
        <v>1.8199014100653499E-2</v>
      </c>
    </row>
    <row r="57" spans="1:16" x14ac:dyDescent="0.15">
      <c r="A57" s="1">
        <v>38442</v>
      </c>
      <c r="B57">
        <v>934.84</v>
      </c>
      <c r="C57">
        <v>942.36</v>
      </c>
      <c r="D57" s="21">
        <v>928.33</v>
      </c>
      <c r="E57" s="21">
        <v>942.2</v>
      </c>
      <c r="F57" s="43">
        <v>45.553228799999999</v>
      </c>
      <c r="G57" s="3">
        <f t="shared" si="0"/>
        <v>5.5174327396134704E-3</v>
      </c>
      <c r="H57" s="3">
        <f>1-E57/MAX(E$2:E57)</f>
        <v>0.101794123815516</v>
      </c>
      <c r="I57" s="21">
        <f ca="1">IF(ROW()&gt;计算结果!B$18-1,AVERAGE(OFFSET(E57,0,0,-计算结果!B$18,1)),AVERAGE(OFFSET(E57,0,0,-ROW()+1,1)))</f>
        <v>948.77749999999992</v>
      </c>
      <c r="J57" s="43">
        <f t="shared" ca="1" si="1"/>
        <v>-202.17995519999994</v>
      </c>
      <c r="K57" s="43">
        <f ca="1">IF(ROW()&gt;计算结果!B$19+1,J57-OFFSET(J57,-计算结果!B$19,0,1,1),J57-OFFSET(J57,-ROW()+2,0,1,1))</f>
        <v>-483.45161727999999</v>
      </c>
      <c r="L57" s="32" t="str">
        <f ca="1">IF(AND(F57&gt;OFFSET(F57,-计算结果!B$19,0,1,1),'000300'!K57&lt;OFFSET('000300'!K57,-计算结果!B$19,0,1,1)),"卖",IF(AND(F57&lt;OFFSET(F57,-计算结果!B$19,0,1,1),'000300'!K57&gt;OFFSET('000300'!K57,-计算结果!B$19,0,1,1)),"买",L56))</f>
        <v>卖</v>
      </c>
      <c r="M57" s="4" t="str">
        <f t="shared" ca="1" si="2"/>
        <v/>
      </c>
      <c r="N57" s="3">
        <f ca="1">IF(L56="买",E57/E56-1,0)-IF(M57=1,计算结果!B$17,0)</f>
        <v>0</v>
      </c>
      <c r="O57" s="2">
        <f t="shared" ca="1" si="3"/>
        <v>1.0709203896958157</v>
      </c>
      <c r="P57" s="3">
        <f ca="1">1-O57/MAX(O$2:O57)</f>
        <v>1.8199014100653499E-2</v>
      </c>
    </row>
    <row r="58" spans="1:16" x14ac:dyDescent="0.15">
      <c r="A58" s="1">
        <v>38443</v>
      </c>
      <c r="B58">
        <v>941.43</v>
      </c>
      <c r="C58">
        <v>989.9</v>
      </c>
      <c r="D58" s="21">
        <v>937.55</v>
      </c>
      <c r="E58" s="21">
        <v>978.14</v>
      </c>
      <c r="F58" s="43">
        <v>101.09403136</v>
      </c>
      <c r="G58" s="3">
        <f t="shared" si="0"/>
        <v>3.814476756527263E-2</v>
      </c>
      <c r="H58" s="3">
        <f>1-E58/MAX(E$2:E58)</f>
        <v>6.7532269442696746E-2</v>
      </c>
      <c r="I58" s="21">
        <f ca="1">IF(ROW()&gt;计算结果!B$18-1,AVERAGE(OFFSET(E58,0,0,-计算结果!B$18,1)),AVERAGE(OFFSET(E58,0,0,-ROW()+1,1)))</f>
        <v>953.14</v>
      </c>
      <c r="J58" s="43">
        <f t="shared" ca="1" si="1"/>
        <v>-101.08592383999994</v>
      </c>
      <c r="K58" s="43">
        <f ca="1">IF(ROW()&gt;计算结果!B$19+1,J58-OFFSET(J58,-计算结果!B$19,0,1,1),J58-OFFSET(J58,-ROW()+2,0,1,1))</f>
        <v>-336.41238527999997</v>
      </c>
      <c r="L58" s="32" t="str">
        <f ca="1">IF(AND(F58&gt;OFFSET(F58,-计算结果!B$19,0,1,1),'000300'!K58&lt;OFFSET('000300'!K58,-计算结果!B$19,0,1,1)),"卖",IF(AND(F58&lt;OFFSET(F58,-计算结果!B$19,0,1,1),'000300'!K58&gt;OFFSET('000300'!K58,-计算结果!B$19,0,1,1)),"买",L57))</f>
        <v>卖</v>
      </c>
      <c r="M58" s="4" t="str">
        <f t="shared" ca="1" si="2"/>
        <v/>
      </c>
      <c r="N58" s="3">
        <f ca="1">IF(L57="买",E58/E57-1,0)-IF(M58=1,计算结果!B$17,0)</f>
        <v>0</v>
      </c>
      <c r="O58" s="2">
        <f t="shared" ca="1" si="3"/>
        <v>1.0709203896958157</v>
      </c>
      <c r="P58" s="3">
        <f ca="1">1-O58/MAX(O$2:O58)</f>
        <v>1.8199014100653499E-2</v>
      </c>
    </row>
    <row r="59" spans="1:16" x14ac:dyDescent="0.15">
      <c r="A59" s="1">
        <v>38446</v>
      </c>
      <c r="B59">
        <v>968.49</v>
      </c>
      <c r="C59">
        <v>974.06</v>
      </c>
      <c r="D59" s="21">
        <v>956.12</v>
      </c>
      <c r="E59" s="21">
        <v>962.16</v>
      </c>
      <c r="F59" s="43">
        <v>72.965002240000004</v>
      </c>
      <c r="G59" s="3">
        <f t="shared" si="0"/>
        <v>-1.6337129654241722E-2</v>
      </c>
      <c r="H59" s="3">
        <f>1-E59/MAX(E$2:E59)</f>
        <v>8.2766115655207972E-2</v>
      </c>
      <c r="I59" s="21">
        <f ca="1">IF(ROW()&gt;计算结果!B$18-1,AVERAGE(OFFSET(E59,0,0,-计算结果!B$18,1)),AVERAGE(OFFSET(E59,0,0,-ROW()+1,1)))</f>
        <v>954.88249999999994</v>
      </c>
      <c r="J59" s="43">
        <f t="shared" ca="1" si="1"/>
        <v>-28.120921599999932</v>
      </c>
      <c r="K59" s="43">
        <f ca="1">IF(ROW()&gt;计算结果!B$19+1,J59-OFFSET(J59,-计算结果!B$19,0,1,1),J59-OFFSET(J59,-ROW()+2,0,1,1))</f>
        <v>-193.89430784000001</v>
      </c>
      <c r="L59" s="32" t="str">
        <f ca="1">IF(AND(F59&gt;OFFSET(F59,-计算结果!B$19,0,1,1),'000300'!K59&lt;OFFSET('000300'!K59,-计算结果!B$19,0,1,1)),"卖",IF(AND(F59&lt;OFFSET(F59,-计算结果!B$19,0,1,1),'000300'!K59&gt;OFFSET('000300'!K59,-计算结果!B$19,0,1,1)),"买",L58))</f>
        <v>卖</v>
      </c>
      <c r="M59" s="4" t="str">
        <f t="shared" ca="1" si="2"/>
        <v/>
      </c>
      <c r="N59" s="3">
        <f ca="1">IF(L58="买",E59/E58-1,0)-IF(M59=1,计算结果!B$17,0)</f>
        <v>0</v>
      </c>
      <c r="O59" s="2">
        <f t="shared" ca="1" si="3"/>
        <v>1.0709203896958157</v>
      </c>
      <c r="P59" s="3">
        <f ca="1">1-O59/MAX(O$2:O59)</f>
        <v>1.8199014100653499E-2</v>
      </c>
    </row>
    <row r="60" spans="1:16" x14ac:dyDescent="0.15">
      <c r="A60" s="1">
        <v>38447</v>
      </c>
      <c r="B60">
        <v>960.54</v>
      </c>
      <c r="C60">
        <v>967.74</v>
      </c>
      <c r="D60" s="21">
        <v>953.58</v>
      </c>
      <c r="E60" s="21">
        <v>955.59</v>
      </c>
      <c r="F60" s="43">
        <v>60.695142400000002</v>
      </c>
      <c r="G60" s="3">
        <f t="shared" si="0"/>
        <v>-6.8283861312047334E-3</v>
      </c>
      <c r="H60" s="3">
        <f>1-E60/MAX(E$2:E60)</f>
        <v>8.9029342790138966E-2</v>
      </c>
      <c r="I60" s="21">
        <f ca="1">IF(ROW()&gt;计算结果!B$18-1,AVERAGE(OFFSET(E60,0,0,-计算结果!B$18,1)),AVERAGE(OFFSET(E60,0,0,-ROW()+1,1)))</f>
        <v>959.52250000000004</v>
      </c>
      <c r="J60" s="43">
        <f t="shared" ca="1" si="1"/>
        <v>32.57422080000007</v>
      </c>
      <c r="K60" s="43">
        <f ca="1">IF(ROW()&gt;计算结果!B$19+1,J60-OFFSET(J60,-计算结果!B$19,0,1,1),J60-OFFSET(J60,-ROW()+2,0,1,1))</f>
        <v>-62.278609920000001</v>
      </c>
      <c r="L60" s="32" t="str">
        <f ca="1">IF(AND(F60&gt;OFFSET(F60,-计算结果!B$19,0,1,1),'000300'!K60&lt;OFFSET('000300'!K60,-计算结果!B$19,0,1,1)),"卖",IF(AND(F60&lt;OFFSET(F60,-计算结果!B$19,0,1,1),'000300'!K60&gt;OFFSET('000300'!K60,-计算结果!B$19,0,1,1)),"买",L59))</f>
        <v>买</v>
      </c>
      <c r="M60" s="4">
        <f t="shared" ca="1" si="2"/>
        <v>1</v>
      </c>
      <c r="N60" s="3">
        <f ca="1">IF(L59="买",E60/E59-1,0)-IF(M60=1,计算结果!B$17,0)</f>
        <v>0</v>
      </c>
      <c r="O60" s="2">
        <f t="shared" ca="1" si="3"/>
        <v>1.0709203896958157</v>
      </c>
      <c r="P60" s="3">
        <f ca="1">1-O60/MAX(O$2:O60)</f>
        <v>1.8199014100653499E-2</v>
      </c>
    </row>
    <row r="61" spans="1:16" x14ac:dyDescent="0.15">
      <c r="A61" s="1">
        <v>38448</v>
      </c>
      <c r="B61">
        <v>955.59</v>
      </c>
      <c r="C61">
        <v>977.85</v>
      </c>
      <c r="D61" s="21">
        <v>948.94</v>
      </c>
      <c r="E61" s="21">
        <v>973.66</v>
      </c>
      <c r="F61" s="43">
        <v>97.276559359999993</v>
      </c>
      <c r="G61" s="3">
        <f t="shared" si="0"/>
        <v>1.8909783484548637E-2</v>
      </c>
      <c r="H61" s="3">
        <f>1-E61/MAX(E$2:E61)</f>
        <v>7.1803084901523428E-2</v>
      </c>
      <c r="I61" s="21">
        <f ca="1">IF(ROW()&gt;计算结果!B$18-1,AVERAGE(OFFSET(E61,0,0,-计算结果!B$18,1)),AVERAGE(OFFSET(E61,0,0,-ROW()+1,1)))</f>
        <v>967.38749999999993</v>
      </c>
      <c r="J61" s="43">
        <f t="shared" ca="1" si="1"/>
        <v>129.85078016000006</v>
      </c>
      <c r="K61" s="43">
        <f ca="1">IF(ROW()&gt;计算结果!B$19+1,J61-OFFSET(J61,-计算结果!B$19,0,1,1),J61-OFFSET(J61,-ROW()+2,0,1,1))</f>
        <v>99.464376319999985</v>
      </c>
      <c r="L61" s="32" t="str">
        <f ca="1">IF(AND(F61&gt;OFFSET(F61,-计算结果!B$19,0,1,1),'000300'!K61&lt;OFFSET('000300'!K61,-计算结果!B$19,0,1,1)),"卖",IF(AND(F61&lt;OFFSET(F61,-计算结果!B$19,0,1,1),'000300'!K61&gt;OFFSET('000300'!K61,-计算结果!B$19,0,1,1)),"买",L60))</f>
        <v>买</v>
      </c>
      <c r="M61" s="4" t="str">
        <f t="shared" ca="1" si="2"/>
        <v/>
      </c>
      <c r="N61" s="3">
        <f ca="1">IF(L60="买",E61/E60-1,0)-IF(M61=1,计算结果!B$17,0)</f>
        <v>1.8909783484548637E-2</v>
      </c>
      <c r="O61" s="2">
        <f t="shared" ca="1" si="3"/>
        <v>1.0911712623941521</v>
      </c>
      <c r="P61" s="3">
        <f ca="1">1-O61/MAX(O$2:O61)</f>
        <v>0</v>
      </c>
    </row>
    <row r="62" spans="1:16" x14ac:dyDescent="0.15">
      <c r="A62" s="1">
        <v>38449</v>
      </c>
      <c r="B62">
        <v>975.97</v>
      </c>
      <c r="C62">
        <v>1000.26</v>
      </c>
      <c r="D62" s="21">
        <v>974.3</v>
      </c>
      <c r="E62" s="21">
        <v>984.73</v>
      </c>
      <c r="F62" s="43">
        <v>132.60560383999999</v>
      </c>
      <c r="G62" s="3">
        <f t="shared" si="0"/>
        <v>1.1369471889571381E-2</v>
      </c>
      <c r="H62" s="3">
        <f>1-E62/MAX(E$2:E62)</f>
        <v>6.1249976167324416E-2</v>
      </c>
      <c r="I62" s="21">
        <f ca="1">IF(ROW()&gt;计算结果!B$18-1,AVERAGE(OFFSET(E62,0,0,-计算结果!B$18,1)),AVERAGE(OFFSET(E62,0,0,-ROW()+1,1)))</f>
        <v>969.03499999999997</v>
      </c>
      <c r="J62" s="43">
        <f t="shared" ca="1" si="1"/>
        <v>262.45638400000007</v>
      </c>
      <c r="K62" s="43">
        <f ca="1">IF(ROW()&gt;计算结果!B$19+1,J62-OFFSET(J62,-计算结果!B$19,0,1,1),J62-OFFSET(J62,-ROW()+2,0,1,1))</f>
        <v>274.65125119999999</v>
      </c>
      <c r="L62" s="32" t="str">
        <f ca="1">IF(AND(F62&gt;OFFSET(F62,-计算结果!B$19,0,1,1),'000300'!K62&lt;OFFSET('000300'!K62,-计算结果!B$19,0,1,1)),"卖",IF(AND(F62&lt;OFFSET(F62,-计算结果!B$19,0,1,1),'000300'!K62&gt;OFFSET('000300'!K62,-计算结果!B$19,0,1,1)),"买",L61))</f>
        <v>买</v>
      </c>
      <c r="M62" s="4" t="str">
        <f t="shared" ca="1" si="2"/>
        <v/>
      </c>
      <c r="N62" s="3">
        <f ca="1">IF(L61="买",E62/E61-1,0)-IF(M62=1,计算结果!B$17,0)</f>
        <v>1.1369471889571381E-2</v>
      </c>
      <c r="O62" s="2">
        <f t="shared" ca="1" si="3"/>
        <v>1.1035773033886505</v>
      </c>
      <c r="P62" s="3">
        <f ca="1">1-O62/MAX(O$2:O62)</f>
        <v>0</v>
      </c>
    </row>
    <row r="63" spans="1:16" x14ac:dyDescent="0.15">
      <c r="A63" s="1">
        <v>38450</v>
      </c>
      <c r="B63">
        <v>984.66</v>
      </c>
      <c r="C63">
        <v>1003.7</v>
      </c>
      <c r="D63" s="21">
        <v>979.53</v>
      </c>
      <c r="E63" s="21">
        <v>1003.45</v>
      </c>
      <c r="F63" s="43">
        <v>91.513497599999994</v>
      </c>
      <c r="G63" s="3">
        <f t="shared" si="0"/>
        <v>1.9010287083769173E-2</v>
      </c>
      <c r="H63" s="3">
        <f>1-E63/MAX(E$2:E63)</f>
        <v>4.3404068714370081E-2</v>
      </c>
      <c r="I63" s="21">
        <f ca="1">IF(ROW()&gt;计算结果!B$18-1,AVERAGE(OFFSET(E63,0,0,-计算结果!B$18,1)),AVERAGE(OFFSET(E63,0,0,-ROW()+1,1)))</f>
        <v>979.35750000000007</v>
      </c>
      <c r="J63" s="43">
        <f t="shared" ca="1" si="1"/>
        <v>353.96988160000006</v>
      </c>
      <c r="K63" s="43">
        <f ca="1">IF(ROW()&gt;计算结果!B$19+1,J63-OFFSET(J63,-计算结果!B$19,0,1,1),J63-OFFSET(J63,-ROW()+2,0,1,1))</f>
        <v>407.58131199999997</v>
      </c>
      <c r="L63" s="32" t="str">
        <f ca="1">IF(AND(F63&gt;OFFSET(F63,-计算结果!B$19,0,1,1),'000300'!K63&lt;OFFSET('000300'!K63,-计算结果!B$19,0,1,1)),"卖",IF(AND(F63&lt;OFFSET(F63,-计算结果!B$19,0,1,1),'000300'!K63&gt;OFFSET('000300'!K63,-计算结果!B$19,0,1,1)),"买",L62))</f>
        <v>买</v>
      </c>
      <c r="M63" s="4" t="str">
        <f t="shared" ca="1" si="2"/>
        <v/>
      </c>
      <c r="N63" s="3">
        <f ca="1">IF(L62="买",E63/E62-1,0)-IF(M63=1,计算结果!B$17,0)</f>
        <v>1.9010287083769173E-2</v>
      </c>
      <c r="O63" s="2">
        <f t="shared" ca="1" si="3"/>
        <v>1.1245566247452006</v>
      </c>
      <c r="P63" s="3">
        <f ca="1">1-O63/MAX(O$2:O63)</f>
        <v>0</v>
      </c>
    </row>
    <row r="64" spans="1:16" x14ac:dyDescent="0.15">
      <c r="A64" s="1">
        <v>38453</v>
      </c>
      <c r="B64">
        <v>1003.88</v>
      </c>
      <c r="C64">
        <v>1008.73</v>
      </c>
      <c r="D64" s="21">
        <v>992.77</v>
      </c>
      <c r="E64" s="21">
        <v>995.42</v>
      </c>
      <c r="F64" s="43">
        <v>104.36232192</v>
      </c>
      <c r="G64" s="3">
        <f t="shared" si="0"/>
        <v>-8.0023917484678408E-3</v>
      </c>
      <c r="H64" s="3">
        <f>1-E64/MAX(E$2:E64)</f>
        <v>5.1059124101508147E-2</v>
      </c>
      <c r="I64" s="21">
        <f ca="1">IF(ROW()&gt;计算结果!B$18-1,AVERAGE(OFFSET(E64,0,0,-计算结果!B$18,1)),AVERAGE(OFFSET(E64,0,0,-ROW()+1,1)))</f>
        <v>989.31500000000005</v>
      </c>
      <c r="J64" s="43">
        <f t="shared" ca="1" si="1"/>
        <v>458.33220352000006</v>
      </c>
      <c r="K64" s="43">
        <f ca="1">IF(ROW()&gt;计算结果!B$19+1,J64-OFFSET(J64,-计算结果!B$19,0,1,1),J64-OFFSET(J64,-ROW()+2,0,1,1))</f>
        <v>560.36514304000002</v>
      </c>
      <c r="L64" s="32" t="str">
        <f ca="1">IF(AND(F64&gt;OFFSET(F64,-计算结果!B$19,0,1,1),'000300'!K64&lt;OFFSET('000300'!K64,-计算结果!B$19,0,1,1)),"卖",IF(AND(F64&lt;OFFSET(F64,-计算结果!B$19,0,1,1),'000300'!K64&gt;OFFSET('000300'!K64,-计算结果!B$19,0,1,1)),"买",L63))</f>
        <v>买</v>
      </c>
      <c r="M64" s="4" t="str">
        <f t="shared" ca="1" si="2"/>
        <v/>
      </c>
      <c r="N64" s="3">
        <f ca="1">IF(L63="买",E64/E63-1,0)-IF(M64=1,计算结果!B$17,0)</f>
        <v>-8.0023917484678408E-3</v>
      </c>
      <c r="O64" s="2">
        <f t="shared" ca="1" si="3"/>
        <v>1.1155574820906546</v>
      </c>
      <c r="P64" s="3">
        <f ca="1">1-O64/MAX(O$2:O64)</f>
        <v>8.0023917484679519E-3</v>
      </c>
    </row>
    <row r="65" spans="1:16" x14ac:dyDescent="0.15">
      <c r="A65" s="1">
        <v>38454</v>
      </c>
      <c r="B65">
        <v>993.71</v>
      </c>
      <c r="C65">
        <v>993.71</v>
      </c>
      <c r="D65" s="21">
        <v>978.2</v>
      </c>
      <c r="E65" s="21">
        <v>978.7</v>
      </c>
      <c r="F65" s="43">
        <v>64.795632639999994</v>
      </c>
      <c r="G65" s="3">
        <f t="shared" si="0"/>
        <v>-1.6796929939121075E-2</v>
      </c>
      <c r="H65" s="3">
        <f>1-E65/MAX(E$2:E65)</f>
        <v>6.69984175103433E-2</v>
      </c>
      <c r="I65" s="21">
        <f ca="1">IF(ROW()&gt;计算结果!B$18-1,AVERAGE(OFFSET(E65,0,0,-计算结果!B$18,1)),AVERAGE(OFFSET(E65,0,0,-ROW()+1,1)))</f>
        <v>990.57500000000005</v>
      </c>
      <c r="J65" s="43">
        <f t="shared" ca="1" si="1"/>
        <v>523.12783616000002</v>
      </c>
      <c r="K65" s="43">
        <f ca="1">IF(ROW()&gt;计算结果!B$19+1,J65-OFFSET(J65,-计算结果!B$19,0,1,1),J65-OFFSET(J65,-ROW()+2,0,1,1))</f>
        <v>679.75456255999995</v>
      </c>
      <c r="L65" s="32" t="str">
        <f ca="1">IF(AND(F65&gt;OFFSET(F65,-计算结果!B$19,0,1,1),'000300'!K65&lt;OFFSET('000300'!K65,-计算结果!B$19,0,1,1)),"卖",IF(AND(F65&lt;OFFSET(F65,-计算结果!B$19,0,1,1),'000300'!K65&gt;OFFSET('000300'!K65,-计算结果!B$19,0,1,1)),"买",L64))</f>
        <v>买</v>
      </c>
      <c r="M65" s="4" t="str">
        <f t="shared" ca="1" si="2"/>
        <v/>
      </c>
      <c r="N65" s="3">
        <f ca="1">IF(L64="买",E65/E64-1,0)-IF(M65=1,计算结果!B$17,0)</f>
        <v>-1.6796929939121075E-2</v>
      </c>
      <c r="O65" s="2">
        <f t="shared" ca="1" si="3"/>
        <v>1.0968195412209156</v>
      </c>
      <c r="P65" s="3">
        <f ca="1">1-O65/MAX(O$2:O65)</f>
        <v>2.466490607404459E-2</v>
      </c>
    </row>
    <row r="66" spans="1:16" x14ac:dyDescent="0.15">
      <c r="A66" s="1">
        <v>38455</v>
      </c>
      <c r="B66">
        <v>987.95</v>
      </c>
      <c r="C66">
        <v>1006.5</v>
      </c>
      <c r="D66" s="21">
        <v>987.95</v>
      </c>
      <c r="E66" s="21">
        <v>1000.9</v>
      </c>
      <c r="F66" s="43">
        <v>100.29601792</v>
      </c>
      <c r="G66" s="3">
        <f t="shared" si="0"/>
        <v>2.2683151118831013E-2</v>
      </c>
      <c r="H66" s="3">
        <f>1-E66/MAX(E$2:E66)</f>
        <v>4.5835001620621929E-2</v>
      </c>
      <c r="I66" s="21">
        <f ca="1">IF(ROW()&gt;计算结果!B$18-1,AVERAGE(OFFSET(E66,0,0,-计算结果!B$18,1)),AVERAGE(OFFSET(E66,0,0,-ROW()+1,1)))</f>
        <v>994.61749999999995</v>
      </c>
      <c r="J66" s="43">
        <f t="shared" ca="1" si="1"/>
        <v>623.42385407999996</v>
      </c>
      <c r="K66" s="43">
        <f ca="1">IF(ROW()&gt;计算结果!B$19+1,J66-OFFSET(J66,-计算结果!B$19,0,1,1),J66-OFFSET(J66,-ROW()+2,0,1,1))</f>
        <v>825.60380927999995</v>
      </c>
      <c r="L66" s="32" t="str">
        <f ca="1">IF(AND(F66&gt;OFFSET(F66,-计算结果!B$19,0,1,1),'000300'!K66&lt;OFFSET('000300'!K66,-计算结果!B$19,0,1,1)),"卖",IF(AND(F66&lt;OFFSET(F66,-计算结果!B$19,0,1,1),'000300'!K66&gt;OFFSET('000300'!K66,-计算结果!B$19,0,1,1)),"买",L65))</f>
        <v>买</v>
      </c>
      <c r="M66" s="4" t="str">
        <f t="shared" ca="1" si="2"/>
        <v/>
      </c>
      <c r="N66" s="3">
        <f ca="1">IF(L65="买",E66/E65-1,0)-IF(M66=1,计算结果!B$17,0)</f>
        <v>2.2683151118831013E-2</v>
      </c>
      <c r="O66" s="2">
        <f t="shared" ca="1" si="3"/>
        <v>1.1216988646245165</v>
      </c>
      <c r="P66" s="3">
        <f ca="1">1-O66/MAX(O$2:O66)</f>
        <v>2.5412327470228924E-3</v>
      </c>
    </row>
    <row r="67" spans="1:16" x14ac:dyDescent="0.15">
      <c r="A67" s="1">
        <v>38456</v>
      </c>
      <c r="B67">
        <v>1004.64</v>
      </c>
      <c r="C67">
        <v>1006.42</v>
      </c>
      <c r="D67" s="21">
        <v>985.58</v>
      </c>
      <c r="E67" s="21">
        <v>986.97</v>
      </c>
      <c r="F67" s="43">
        <v>78.134246399999995</v>
      </c>
      <c r="G67" s="3">
        <f t="shared" ref="G67:G130" si="4">E67/E66-1</f>
        <v>-1.3917474273154151E-2</v>
      </c>
      <c r="H67" s="3">
        <f>1-E67/MAX(E$2:E67)</f>
        <v>5.9114568437911075E-2</v>
      </c>
      <c r="I67" s="21">
        <f ca="1">IF(ROW()&gt;计算结果!B$18-1,AVERAGE(OFFSET(E67,0,0,-计算结果!B$18,1)),AVERAGE(OFFSET(E67,0,0,-ROW()+1,1)))</f>
        <v>990.49749999999995</v>
      </c>
      <c r="J67" s="43">
        <f t="shared" ca="1" si="1"/>
        <v>545.28960768000002</v>
      </c>
      <c r="K67" s="43">
        <f ca="1">IF(ROW()&gt;计算结果!B$19+1,J67-OFFSET(J67,-计算结果!B$19,0,1,1),J67-OFFSET(J67,-ROW()+2,0,1,1))</f>
        <v>646.37553151999998</v>
      </c>
      <c r="L67" s="32" t="str">
        <f ca="1">IF(AND(F67&gt;OFFSET(F67,-计算结果!B$19,0,1,1),'000300'!K67&lt;OFFSET('000300'!K67,-计算结果!B$19,0,1,1)),"卖",IF(AND(F67&lt;OFFSET(F67,-计算结果!B$19,0,1,1),'000300'!K67&gt;OFFSET('000300'!K67,-计算结果!B$19,0,1,1)),"买",L66))</f>
        <v>买</v>
      </c>
      <c r="M67" s="4" t="str">
        <f t="shared" ca="1" si="2"/>
        <v/>
      </c>
      <c r="N67" s="3">
        <f ca="1">IF(L66="买",E67/E66-1,0)-IF(M67=1,计算结果!B$17,0)</f>
        <v>-1.3917474273154151E-2</v>
      </c>
      <c r="O67" s="2">
        <f t="shared" ca="1" si="3"/>
        <v>1.1060876495338785</v>
      </c>
      <c r="P67" s="3">
        <f ca="1">1-O67/MAX(O$2:O67)</f>
        <v>1.6423339478798371E-2</v>
      </c>
    </row>
    <row r="68" spans="1:16" x14ac:dyDescent="0.15">
      <c r="A68" s="1">
        <v>38457</v>
      </c>
      <c r="B68">
        <v>982.61</v>
      </c>
      <c r="C68">
        <v>982.61</v>
      </c>
      <c r="D68" s="21">
        <v>971.93</v>
      </c>
      <c r="E68" s="21">
        <v>974.08</v>
      </c>
      <c r="F68" s="43">
        <v>65.416755199999997</v>
      </c>
      <c r="G68" s="3">
        <f t="shared" si="4"/>
        <v>-1.3060174068107444E-2</v>
      </c>
      <c r="H68" s="3">
        <f>1-E68/MAX(E$2:E68)</f>
        <v>7.1402695952258344E-2</v>
      </c>
      <c r="I68" s="21">
        <f ca="1">IF(ROW()&gt;计算结果!B$18-1,AVERAGE(OFFSET(E68,0,0,-计算结果!B$18,1)),AVERAGE(OFFSET(E68,0,0,-ROW()+1,1)))</f>
        <v>985.16249999999991</v>
      </c>
      <c r="J68" s="43">
        <f t="shared" ref="J68:J131" ca="1" si="5">IF(I68&gt;I67,J67+F68,J67-F68)</f>
        <v>479.87285248000001</v>
      </c>
      <c r="K68" s="43">
        <f ca="1">IF(ROW()&gt;计算结果!B$19+1,J68-OFFSET(J68,-计算结果!B$19,0,1,1),J68-OFFSET(J68,-ROW()+2,0,1,1))</f>
        <v>507.99377407999992</v>
      </c>
      <c r="L68" s="32" t="str">
        <f ca="1">IF(AND(F68&gt;OFFSET(F68,-计算结果!B$19,0,1,1),'000300'!K68&lt;OFFSET('000300'!K68,-计算结果!B$19,0,1,1)),"卖",IF(AND(F68&lt;OFFSET(F68,-计算结果!B$19,0,1,1),'000300'!K68&gt;OFFSET('000300'!K68,-计算结果!B$19,0,1,1)),"买",L67))</f>
        <v>买</v>
      </c>
      <c r="M68" s="4" t="str">
        <f t="shared" ref="M68:M131" ca="1" si="6">IF(L67&lt;&gt;L68,1,"")</f>
        <v/>
      </c>
      <c r="N68" s="3">
        <f ca="1">IF(L67="买",E68/E67-1,0)-IF(M68=1,计算结果!B$17,0)</f>
        <v>-1.3060174068107444E-2</v>
      </c>
      <c r="O68" s="2">
        <f t="shared" ref="O68:O131" ca="1" si="7">IFERROR(O67*(1+N68),O67)</f>
        <v>1.0916419522963823</v>
      </c>
      <c r="P68" s="3">
        <f ca="1">1-O68/MAX(O$2:O68)</f>
        <v>2.9269021874533063E-2</v>
      </c>
    </row>
    <row r="69" spans="1:16" x14ac:dyDescent="0.15">
      <c r="A69" s="1">
        <v>38460</v>
      </c>
      <c r="B69">
        <v>970.91</v>
      </c>
      <c r="C69">
        <v>970.91</v>
      </c>
      <c r="D69" s="21">
        <v>958.65</v>
      </c>
      <c r="E69" s="21">
        <v>963.77</v>
      </c>
      <c r="F69" s="43">
        <v>53.291386879999997</v>
      </c>
      <c r="G69" s="3">
        <f t="shared" si="4"/>
        <v>-1.0584346254927768E-2</v>
      </c>
      <c r="H69" s="3">
        <f>1-E69/MAX(E$2:E69)</f>
        <v>8.1231291349692092E-2</v>
      </c>
      <c r="I69" s="21">
        <f ca="1">IF(ROW()&gt;计算结果!B$18-1,AVERAGE(OFFSET(E69,0,0,-计算结果!B$18,1)),AVERAGE(OFFSET(E69,0,0,-ROW()+1,1)))</f>
        <v>981.43</v>
      </c>
      <c r="J69" s="43">
        <f t="shared" ca="1" si="5"/>
        <v>426.5814656</v>
      </c>
      <c r="K69" s="43">
        <f ca="1">IF(ROW()&gt;计算结果!B$19+1,J69-OFFSET(J69,-计算结果!B$19,0,1,1),J69-OFFSET(J69,-ROW()+2,0,1,1))</f>
        <v>394.00724479999991</v>
      </c>
      <c r="L69" s="32" t="str">
        <f ca="1">IF(AND(F69&gt;OFFSET(F69,-计算结果!B$19,0,1,1),'000300'!K69&lt;OFFSET('000300'!K69,-计算结果!B$19,0,1,1)),"卖",IF(AND(F69&lt;OFFSET(F69,-计算结果!B$19,0,1,1),'000300'!K69&gt;OFFSET('000300'!K69,-计算结果!B$19,0,1,1)),"买",L68))</f>
        <v>买</v>
      </c>
      <c r="M69" s="4" t="str">
        <f t="shared" ca="1" si="6"/>
        <v/>
      </c>
      <c r="N69" s="3">
        <f ca="1">IF(L68="买",E69/E68-1,0)-IF(M69=1,计算结果!B$17,0)</f>
        <v>-1.0584346254927768E-2</v>
      </c>
      <c r="O69" s="2">
        <f t="shared" ca="1" si="7"/>
        <v>1.0800876358868721</v>
      </c>
      <c r="P69" s="3">
        <f ca="1">1-O69/MAX(O$2:O69)</f>
        <v>3.9543574667397663E-2</v>
      </c>
    </row>
    <row r="70" spans="1:16" x14ac:dyDescent="0.15">
      <c r="A70" s="1">
        <v>38461</v>
      </c>
      <c r="B70">
        <v>962.92</v>
      </c>
      <c r="C70">
        <v>968.87</v>
      </c>
      <c r="D70" s="21">
        <v>957.91</v>
      </c>
      <c r="E70" s="21">
        <v>965.89</v>
      </c>
      <c r="F70" s="43">
        <v>57.689077760000004</v>
      </c>
      <c r="G70" s="3">
        <f t="shared" si="4"/>
        <v>2.199694947964792E-3</v>
      </c>
      <c r="H70" s="3">
        <f>1-E70/MAX(E$2:E70)</f>
        <v>7.9210280462925886E-2</v>
      </c>
      <c r="I70" s="21">
        <f ca="1">IF(ROW()&gt;计算结果!B$18-1,AVERAGE(OFFSET(E70,0,0,-计算结果!B$18,1)),AVERAGE(OFFSET(E70,0,0,-ROW()+1,1)))</f>
        <v>972.67750000000001</v>
      </c>
      <c r="J70" s="43">
        <f t="shared" ca="1" si="5"/>
        <v>368.89238783999997</v>
      </c>
      <c r="K70" s="43">
        <f ca="1">IF(ROW()&gt;计算结果!B$19+1,J70-OFFSET(J70,-计算结果!B$19,0,1,1),J70-OFFSET(J70,-ROW()+2,0,1,1))</f>
        <v>239.04160767999991</v>
      </c>
      <c r="L70" s="32" t="str">
        <f ca="1">IF(AND(F70&gt;OFFSET(F70,-计算结果!B$19,0,1,1),'000300'!K70&lt;OFFSET('000300'!K70,-计算结果!B$19,0,1,1)),"卖",IF(AND(F70&lt;OFFSET(F70,-计算结果!B$19,0,1,1),'000300'!K70&gt;OFFSET('000300'!K70,-计算结果!B$19,0,1,1)),"买",L69))</f>
        <v>买</v>
      </c>
      <c r="M70" s="4" t="str">
        <f t="shared" ca="1" si="6"/>
        <v/>
      </c>
      <c r="N70" s="3">
        <f ca="1">IF(L69="买",E70/E69-1,0)-IF(M70=1,计算结果!B$17,0)</f>
        <v>2.199694947964792E-3</v>
      </c>
      <c r="O70" s="2">
        <f t="shared" ca="1" si="7"/>
        <v>1.0824634992028916</v>
      </c>
      <c r="P70" s="3">
        <f ca="1">1-O70/MAX(O$2:O70)</f>
        <v>3.743086352085323E-2</v>
      </c>
    </row>
    <row r="71" spans="1:16" x14ac:dyDescent="0.15">
      <c r="A71" s="1">
        <v>38462</v>
      </c>
      <c r="B71">
        <v>964.15</v>
      </c>
      <c r="C71">
        <v>964.15</v>
      </c>
      <c r="D71" s="21">
        <v>946.2</v>
      </c>
      <c r="E71" s="21">
        <v>950.87</v>
      </c>
      <c r="F71" s="43">
        <v>53.000038400000001</v>
      </c>
      <c r="G71" s="3">
        <f t="shared" si="4"/>
        <v>-1.555042499663517E-2</v>
      </c>
      <c r="H71" s="3">
        <f>1-E71/MAX(E$2:E71)</f>
        <v>9.3528951934259918E-2</v>
      </c>
      <c r="I71" s="21">
        <f ca="1">IF(ROW()&gt;计算结果!B$18-1,AVERAGE(OFFSET(E71,0,0,-计算结果!B$18,1)),AVERAGE(OFFSET(E71,0,0,-ROW()+1,1)))</f>
        <v>963.65249999999992</v>
      </c>
      <c r="J71" s="43">
        <f t="shared" ca="1" si="5"/>
        <v>315.89234943999998</v>
      </c>
      <c r="K71" s="43">
        <f ca="1">IF(ROW()&gt;计算结果!B$19+1,J71-OFFSET(J71,-计算结果!B$19,0,1,1),J71-OFFSET(J71,-ROW()+2,0,1,1))</f>
        <v>53.435965439999904</v>
      </c>
      <c r="L71" s="32" t="str">
        <f ca="1">IF(AND(F71&gt;OFFSET(F71,-计算结果!B$19,0,1,1),'000300'!K71&lt;OFFSET('000300'!K71,-计算结果!B$19,0,1,1)),"卖",IF(AND(F71&lt;OFFSET(F71,-计算结果!B$19,0,1,1),'000300'!K71&gt;OFFSET('000300'!K71,-计算结果!B$19,0,1,1)),"买",L70))</f>
        <v>买</v>
      </c>
      <c r="M71" s="4" t="str">
        <f t="shared" ca="1" si="6"/>
        <v/>
      </c>
      <c r="N71" s="3">
        <f ca="1">IF(L70="买",E71/E70-1,0)-IF(M71=1,计算结果!B$17,0)</f>
        <v>-1.555042499663517E-2</v>
      </c>
      <c r="O71" s="2">
        <f t="shared" ca="1" si="7"/>
        <v>1.0656307317469418</v>
      </c>
      <c r="P71" s="3">
        <f ca="1">1-O71/MAX(O$2:O71)</f>
        <v>5.2399222681748125E-2</v>
      </c>
    </row>
    <row r="72" spans="1:16" x14ac:dyDescent="0.15">
      <c r="A72" s="1">
        <v>38463</v>
      </c>
      <c r="B72">
        <v>948.86</v>
      </c>
      <c r="C72">
        <v>955.55</v>
      </c>
      <c r="D72" s="21">
        <v>938.59</v>
      </c>
      <c r="E72" s="21">
        <v>943.98</v>
      </c>
      <c r="F72" s="43">
        <v>61.406458880000002</v>
      </c>
      <c r="G72" s="3">
        <f t="shared" si="4"/>
        <v>-7.2459957722926793E-3</v>
      </c>
      <c r="H72" s="3">
        <f>1-E72/MAX(E$2:E72)</f>
        <v>0.10009723731625009</v>
      </c>
      <c r="I72" s="21">
        <f ca="1">IF(ROW()&gt;计算结果!B$18-1,AVERAGE(OFFSET(E72,0,0,-计算结果!B$18,1)),AVERAGE(OFFSET(E72,0,0,-ROW()+1,1)))</f>
        <v>956.12749999999994</v>
      </c>
      <c r="J72" s="43">
        <f t="shared" ca="1" si="5"/>
        <v>254.48589055999997</v>
      </c>
      <c r="K72" s="43">
        <f ca="1">IF(ROW()&gt;计算结果!B$19+1,J72-OFFSET(J72,-计算结果!B$19,0,1,1),J72-OFFSET(J72,-ROW()+2,0,1,1))</f>
        <v>-99.483991040000092</v>
      </c>
      <c r="L72" s="32" t="str">
        <f ca="1">IF(AND(F72&gt;OFFSET(F72,-计算结果!B$19,0,1,1),'000300'!K72&lt;OFFSET('000300'!K72,-计算结果!B$19,0,1,1)),"卖",IF(AND(F72&lt;OFFSET(F72,-计算结果!B$19,0,1,1),'000300'!K72&gt;OFFSET('000300'!K72,-计算结果!B$19,0,1,1)),"买",L71))</f>
        <v>买</v>
      </c>
      <c r="M72" s="4" t="str">
        <f t="shared" ca="1" si="6"/>
        <v/>
      </c>
      <c r="N72" s="3">
        <f ca="1">IF(L71="买",E72/E71-1,0)-IF(M72=1,计算结果!B$17,0)</f>
        <v>-7.2459957722926793E-3</v>
      </c>
      <c r="O72" s="2">
        <f t="shared" ca="1" si="7"/>
        <v>1.0579091759698782</v>
      </c>
      <c r="P72" s="3">
        <f ca="1">1-O72/MAX(O$2:O72)</f>
        <v>5.9265533908017476E-2</v>
      </c>
    </row>
    <row r="73" spans="1:16" x14ac:dyDescent="0.15">
      <c r="A73" s="1">
        <v>38464</v>
      </c>
      <c r="B73">
        <v>942.91</v>
      </c>
      <c r="C73">
        <v>947.91</v>
      </c>
      <c r="D73" s="21">
        <v>934.96</v>
      </c>
      <c r="E73" s="21">
        <v>939.1</v>
      </c>
      <c r="F73" s="43">
        <v>63.735505920000001</v>
      </c>
      <c r="G73" s="3">
        <f t="shared" si="4"/>
        <v>-5.169601050869721E-3</v>
      </c>
      <c r="H73" s="3">
        <f>1-E73/MAX(E$2:E73)</f>
        <v>0.10474937558390052</v>
      </c>
      <c r="I73" s="21">
        <f ca="1">IF(ROW()&gt;计算结果!B$18-1,AVERAGE(OFFSET(E73,0,0,-计算结果!B$18,1)),AVERAGE(OFFSET(E73,0,0,-ROW()+1,1)))</f>
        <v>949.95999999999992</v>
      </c>
      <c r="J73" s="43">
        <f t="shared" ca="1" si="5"/>
        <v>190.75038463999996</v>
      </c>
      <c r="K73" s="43">
        <f ca="1">IF(ROW()&gt;计算结果!B$19+1,J73-OFFSET(J73,-计算结果!B$19,0,1,1),J73-OFFSET(J73,-ROW()+2,0,1,1))</f>
        <v>-267.58181888000013</v>
      </c>
      <c r="L73" s="32" t="str">
        <f ca="1">IF(AND(F73&gt;OFFSET(F73,-计算结果!B$19,0,1,1),'000300'!K73&lt;OFFSET('000300'!K73,-计算结果!B$19,0,1,1)),"卖",IF(AND(F73&lt;OFFSET(F73,-计算结果!B$19,0,1,1),'000300'!K73&gt;OFFSET('000300'!K73,-计算结果!B$19,0,1,1)),"买",L72))</f>
        <v>买</v>
      </c>
      <c r="M73" s="4" t="str">
        <f t="shared" ca="1" si="6"/>
        <v/>
      </c>
      <c r="N73" s="3">
        <f ca="1">IF(L72="买",E73/E72-1,0)-IF(M73=1,计算结果!B$17,0)</f>
        <v>-5.169601050869721E-3</v>
      </c>
      <c r="O73" s="2">
        <f t="shared" ca="1" si="7"/>
        <v>1.0524402075820596</v>
      </c>
      <c r="P73" s="3">
        <f ca="1">1-O73/MAX(O$2:O73)</f>
        <v>6.4128755792515979E-2</v>
      </c>
    </row>
    <row r="74" spans="1:16" x14ac:dyDescent="0.15">
      <c r="A74" s="1">
        <v>38467</v>
      </c>
      <c r="B74">
        <v>935.99</v>
      </c>
      <c r="C74">
        <v>935.99</v>
      </c>
      <c r="D74" s="21">
        <v>920.16</v>
      </c>
      <c r="E74" s="21">
        <v>930.07</v>
      </c>
      <c r="F74" s="43">
        <v>66.673029119999995</v>
      </c>
      <c r="G74" s="3">
        <f t="shared" si="4"/>
        <v>-9.6155893941006765E-3</v>
      </c>
      <c r="H74" s="3">
        <f>1-E74/MAX(E$2:E74)</f>
        <v>0.11335773799309801</v>
      </c>
      <c r="I74" s="21">
        <f ca="1">IF(ROW()&gt;计算结果!B$18-1,AVERAGE(OFFSET(E74,0,0,-计算结果!B$18,1)),AVERAGE(OFFSET(E74,0,0,-ROW()+1,1)))</f>
        <v>941.005</v>
      </c>
      <c r="J74" s="43">
        <f t="shared" ca="1" si="5"/>
        <v>124.07735551999997</v>
      </c>
      <c r="K74" s="43">
        <f ca="1">IF(ROW()&gt;计算结果!B$19+1,J74-OFFSET(J74,-计算结果!B$19,0,1,1),J74-OFFSET(J74,-ROW()+2,0,1,1))</f>
        <v>-399.05048064000005</v>
      </c>
      <c r="L74" s="32" t="str">
        <f ca="1">IF(AND(F74&gt;OFFSET(F74,-计算结果!B$19,0,1,1),'000300'!K74&lt;OFFSET('000300'!K74,-计算结果!B$19,0,1,1)),"卖",IF(AND(F74&lt;OFFSET(F74,-计算结果!B$19,0,1,1),'000300'!K74&gt;OFFSET('000300'!K74,-计算结果!B$19,0,1,1)),"买",L73))</f>
        <v>卖</v>
      </c>
      <c r="M74" s="4">
        <f t="shared" ca="1" si="6"/>
        <v>1</v>
      </c>
      <c r="N74" s="3">
        <f ca="1">IF(L73="买",E74/E73-1,0)-IF(M74=1,计算结果!B$17,0)</f>
        <v>-9.6155893941006765E-3</v>
      </c>
      <c r="O74" s="2">
        <f t="shared" ca="1" si="7"/>
        <v>1.0423203746841083</v>
      </c>
      <c r="P74" s="3">
        <f ca="1">1-O74/MAX(O$2:O74)</f>
        <v>7.3127709402561303E-2</v>
      </c>
    </row>
    <row r="75" spans="1:16" x14ac:dyDescent="0.15">
      <c r="A75" s="1">
        <v>38468</v>
      </c>
      <c r="B75">
        <v>928.43</v>
      </c>
      <c r="C75">
        <v>939.7</v>
      </c>
      <c r="D75" s="21">
        <v>924.66</v>
      </c>
      <c r="E75" s="21">
        <v>937.08</v>
      </c>
      <c r="F75" s="43">
        <v>70.293729279999994</v>
      </c>
      <c r="G75" s="3">
        <f t="shared" si="4"/>
        <v>7.5370671024761471E-3</v>
      </c>
      <c r="H75" s="3">
        <f>1-E75/MAX(E$2:E75)</f>
        <v>0.10667505576846081</v>
      </c>
      <c r="I75" s="21">
        <f ca="1">IF(ROW()&gt;计算结果!B$18-1,AVERAGE(OFFSET(E75,0,0,-计算结果!B$18,1)),AVERAGE(OFFSET(E75,0,0,-ROW()+1,1)))</f>
        <v>937.5575</v>
      </c>
      <c r="J75" s="43">
        <f t="shared" ca="1" si="5"/>
        <v>53.783626239999975</v>
      </c>
      <c r="K75" s="43">
        <f ca="1">IF(ROW()&gt;计算结果!B$19+1,J75-OFFSET(J75,-计算结果!B$19,0,1,1),J75-OFFSET(J75,-ROW()+2,0,1,1))</f>
        <v>-569.64022783999997</v>
      </c>
      <c r="L75" s="32" t="str">
        <f ca="1">IF(AND(F75&gt;OFFSET(F75,-计算结果!B$19,0,1,1),'000300'!K75&lt;OFFSET('000300'!K75,-计算结果!B$19,0,1,1)),"卖",IF(AND(F75&lt;OFFSET(F75,-计算结果!B$19,0,1,1),'000300'!K75&gt;OFFSET('000300'!K75,-计算结果!B$19,0,1,1)),"买",L74))</f>
        <v>卖</v>
      </c>
      <c r="M75" s="4" t="str">
        <f t="shared" ca="1" si="6"/>
        <v/>
      </c>
      <c r="N75" s="3">
        <f ca="1">IF(L74="买",E75/E74-1,0)-IF(M75=1,计算结果!B$17,0)</f>
        <v>0</v>
      </c>
      <c r="O75" s="2">
        <f t="shared" ca="1" si="7"/>
        <v>1.0423203746841083</v>
      </c>
      <c r="P75" s="3">
        <f ca="1">1-O75/MAX(O$2:O75)</f>
        <v>7.3127709402561303E-2</v>
      </c>
    </row>
    <row r="76" spans="1:16" x14ac:dyDescent="0.15">
      <c r="A76" s="1">
        <v>38469</v>
      </c>
      <c r="B76">
        <v>938.57</v>
      </c>
      <c r="C76">
        <v>938.91</v>
      </c>
      <c r="D76" s="21">
        <v>925.9</v>
      </c>
      <c r="E76" s="21">
        <v>926.6</v>
      </c>
      <c r="F76" s="43">
        <v>64.328458240000003</v>
      </c>
      <c r="G76" s="3">
        <f t="shared" si="4"/>
        <v>-1.1183676953942068E-2</v>
      </c>
      <c r="H76" s="3">
        <f>1-E76/MAX(E$2:E76)</f>
        <v>0.1166657133596446</v>
      </c>
      <c r="I76" s="21">
        <f ca="1">IF(ROW()&gt;计算结果!B$18-1,AVERAGE(OFFSET(E76,0,0,-计算结果!B$18,1)),AVERAGE(OFFSET(E76,0,0,-ROW()+1,1)))</f>
        <v>933.21249999999998</v>
      </c>
      <c r="J76" s="43">
        <f t="shared" ca="1" si="5"/>
        <v>-10.544832000000028</v>
      </c>
      <c r="K76" s="43">
        <f ca="1">IF(ROW()&gt;计算结果!B$19+1,J76-OFFSET(J76,-计算结果!B$19,0,1,1),J76-OFFSET(J76,-ROW()+2,0,1,1))</f>
        <v>-555.83443968000006</v>
      </c>
      <c r="L76" s="32" t="str">
        <f ca="1">IF(AND(F76&gt;OFFSET(F76,-计算结果!B$19,0,1,1),'000300'!K76&lt;OFFSET('000300'!K76,-计算结果!B$19,0,1,1)),"卖",IF(AND(F76&lt;OFFSET(F76,-计算结果!B$19,0,1,1),'000300'!K76&gt;OFFSET('000300'!K76,-计算结果!B$19,0,1,1)),"买",L75))</f>
        <v>卖</v>
      </c>
      <c r="M76" s="4" t="str">
        <f t="shared" ca="1" si="6"/>
        <v/>
      </c>
      <c r="N76" s="3">
        <f ca="1">IF(L75="买",E76/E75-1,0)-IF(M76=1,计算结果!B$17,0)</f>
        <v>0</v>
      </c>
      <c r="O76" s="2">
        <f t="shared" ca="1" si="7"/>
        <v>1.0423203746841083</v>
      </c>
      <c r="P76" s="3">
        <f ca="1">1-O76/MAX(O$2:O76)</f>
        <v>7.3127709402561303E-2</v>
      </c>
    </row>
    <row r="77" spans="1:16" x14ac:dyDescent="0.15">
      <c r="A77" s="1">
        <v>38470</v>
      </c>
      <c r="B77">
        <v>923.53</v>
      </c>
      <c r="C77">
        <v>945.5</v>
      </c>
      <c r="D77" s="21">
        <v>914.83</v>
      </c>
      <c r="E77" s="21">
        <v>942.07</v>
      </c>
      <c r="F77" s="43">
        <v>83.158138879999996</v>
      </c>
      <c r="G77" s="3">
        <f t="shared" si="4"/>
        <v>1.6695445715519064E-2</v>
      </c>
      <c r="H77" s="3">
        <f>1-E77/MAX(E$2:E77)</f>
        <v>0.1019180537283837</v>
      </c>
      <c r="I77" s="21">
        <f ca="1">IF(ROW()&gt;计算结果!B$18-1,AVERAGE(OFFSET(E77,0,0,-计算结果!B$18,1)),AVERAGE(OFFSET(E77,0,0,-ROW()+1,1)))</f>
        <v>933.95500000000004</v>
      </c>
      <c r="J77" s="43">
        <f t="shared" ca="1" si="5"/>
        <v>72.613306879999968</v>
      </c>
      <c r="K77" s="43">
        <f ca="1">IF(ROW()&gt;计算结果!B$19+1,J77-OFFSET(J77,-计算结果!B$19,0,1,1),J77-OFFSET(J77,-ROW()+2,0,1,1))</f>
        <v>-407.25954560000002</v>
      </c>
      <c r="L77" s="32" t="str">
        <f ca="1">IF(AND(F77&gt;OFFSET(F77,-计算结果!B$19,0,1,1),'000300'!K77&lt;OFFSET('000300'!K77,-计算结果!B$19,0,1,1)),"卖",IF(AND(F77&lt;OFFSET(F77,-计算结果!B$19,0,1,1),'000300'!K77&gt;OFFSET('000300'!K77,-计算结果!B$19,0,1,1)),"买",L76))</f>
        <v>卖</v>
      </c>
      <c r="M77" s="4" t="str">
        <f t="shared" ca="1" si="6"/>
        <v/>
      </c>
      <c r="N77" s="3">
        <f ca="1">IF(L76="买",E77/E76-1,0)-IF(M77=1,计算结果!B$17,0)</f>
        <v>0</v>
      </c>
      <c r="O77" s="2">
        <f t="shared" ca="1" si="7"/>
        <v>1.0423203746841083</v>
      </c>
      <c r="P77" s="3">
        <f ca="1">1-O77/MAX(O$2:O77)</f>
        <v>7.3127709402561303E-2</v>
      </c>
    </row>
    <row r="78" spans="1:16" x14ac:dyDescent="0.15">
      <c r="A78" s="1">
        <v>38471</v>
      </c>
      <c r="B78">
        <v>940.81</v>
      </c>
      <c r="C78">
        <v>942.45</v>
      </c>
      <c r="D78" s="21">
        <v>929.81</v>
      </c>
      <c r="E78" s="21">
        <v>932.4</v>
      </c>
      <c r="F78" s="43">
        <v>68.531921920000002</v>
      </c>
      <c r="G78" s="3">
        <f t="shared" si="4"/>
        <v>-1.0264630016877829E-2</v>
      </c>
      <c r="H78" s="3">
        <f>1-E78/MAX(E$2:E78)</f>
        <v>0.11113653263169943</v>
      </c>
      <c r="I78" s="21">
        <f ca="1">IF(ROW()&gt;计算结果!B$18-1,AVERAGE(OFFSET(E78,0,0,-计算结果!B$18,1)),AVERAGE(OFFSET(E78,0,0,-ROW()+1,1)))</f>
        <v>934.53750000000002</v>
      </c>
      <c r="J78" s="43">
        <f t="shared" ca="1" si="5"/>
        <v>141.14522879999998</v>
      </c>
      <c r="K78" s="43">
        <f ca="1">IF(ROW()&gt;计算结果!B$19+1,J78-OFFSET(J78,-计算结果!B$19,0,1,1),J78-OFFSET(J78,-ROW()+2,0,1,1))</f>
        <v>-285.43623680000002</v>
      </c>
      <c r="L78" s="32" t="str">
        <f ca="1">IF(AND(F78&gt;OFFSET(F78,-计算结果!B$19,0,1,1),'000300'!K78&lt;OFFSET('000300'!K78,-计算结果!B$19,0,1,1)),"卖",IF(AND(F78&lt;OFFSET(F78,-计算结果!B$19,0,1,1),'000300'!K78&gt;OFFSET('000300'!K78,-计算结果!B$19,0,1,1)),"买",L77))</f>
        <v>卖</v>
      </c>
      <c r="M78" s="4" t="str">
        <f t="shared" ca="1" si="6"/>
        <v/>
      </c>
      <c r="N78" s="3">
        <f ca="1">IF(L77="买",E78/E77-1,0)-IF(M78=1,计算结果!B$17,0)</f>
        <v>0</v>
      </c>
      <c r="O78" s="2">
        <f t="shared" ca="1" si="7"/>
        <v>1.0423203746841083</v>
      </c>
      <c r="P78" s="3">
        <f ca="1">1-O78/MAX(O$2:O78)</f>
        <v>7.3127709402561303E-2</v>
      </c>
    </row>
    <row r="79" spans="1:16" x14ac:dyDescent="0.15">
      <c r="A79" s="1">
        <v>38481</v>
      </c>
      <c r="B79">
        <v>934.65</v>
      </c>
      <c r="C79">
        <v>937.39</v>
      </c>
      <c r="D79" s="21">
        <v>909.17</v>
      </c>
      <c r="E79" s="21">
        <v>909.17</v>
      </c>
      <c r="F79" s="43">
        <v>48.896962559999999</v>
      </c>
      <c r="G79" s="3">
        <f t="shared" si="4"/>
        <v>-2.4914199914199964E-2</v>
      </c>
      <c r="H79" s="3">
        <f>1-E79/MAX(E$2:E79)</f>
        <v>0.13328185475414223</v>
      </c>
      <c r="I79" s="21">
        <f ca="1">IF(ROW()&gt;计算结果!B$18-1,AVERAGE(OFFSET(E79,0,0,-计算结果!B$18,1)),AVERAGE(OFFSET(E79,0,0,-ROW()+1,1)))</f>
        <v>927.56000000000006</v>
      </c>
      <c r="J79" s="43">
        <f t="shared" ca="1" si="5"/>
        <v>92.248266239999992</v>
      </c>
      <c r="K79" s="43">
        <f ca="1">IF(ROW()&gt;计算结果!B$19+1,J79-OFFSET(J79,-计算结果!B$19,0,1,1),J79-OFFSET(J79,-ROW()+2,0,1,1))</f>
        <v>-276.64412159999995</v>
      </c>
      <c r="L79" s="32" t="str">
        <f ca="1">IF(AND(F79&gt;OFFSET(F79,-计算结果!B$19,0,1,1),'000300'!K79&lt;OFFSET('000300'!K79,-计算结果!B$19,0,1,1)),"卖",IF(AND(F79&lt;OFFSET(F79,-计算结果!B$19,0,1,1),'000300'!K79&gt;OFFSET('000300'!K79,-计算结果!B$19,0,1,1)),"买",L78))</f>
        <v>卖</v>
      </c>
      <c r="M79" s="4" t="str">
        <f t="shared" ca="1" si="6"/>
        <v/>
      </c>
      <c r="N79" s="3">
        <f ca="1">IF(L78="买",E79/E78-1,0)-IF(M79=1,计算结果!B$17,0)</f>
        <v>0</v>
      </c>
      <c r="O79" s="2">
        <f t="shared" ca="1" si="7"/>
        <v>1.0423203746841083</v>
      </c>
      <c r="P79" s="3">
        <f ca="1">1-O79/MAX(O$2:O79)</f>
        <v>7.3127709402561303E-2</v>
      </c>
    </row>
    <row r="80" spans="1:16" x14ac:dyDescent="0.15">
      <c r="A80" s="1">
        <v>38482</v>
      </c>
      <c r="B80">
        <v>905.54</v>
      </c>
      <c r="C80">
        <v>913.39</v>
      </c>
      <c r="D80" s="21">
        <v>892.31</v>
      </c>
      <c r="E80" s="21">
        <v>913.08</v>
      </c>
      <c r="F80" s="43">
        <v>59.609108480000003</v>
      </c>
      <c r="G80" s="3">
        <f t="shared" si="4"/>
        <v>4.3006258455515756E-3</v>
      </c>
      <c r="H80" s="3">
        <f>1-E80/MAX(E$2:E80)</f>
        <v>0.12955442429788933</v>
      </c>
      <c r="I80" s="21">
        <f ca="1">IF(ROW()&gt;计算结果!B$18-1,AVERAGE(OFFSET(E80,0,0,-计算结果!B$18,1)),AVERAGE(OFFSET(E80,0,0,-ROW()+1,1)))</f>
        <v>924.18</v>
      </c>
      <c r="J80" s="43">
        <f t="shared" ca="1" si="5"/>
        <v>32.639157759999989</v>
      </c>
      <c r="K80" s="43">
        <f ca="1">IF(ROW()&gt;计算结果!B$19+1,J80-OFFSET(J80,-计算结果!B$19,0,1,1),J80-OFFSET(J80,-ROW()+2,0,1,1))</f>
        <v>-283.25319167999999</v>
      </c>
      <c r="L80" s="32" t="str">
        <f ca="1">IF(AND(F80&gt;OFFSET(F80,-计算结果!B$19,0,1,1),'000300'!K80&lt;OFFSET('000300'!K80,-计算结果!B$19,0,1,1)),"卖",IF(AND(F80&lt;OFFSET(F80,-计算结果!B$19,0,1,1),'000300'!K80&gt;OFFSET('000300'!K80,-计算结果!B$19,0,1,1)),"买",L79))</f>
        <v>卖</v>
      </c>
      <c r="M80" s="4" t="str">
        <f t="shared" ca="1" si="6"/>
        <v/>
      </c>
      <c r="N80" s="3">
        <f ca="1">IF(L79="买",E80/E79-1,0)-IF(M80=1,计算结果!B$17,0)</f>
        <v>0</v>
      </c>
      <c r="O80" s="2">
        <f t="shared" ca="1" si="7"/>
        <v>1.0423203746841083</v>
      </c>
      <c r="P80" s="3">
        <f ca="1">1-O80/MAX(O$2:O80)</f>
        <v>7.3127709402561303E-2</v>
      </c>
    </row>
    <row r="81" spans="1:16" x14ac:dyDescent="0.15">
      <c r="A81" s="1">
        <v>38483</v>
      </c>
      <c r="B81">
        <v>911.84</v>
      </c>
      <c r="C81">
        <v>917.22</v>
      </c>
      <c r="D81" s="21">
        <v>900.44</v>
      </c>
      <c r="E81" s="21">
        <v>901.85</v>
      </c>
      <c r="F81" s="43">
        <v>51.283333120000002</v>
      </c>
      <c r="G81" s="3">
        <f t="shared" si="4"/>
        <v>-1.2299031848249875E-2</v>
      </c>
      <c r="H81" s="3">
        <f>1-E81/MAX(E$2:E81)</f>
        <v>0.14026006215561782</v>
      </c>
      <c r="I81" s="21">
        <f ca="1">IF(ROW()&gt;计算结果!B$18-1,AVERAGE(OFFSET(E81,0,0,-计算结果!B$18,1)),AVERAGE(OFFSET(E81,0,0,-ROW()+1,1)))</f>
        <v>914.125</v>
      </c>
      <c r="J81" s="43">
        <f t="shared" ca="1" si="5"/>
        <v>-18.644175360000013</v>
      </c>
      <c r="K81" s="43">
        <f ca="1">IF(ROW()&gt;计算结果!B$19+1,J81-OFFSET(J81,-计算结果!B$19,0,1,1),J81-OFFSET(J81,-ROW()+2,0,1,1))</f>
        <v>-273.13006591999999</v>
      </c>
      <c r="L81" s="32" t="str">
        <f ca="1">IF(AND(F81&gt;OFFSET(F81,-计算结果!B$19,0,1,1),'000300'!K81&lt;OFFSET('000300'!K81,-计算结果!B$19,0,1,1)),"卖",IF(AND(F81&lt;OFFSET(F81,-计算结果!B$19,0,1,1),'000300'!K81&gt;OFFSET('000300'!K81,-计算结果!B$19,0,1,1)),"买",L80))</f>
        <v>卖</v>
      </c>
      <c r="M81" s="4" t="str">
        <f t="shared" ca="1" si="6"/>
        <v/>
      </c>
      <c r="N81" s="3">
        <f ca="1">IF(L80="买",E81/E80-1,0)-IF(M81=1,计算结果!B$17,0)</f>
        <v>0</v>
      </c>
      <c r="O81" s="2">
        <f t="shared" ca="1" si="7"/>
        <v>1.0423203746841083</v>
      </c>
      <c r="P81" s="3">
        <f ca="1">1-O81/MAX(O$2:O81)</f>
        <v>7.3127709402561303E-2</v>
      </c>
    </row>
    <row r="82" spans="1:16" x14ac:dyDescent="0.15">
      <c r="A82" s="1">
        <v>38484</v>
      </c>
      <c r="B82">
        <v>899.97</v>
      </c>
      <c r="C82">
        <v>900.06</v>
      </c>
      <c r="D82" s="21">
        <v>883.51</v>
      </c>
      <c r="E82" s="21">
        <v>885.82</v>
      </c>
      <c r="F82" s="43">
        <v>61.073269760000002</v>
      </c>
      <c r="G82" s="3">
        <f t="shared" si="4"/>
        <v>-1.7774574485779238E-2</v>
      </c>
      <c r="H82" s="3">
        <f>1-E82/MAX(E$2:E82)</f>
        <v>0.15554157371923194</v>
      </c>
      <c r="I82" s="21">
        <f ca="1">IF(ROW()&gt;计算结果!B$18-1,AVERAGE(OFFSET(E82,0,0,-计算结果!B$18,1)),AVERAGE(OFFSET(E82,0,0,-ROW()+1,1)))</f>
        <v>902.48</v>
      </c>
      <c r="J82" s="43">
        <f t="shared" ca="1" si="5"/>
        <v>-79.717445120000008</v>
      </c>
      <c r="K82" s="43">
        <f ca="1">IF(ROW()&gt;计算结果!B$19+1,J82-OFFSET(J82,-计算结果!B$19,0,1,1),J82-OFFSET(J82,-ROW()+2,0,1,1))</f>
        <v>-270.46782975999997</v>
      </c>
      <c r="L82" s="32" t="str">
        <f ca="1">IF(AND(F82&gt;OFFSET(F82,-计算结果!B$19,0,1,1),'000300'!K82&lt;OFFSET('000300'!K82,-计算结果!B$19,0,1,1)),"卖",IF(AND(F82&lt;OFFSET(F82,-计算结果!B$19,0,1,1),'000300'!K82&gt;OFFSET('000300'!K82,-计算结果!B$19,0,1,1)),"买",L81))</f>
        <v>卖</v>
      </c>
      <c r="M82" s="4" t="str">
        <f t="shared" ca="1" si="6"/>
        <v/>
      </c>
      <c r="N82" s="3">
        <f ca="1">IF(L81="买",E82/E81-1,0)-IF(M82=1,计算结果!B$17,0)</f>
        <v>0</v>
      </c>
      <c r="O82" s="2">
        <f t="shared" ca="1" si="7"/>
        <v>1.0423203746841083</v>
      </c>
      <c r="P82" s="3">
        <f ca="1">1-O82/MAX(O$2:O82)</f>
        <v>7.3127709402561303E-2</v>
      </c>
    </row>
    <row r="83" spans="1:16" x14ac:dyDescent="0.15">
      <c r="A83" s="1">
        <v>38485</v>
      </c>
      <c r="B83">
        <v>883.51</v>
      </c>
      <c r="C83">
        <v>898.51</v>
      </c>
      <c r="D83" s="21">
        <v>875.58</v>
      </c>
      <c r="E83" s="21">
        <v>887.54</v>
      </c>
      <c r="F83" s="43">
        <v>62.284195840000002</v>
      </c>
      <c r="G83" s="3">
        <f t="shared" si="4"/>
        <v>1.9417037321352026E-3</v>
      </c>
      <c r="H83" s="3">
        <f>1-E83/MAX(E$2:E83)</f>
        <v>0.1539018856412897</v>
      </c>
      <c r="I83" s="21">
        <f ca="1">IF(ROW()&gt;计算结果!B$18-1,AVERAGE(OFFSET(E83,0,0,-计算结果!B$18,1)),AVERAGE(OFFSET(E83,0,0,-ROW()+1,1)))</f>
        <v>897.07249999999999</v>
      </c>
      <c r="J83" s="43">
        <f t="shared" ca="1" si="5"/>
        <v>-142.00164096</v>
      </c>
      <c r="K83" s="43">
        <f ca="1">IF(ROW()&gt;计算结果!B$19+1,J83-OFFSET(J83,-计算结果!B$19,0,1,1),J83-OFFSET(J83,-ROW()+2,0,1,1))</f>
        <v>-266.07899648</v>
      </c>
      <c r="L83" s="32" t="str">
        <f ca="1">IF(AND(F83&gt;OFFSET(F83,-计算结果!B$19,0,1,1),'000300'!K83&lt;OFFSET('000300'!K83,-计算结果!B$19,0,1,1)),"卖",IF(AND(F83&lt;OFFSET(F83,-计算结果!B$19,0,1,1),'000300'!K83&gt;OFFSET('000300'!K83,-计算结果!B$19,0,1,1)),"买",L82))</f>
        <v>买</v>
      </c>
      <c r="M83" s="4">
        <f t="shared" ca="1" si="6"/>
        <v>1</v>
      </c>
      <c r="N83" s="3">
        <f ca="1">IF(L82="买",E83/E82-1,0)-IF(M83=1,计算结果!B$17,0)</f>
        <v>0</v>
      </c>
      <c r="O83" s="2">
        <f t="shared" ca="1" si="7"/>
        <v>1.0423203746841083</v>
      </c>
      <c r="P83" s="3">
        <f ca="1">1-O83/MAX(O$2:O83)</f>
        <v>7.3127709402561303E-2</v>
      </c>
    </row>
    <row r="84" spans="1:16" x14ac:dyDescent="0.15">
      <c r="A84" s="1">
        <v>38488</v>
      </c>
      <c r="B84">
        <v>885.39</v>
      </c>
      <c r="C84">
        <v>885.39</v>
      </c>
      <c r="D84" s="21">
        <v>869.33</v>
      </c>
      <c r="E84" s="21">
        <v>875.27</v>
      </c>
      <c r="F84" s="43">
        <v>46.300887039999999</v>
      </c>
      <c r="G84" s="3">
        <f t="shared" si="4"/>
        <v>-1.3824729026297389E-2</v>
      </c>
      <c r="H84" s="3">
        <f>1-E84/MAX(E$2:E84)</f>
        <v>0.16559896280196007</v>
      </c>
      <c r="I84" s="21">
        <f ca="1">IF(ROW()&gt;计算结果!B$18-1,AVERAGE(OFFSET(E84,0,0,-计算结果!B$18,1)),AVERAGE(OFFSET(E84,0,0,-ROW()+1,1)))</f>
        <v>887.62</v>
      </c>
      <c r="J84" s="43">
        <f t="shared" ca="1" si="5"/>
        <v>-188.302528</v>
      </c>
      <c r="K84" s="43">
        <f ca="1">IF(ROW()&gt;计算结果!B$19+1,J84-OFFSET(J84,-计算结果!B$19,0,1,1),J84-OFFSET(J84,-ROW()+2,0,1,1))</f>
        <v>-242.08615423999998</v>
      </c>
      <c r="L84" s="32" t="str">
        <f ca="1">IF(AND(F84&gt;OFFSET(F84,-计算结果!B$19,0,1,1),'000300'!K84&lt;OFFSET('000300'!K84,-计算结果!B$19,0,1,1)),"卖",IF(AND(F84&lt;OFFSET(F84,-计算结果!B$19,0,1,1),'000300'!K84&gt;OFFSET('000300'!K84,-计算结果!B$19,0,1,1)),"买",L83))</f>
        <v>买</v>
      </c>
      <c r="M84" s="4" t="str">
        <f t="shared" ca="1" si="6"/>
        <v/>
      </c>
      <c r="N84" s="3">
        <f ca="1">IF(L83="买",E84/E83-1,0)-IF(M84=1,计算结果!B$17,0)</f>
        <v>-1.3824729026297389E-2</v>
      </c>
      <c r="O84" s="2">
        <f t="shared" ca="1" si="7"/>
        <v>1.0279105779455118</v>
      </c>
      <c r="P84" s="3">
        <f ca="1">1-O84/MAX(O$2:O84)</f>
        <v>8.594146766205446E-2</v>
      </c>
    </row>
    <row r="85" spans="1:16" x14ac:dyDescent="0.15">
      <c r="A85" s="1">
        <v>38489</v>
      </c>
      <c r="B85">
        <v>873.08</v>
      </c>
      <c r="C85">
        <v>888.28</v>
      </c>
      <c r="D85" s="21">
        <v>868.21</v>
      </c>
      <c r="E85" s="21">
        <v>881.46</v>
      </c>
      <c r="F85" s="43">
        <v>46.351984639999998</v>
      </c>
      <c r="G85" s="3">
        <f t="shared" si="4"/>
        <v>7.0721034652165837E-3</v>
      </c>
      <c r="H85" s="3">
        <f>1-E85/MAX(E$2:E85)</f>
        <v>0.15969799233541149</v>
      </c>
      <c r="I85" s="21">
        <f ca="1">IF(ROW()&gt;计算结果!B$18-1,AVERAGE(OFFSET(E85,0,0,-计算结果!B$18,1)),AVERAGE(OFFSET(E85,0,0,-ROW()+1,1)))</f>
        <v>882.52250000000004</v>
      </c>
      <c r="J85" s="43">
        <f t="shared" ca="1" si="5"/>
        <v>-234.65451264000001</v>
      </c>
      <c r="K85" s="43">
        <f ca="1">IF(ROW()&gt;计算结果!B$19+1,J85-OFFSET(J85,-计算结果!B$19,0,1,1),J85-OFFSET(J85,-ROW()+2,0,1,1))</f>
        <v>-224.10968063999997</v>
      </c>
      <c r="L85" s="32" t="str">
        <f ca="1">IF(AND(F85&gt;OFFSET(F85,-计算结果!B$19,0,1,1),'000300'!K85&lt;OFFSET('000300'!K85,-计算结果!B$19,0,1,1)),"卖",IF(AND(F85&lt;OFFSET(F85,-计算结果!B$19,0,1,1),'000300'!K85&gt;OFFSET('000300'!K85,-计算结果!B$19,0,1,1)),"买",L84))</f>
        <v>买</v>
      </c>
      <c r="M85" s="4" t="str">
        <f t="shared" ca="1" si="6"/>
        <v/>
      </c>
      <c r="N85" s="3">
        <f ca="1">IF(L84="买",E85/E84-1,0)-IF(M85=1,计算结果!B$17,0)</f>
        <v>7.0721034652165837E-3</v>
      </c>
      <c r="O85" s="2">
        <f t="shared" ca="1" si="7"/>
        <v>1.035180067905733</v>
      </c>
      <c r="P85" s="3">
        <f ca="1">1-O85/MAX(O$2:O85)</f>
        <v>7.9477151148096503E-2</v>
      </c>
    </row>
    <row r="86" spans="1:16" x14ac:dyDescent="0.15">
      <c r="A86" s="1">
        <v>38490</v>
      </c>
      <c r="B86">
        <v>881.14</v>
      </c>
      <c r="C86">
        <v>890.4</v>
      </c>
      <c r="D86" s="21">
        <v>871.82</v>
      </c>
      <c r="E86" s="21">
        <v>883.2</v>
      </c>
      <c r="F86" s="43">
        <v>46.154091520000001</v>
      </c>
      <c r="G86" s="3">
        <f t="shared" si="4"/>
        <v>1.9739976856578689E-3</v>
      </c>
      <c r="H86" s="3">
        <f>1-E86/MAX(E$2:E86)</f>
        <v>0.15803923811702791</v>
      </c>
      <c r="I86" s="21">
        <f ca="1">IF(ROW()&gt;计算结果!B$18-1,AVERAGE(OFFSET(E86,0,0,-计算结果!B$18,1)),AVERAGE(OFFSET(E86,0,0,-ROW()+1,1)))</f>
        <v>881.86750000000006</v>
      </c>
      <c r="J86" s="43">
        <f t="shared" ca="1" si="5"/>
        <v>-280.80860416000002</v>
      </c>
      <c r="K86" s="43">
        <f ca="1">IF(ROW()&gt;计算结果!B$19+1,J86-OFFSET(J86,-计算结果!B$19,0,1,1),J86-OFFSET(J86,-ROW()+2,0,1,1))</f>
        <v>-353.42191104</v>
      </c>
      <c r="L86" s="32" t="str">
        <f ca="1">IF(AND(F86&gt;OFFSET(F86,-计算结果!B$19,0,1,1),'000300'!K86&lt;OFFSET('000300'!K86,-计算结果!B$19,0,1,1)),"卖",IF(AND(F86&lt;OFFSET(F86,-计算结果!B$19,0,1,1),'000300'!K86&gt;OFFSET('000300'!K86,-计算结果!B$19,0,1,1)),"买",L85))</f>
        <v>买</v>
      </c>
      <c r="M86" s="4" t="str">
        <f t="shared" ca="1" si="6"/>
        <v/>
      </c>
      <c r="N86" s="3">
        <f ca="1">IF(L85="买",E86/E85-1,0)-IF(M86=1,计算结果!B$17,0)</f>
        <v>1.9739976856578689E-3</v>
      </c>
      <c r="O86" s="2">
        <f t="shared" ca="1" si="7"/>
        <v>1.037223510964018</v>
      </c>
      <c r="P86" s="3">
        <f ca="1">1-O86/MAX(O$2:O86)</f>
        <v>7.76600411748678E-2</v>
      </c>
    </row>
    <row r="87" spans="1:16" x14ac:dyDescent="0.15">
      <c r="A87" s="1">
        <v>38491</v>
      </c>
      <c r="B87">
        <v>882.84</v>
      </c>
      <c r="C87">
        <v>888.02</v>
      </c>
      <c r="D87" s="21">
        <v>871.29</v>
      </c>
      <c r="E87" s="21">
        <v>884.17</v>
      </c>
      <c r="F87" s="43">
        <v>42.634726399999998</v>
      </c>
      <c r="G87" s="3">
        <f t="shared" si="4"/>
        <v>1.0982789855071839E-3</v>
      </c>
      <c r="H87" s="3">
        <f>1-E87/MAX(E$2:E87)</f>
        <v>0.15711453030563027</v>
      </c>
      <c r="I87" s="21">
        <f ca="1">IF(ROW()&gt;计算结果!B$18-1,AVERAGE(OFFSET(E87,0,0,-计算结果!B$18,1)),AVERAGE(OFFSET(E87,0,0,-ROW()+1,1)))</f>
        <v>881.02500000000009</v>
      </c>
      <c r="J87" s="43">
        <f t="shared" ca="1" si="5"/>
        <v>-323.44333055999999</v>
      </c>
      <c r="K87" s="43">
        <f ca="1">IF(ROW()&gt;计算结果!B$19+1,J87-OFFSET(J87,-计算结果!B$19,0,1,1),J87-OFFSET(J87,-ROW()+2,0,1,1))</f>
        <v>-464.58855935999998</v>
      </c>
      <c r="L87" s="32" t="str">
        <f ca="1">IF(AND(F87&gt;OFFSET(F87,-计算结果!B$19,0,1,1),'000300'!K87&lt;OFFSET('000300'!K87,-计算结果!B$19,0,1,1)),"卖",IF(AND(F87&lt;OFFSET(F87,-计算结果!B$19,0,1,1),'000300'!K87&gt;OFFSET('000300'!K87,-计算结果!B$19,0,1,1)),"买",L86))</f>
        <v>买</v>
      </c>
      <c r="M87" s="4" t="str">
        <f t="shared" ca="1" si="6"/>
        <v/>
      </c>
      <c r="N87" s="3">
        <f ca="1">IF(L86="买",E87/E86-1,0)-IF(M87=1,计算结果!B$17,0)</f>
        <v>1.0982789855071839E-3</v>
      </c>
      <c r="O87" s="2">
        <f t="shared" ca="1" si="7"/>
        <v>1.0383626717493837</v>
      </c>
      <c r="P87" s="3">
        <f ca="1">1-O87/MAX(O$2:O87)</f>
        <v>7.6647054580596619E-2</v>
      </c>
    </row>
    <row r="88" spans="1:16" x14ac:dyDescent="0.15">
      <c r="A88" s="1">
        <v>38492</v>
      </c>
      <c r="B88">
        <v>883.51</v>
      </c>
      <c r="C88">
        <v>891.02</v>
      </c>
      <c r="D88" s="21">
        <v>879.18</v>
      </c>
      <c r="E88" s="21">
        <v>882.76</v>
      </c>
      <c r="F88" s="43">
        <v>38.354762239999999</v>
      </c>
      <c r="G88" s="3">
        <f t="shared" si="4"/>
        <v>-1.594715948290415E-3</v>
      </c>
      <c r="H88" s="3">
        <f>1-E88/MAX(E$2:E88)</f>
        <v>0.15845869320673422</v>
      </c>
      <c r="I88" s="21">
        <f ca="1">IF(ROW()&gt;计算结果!B$18-1,AVERAGE(OFFSET(E88,0,0,-计算结果!B$18,1)),AVERAGE(OFFSET(E88,0,0,-ROW()+1,1)))</f>
        <v>882.89750000000004</v>
      </c>
      <c r="J88" s="43">
        <f t="shared" ca="1" si="5"/>
        <v>-285.08856831999998</v>
      </c>
      <c r="K88" s="43">
        <f ca="1">IF(ROW()&gt;计算结果!B$19+1,J88-OFFSET(J88,-计算结果!B$19,0,1,1),J88-OFFSET(J88,-ROW()+2,0,1,1))</f>
        <v>-377.33683455999994</v>
      </c>
      <c r="L88" s="32" t="str">
        <f ca="1">IF(AND(F88&gt;OFFSET(F88,-计算结果!B$19,0,1,1),'000300'!K88&lt;OFFSET('000300'!K88,-计算结果!B$19,0,1,1)),"卖",IF(AND(F88&lt;OFFSET(F88,-计算结果!B$19,0,1,1),'000300'!K88&gt;OFFSET('000300'!K88,-计算结果!B$19,0,1,1)),"买",L87))</f>
        <v>买</v>
      </c>
      <c r="M88" s="4" t="str">
        <f t="shared" ca="1" si="6"/>
        <v/>
      </c>
      <c r="N88" s="3">
        <f ca="1">IF(L87="买",E88/E87-1,0)-IF(M88=1,计算结果!B$17,0)</f>
        <v>-1.594715948290415E-3</v>
      </c>
      <c r="O88" s="2">
        <f t="shared" ca="1" si="7"/>
        <v>1.0367067782366355</v>
      </c>
      <c r="P88" s="3">
        <f ca="1">1-O88/MAX(O$2:O88)</f>
        <v>7.8119540248557828E-2</v>
      </c>
    </row>
    <row r="89" spans="1:16" x14ac:dyDescent="0.15">
      <c r="A89" s="1">
        <v>38495</v>
      </c>
      <c r="B89">
        <v>880.28</v>
      </c>
      <c r="C89">
        <v>880.28</v>
      </c>
      <c r="D89" s="21">
        <v>862.1</v>
      </c>
      <c r="E89" s="21">
        <v>863.34</v>
      </c>
      <c r="F89" s="43">
        <v>37.257909759999997</v>
      </c>
      <c r="G89" s="3">
        <f t="shared" si="4"/>
        <v>-2.199918437627435E-2</v>
      </c>
      <c r="H89" s="3">
        <f>1-E89/MAX(E$2:E89)</f>
        <v>0.17697191557513015</v>
      </c>
      <c r="I89" s="21">
        <f ca="1">IF(ROW()&gt;计算结果!B$18-1,AVERAGE(OFFSET(E89,0,0,-计算结果!B$18,1)),AVERAGE(OFFSET(E89,0,0,-ROW()+1,1)))</f>
        <v>878.36750000000006</v>
      </c>
      <c r="J89" s="43">
        <f t="shared" ca="1" si="5"/>
        <v>-322.34647808</v>
      </c>
      <c r="K89" s="43">
        <f ca="1">IF(ROW()&gt;计算结果!B$19+1,J89-OFFSET(J89,-计算结果!B$19,0,1,1),J89-OFFSET(J89,-ROW()+2,0,1,1))</f>
        <v>-354.98563583999999</v>
      </c>
      <c r="L89" s="32" t="str">
        <f ca="1">IF(AND(F89&gt;OFFSET(F89,-计算结果!B$19,0,1,1),'000300'!K89&lt;OFFSET('000300'!K89,-计算结果!B$19,0,1,1)),"卖",IF(AND(F89&lt;OFFSET(F89,-计算结果!B$19,0,1,1),'000300'!K89&gt;OFFSET('000300'!K89,-计算结果!B$19,0,1,1)),"买",L88))</f>
        <v>买</v>
      </c>
      <c r="M89" s="4" t="str">
        <f t="shared" ca="1" si="6"/>
        <v/>
      </c>
      <c r="N89" s="3">
        <f ca="1">IF(L88="买",E89/E88-1,0)-IF(M89=1,计算结果!B$17,0)</f>
        <v>-2.199918437627435E-2</v>
      </c>
      <c r="O89" s="2">
        <f t="shared" ca="1" si="7"/>
        <v>1.0139000746780744</v>
      </c>
      <c r="P89" s="3">
        <f ca="1">1-O89/MAX(O$2:O89)</f>
        <v>9.8400158455514419E-2</v>
      </c>
    </row>
    <row r="90" spans="1:16" x14ac:dyDescent="0.15">
      <c r="A90" s="1">
        <v>38496</v>
      </c>
      <c r="B90">
        <v>861.2</v>
      </c>
      <c r="C90">
        <v>871.77</v>
      </c>
      <c r="D90" s="21">
        <v>855.59</v>
      </c>
      <c r="E90" s="21">
        <v>868.46</v>
      </c>
      <c r="F90" s="43">
        <v>47.779717120000001</v>
      </c>
      <c r="G90" s="3">
        <f t="shared" si="4"/>
        <v>5.9304561354738272E-3</v>
      </c>
      <c r="H90" s="3">
        <f>1-E90/MAX(E$2:E90)</f>
        <v>0.17209098362218533</v>
      </c>
      <c r="I90" s="21">
        <f ca="1">IF(ROW()&gt;计算结果!B$18-1,AVERAGE(OFFSET(E90,0,0,-计算结果!B$18,1)),AVERAGE(OFFSET(E90,0,0,-ROW()+1,1)))</f>
        <v>874.6825</v>
      </c>
      <c r="J90" s="43">
        <f t="shared" ca="1" si="5"/>
        <v>-370.12619519999998</v>
      </c>
      <c r="K90" s="43">
        <f ca="1">IF(ROW()&gt;计算结果!B$19+1,J90-OFFSET(J90,-计算结果!B$19,0,1,1),J90-OFFSET(J90,-ROW()+2,0,1,1))</f>
        <v>-351.48201983999996</v>
      </c>
      <c r="L90" s="32" t="str">
        <f ca="1">IF(AND(F90&gt;OFFSET(F90,-计算结果!B$19,0,1,1),'000300'!K90&lt;OFFSET('000300'!K90,-计算结果!B$19,0,1,1)),"卖",IF(AND(F90&lt;OFFSET(F90,-计算结果!B$19,0,1,1),'000300'!K90&gt;OFFSET('000300'!K90,-计算结果!B$19,0,1,1)),"买",L89))</f>
        <v>买</v>
      </c>
      <c r="M90" s="4" t="str">
        <f t="shared" ca="1" si="6"/>
        <v/>
      </c>
      <c r="N90" s="3">
        <f ca="1">IF(L89="买",E90/E89-1,0)-IF(M90=1,计算结果!B$17,0)</f>
        <v>5.9304561354738272E-3</v>
      </c>
      <c r="O90" s="2">
        <f t="shared" ca="1" si="7"/>
        <v>1.0199129645967064</v>
      </c>
      <c r="P90" s="3">
        <f ca="1">1-O90/MAX(O$2:O90)</f>
        <v>9.3053260143484584E-2</v>
      </c>
    </row>
    <row r="91" spans="1:16" x14ac:dyDescent="0.15">
      <c r="A91" s="1">
        <v>38497</v>
      </c>
      <c r="B91">
        <v>867.66</v>
      </c>
      <c r="C91">
        <v>876.3</v>
      </c>
      <c r="D91" s="21">
        <v>861.66</v>
      </c>
      <c r="E91" s="21">
        <v>868.45</v>
      </c>
      <c r="F91" s="43">
        <v>37.42173184</v>
      </c>
      <c r="G91" s="3">
        <f t="shared" si="4"/>
        <v>-1.1514635101184112E-5</v>
      </c>
      <c r="H91" s="3">
        <f>1-E91/MAX(E$2:E91)</f>
        <v>0.17210051669240589</v>
      </c>
      <c r="I91" s="21">
        <f ca="1">IF(ROW()&gt;计算结果!B$18-1,AVERAGE(OFFSET(E91,0,0,-计算结果!B$18,1)),AVERAGE(OFFSET(E91,0,0,-ROW()+1,1)))</f>
        <v>870.75250000000005</v>
      </c>
      <c r="J91" s="43">
        <f t="shared" ca="1" si="5"/>
        <v>-407.54792703999999</v>
      </c>
      <c r="K91" s="43">
        <f ca="1">IF(ROW()&gt;计算结果!B$19+1,J91-OFFSET(J91,-计算结果!B$19,0,1,1),J91-OFFSET(J91,-ROW()+2,0,1,1))</f>
        <v>-327.83048192000001</v>
      </c>
      <c r="L91" s="32" t="str">
        <f ca="1">IF(AND(F91&gt;OFFSET(F91,-计算结果!B$19,0,1,1),'000300'!K91&lt;OFFSET('000300'!K91,-计算结果!B$19,0,1,1)),"卖",IF(AND(F91&lt;OFFSET(F91,-计算结果!B$19,0,1,1),'000300'!K91&gt;OFFSET('000300'!K91,-计算结果!B$19,0,1,1)),"买",L90))</f>
        <v>买</v>
      </c>
      <c r="M91" s="4" t="str">
        <f t="shared" ca="1" si="6"/>
        <v/>
      </c>
      <c r="N91" s="3">
        <f ca="1">IF(L90="买",E91/E90-1,0)-IF(M91=1,计算结果!B$17,0)</f>
        <v>-1.1514635101184112E-5</v>
      </c>
      <c r="O91" s="2">
        <f t="shared" ca="1" si="7"/>
        <v>1.0199012206710842</v>
      </c>
      <c r="P91" s="3">
        <f ca="1">1-O91/MAX(O$2:O91)</f>
        <v>9.3063703304250178E-2</v>
      </c>
    </row>
    <row r="92" spans="1:16" x14ac:dyDescent="0.15">
      <c r="A92" s="1">
        <v>38498</v>
      </c>
      <c r="B92">
        <v>867.76</v>
      </c>
      <c r="C92">
        <v>872.84</v>
      </c>
      <c r="D92" s="21">
        <v>854.96</v>
      </c>
      <c r="E92" s="21">
        <v>857.33</v>
      </c>
      <c r="F92" s="43">
        <v>34.700510719999997</v>
      </c>
      <c r="G92" s="3">
        <f t="shared" si="4"/>
        <v>-1.2804421670792765E-2</v>
      </c>
      <c r="H92" s="3">
        <f>1-E92/MAX(E$2:E92)</f>
        <v>0.1827012907777078</v>
      </c>
      <c r="I92" s="21">
        <f ca="1">IF(ROW()&gt;计算结果!B$18-1,AVERAGE(OFFSET(E92,0,0,-计算结果!B$18,1)),AVERAGE(OFFSET(E92,0,0,-ROW()+1,1)))</f>
        <v>864.39499999999998</v>
      </c>
      <c r="J92" s="43">
        <f t="shared" ca="1" si="5"/>
        <v>-442.24843776</v>
      </c>
      <c r="K92" s="43">
        <f ca="1">IF(ROW()&gt;计算结果!B$19+1,J92-OFFSET(J92,-计算结果!B$19,0,1,1),J92-OFFSET(J92,-ROW()+2,0,1,1))</f>
        <v>-300.24679679999997</v>
      </c>
      <c r="L92" s="32" t="str">
        <f ca="1">IF(AND(F92&gt;OFFSET(F92,-计算结果!B$19,0,1,1),'000300'!K92&lt;OFFSET('000300'!K92,-计算结果!B$19,0,1,1)),"卖",IF(AND(F92&lt;OFFSET(F92,-计算结果!B$19,0,1,1),'000300'!K92&gt;OFFSET('000300'!K92,-计算结果!B$19,0,1,1)),"买",L91))</f>
        <v>买</v>
      </c>
      <c r="M92" s="4" t="str">
        <f t="shared" ca="1" si="6"/>
        <v/>
      </c>
      <c r="N92" s="3">
        <f ca="1">IF(L91="买",E92/E91-1,0)-IF(M92=1,计算结果!B$17,0)</f>
        <v>-1.2804421670792765E-2</v>
      </c>
      <c r="O92" s="2">
        <f t="shared" ca="1" si="7"/>
        <v>1.0068419753790554</v>
      </c>
      <c r="P92" s="3">
        <f ca="1">1-O92/MAX(O$2:O92)</f>
        <v>0.10467649807568979</v>
      </c>
    </row>
    <row r="93" spans="1:16" x14ac:dyDescent="0.15">
      <c r="A93" s="1">
        <v>38499</v>
      </c>
      <c r="B93">
        <v>855.59</v>
      </c>
      <c r="C93">
        <v>864.96</v>
      </c>
      <c r="D93" s="21">
        <v>848.4</v>
      </c>
      <c r="E93" s="21">
        <v>849.51</v>
      </c>
      <c r="F93" s="43">
        <v>42.40678656</v>
      </c>
      <c r="G93" s="3">
        <f t="shared" si="4"/>
        <v>-9.1213418403649493E-3</v>
      </c>
      <c r="H93" s="3">
        <f>1-E93/MAX(E$2:E93)</f>
        <v>0.19015615169021338</v>
      </c>
      <c r="I93" s="21">
        <f ca="1">IF(ROW()&gt;计算结果!B$18-1,AVERAGE(OFFSET(E93,0,0,-计算结果!B$18,1)),AVERAGE(OFFSET(E93,0,0,-ROW()+1,1)))</f>
        <v>860.9375</v>
      </c>
      <c r="J93" s="43">
        <f t="shared" ca="1" si="5"/>
        <v>-484.65522432</v>
      </c>
      <c r="K93" s="43">
        <f ca="1">IF(ROW()&gt;计算结果!B$19+1,J93-OFFSET(J93,-计算结果!B$19,0,1,1),J93-OFFSET(J93,-ROW()+2,0,1,1))</f>
        <v>-296.35269632000001</v>
      </c>
      <c r="L93" s="32" t="str">
        <f ca="1">IF(AND(F93&gt;OFFSET(F93,-计算结果!B$19,0,1,1),'000300'!K93&lt;OFFSET('000300'!K93,-计算结果!B$19,0,1,1)),"卖",IF(AND(F93&lt;OFFSET(F93,-计算结果!B$19,0,1,1),'000300'!K93&gt;OFFSET('000300'!K93,-计算结果!B$19,0,1,1)),"买",L92))</f>
        <v>买</v>
      </c>
      <c r="M93" s="4" t="str">
        <f t="shared" ca="1" si="6"/>
        <v/>
      </c>
      <c r="N93" s="3">
        <f ca="1">IF(L92="买",E93/E92-1,0)-IF(M93=1,计算结果!B$17,0)</f>
        <v>-9.1213418403649493E-3</v>
      </c>
      <c r="O93" s="2">
        <f t="shared" ca="1" si="7"/>
        <v>0.99765822554239469</v>
      </c>
      <c r="P93" s="3">
        <f ca="1">1-O93/MAX(O$2:O93)</f>
        <v>0.11284304979445403</v>
      </c>
    </row>
    <row r="94" spans="1:16" x14ac:dyDescent="0.15">
      <c r="A94" s="1">
        <v>38502</v>
      </c>
      <c r="B94">
        <v>847.63</v>
      </c>
      <c r="C94">
        <v>858.46</v>
      </c>
      <c r="D94" s="21">
        <v>842.1</v>
      </c>
      <c r="E94" s="21">
        <v>855.61</v>
      </c>
      <c r="F94" s="43">
        <v>37.121162239999997</v>
      </c>
      <c r="G94" s="3">
        <f t="shared" si="4"/>
        <v>7.1806099987050676E-3</v>
      </c>
      <c r="H94" s="3">
        <f>1-E94/MAX(E$2:E94)</f>
        <v>0.18434097885565026</v>
      </c>
      <c r="I94" s="21">
        <f ca="1">IF(ROW()&gt;计算结果!B$18-1,AVERAGE(OFFSET(E94,0,0,-计算结果!B$18,1)),AVERAGE(OFFSET(E94,0,0,-ROW()+1,1)))</f>
        <v>857.72500000000002</v>
      </c>
      <c r="J94" s="43">
        <f t="shared" ca="1" si="5"/>
        <v>-521.77638655999999</v>
      </c>
      <c r="K94" s="43">
        <f ca="1">IF(ROW()&gt;计算结果!B$19+1,J94-OFFSET(J94,-计算结果!B$19,0,1,1),J94-OFFSET(J94,-ROW()+2,0,1,1))</f>
        <v>-287.12187391999998</v>
      </c>
      <c r="L94" s="32" t="str">
        <f ca="1">IF(AND(F94&gt;OFFSET(F94,-计算结果!B$19,0,1,1),'000300'!K94&lt;OFFSET('000300'!K94,-计算结果!B$19,0,1,1)),"卖",IF(AND(F94&lt;OFFSET(F94,-计算结果!B$19,0,1,1),'000300'!K94&gt;OFFSET('000300'!K94,-计算结果!B$19,0,1,1)),"买",L93))</f>
        <v>买</v>
      </c>
      <c r="M94" s="4" t="str">
        <f t="shared" ca="1" si="6"/>
        <v/>
      </c>
      <c r="N94" s="3">
        <f ca="1">IF(L93="买",E94/E93-1,0)-IF(M94=1,计算结果!B$17,0)</f>
        <v>7.1806099987050676E-3</v>
      </c>
      <c r="O94" s="2">
        <f t="shared" ca="1" si="7"/>
        <v>1.0048220201720148</v>
      </c>
      <c r="P94" s="3">
        <f ca="1">1-O94/MAX(O$2:O94)</f>
        <v>0.10647272172738742</v>
      </c>
    </row>
    <row r="95" spans="1:16" x14ac:dyDescent="0.15">
      <c r="A95" s="1">
        <v>38503</v>
      </c>
      <c r="B95">
        <v>856.56</v>
      </c>
      <c r="C95">
        <v>863.2</v>
      </c>
      <c r="D95" s="21">
        <v>853.29</v>
      </c>
      <c r="E95" s="21">
        <v>855.95</v>
      </c>
      <c r="F95" s="43">
        <v>36.010065920000002</v>
      </c>
      <c r="G95" s="3">
        <f t="shared" si="4"/>
        <v>3.9737730975564212E-4</v>
      </c>
      <c r="H95" s="3">
        <f>1-E95/MAX(E$2:E95)</f>
        <v>0.18401685446814997</v>
      </c>
      <c r="I95" s="21">
        <f ca="1">IF(ROW()&gt;计算结果!B$18-1,AVERAGE(OFFSET(E95,0,0,-计算结果!B$18,1)),AVERAGE(OFFSET(E95,0,0,-ROW()+1,1)))</f>
        <v>854.60000000000014</v>
      </c>
      <c r="J95" s="43">
        <f t="shared" ca="1" si="5"/>
        <v>-557.78645247999998</v>
      </c>
      <c r="K95" s="43">
        <f ca="1">IF(ROW()&gt;计算结果!B$19+1,J95-OFFSET(J95,-计算结果!B$19,0,1,1),J95-OFFSET(J95,-ROW()+2,0,1,1))</f>
        <v>-276.97784831999996</v>
      </c>
      <c r="L95" s="32" t="str">
        <f ca="1">IF(AND(F95&gt;OFFSET(F95,-计算结果!B$19,0,1,1),'000300'!K95&lt;OFFSET('000300'!K95,-计算结果!B$19,0,1,1)),"卖",IF(AND(F95&lt;OFFSET(F95,-计算结果!B$19,0,1,1),'000300'!K95&gt;OFFSET('000300'!K95,-计算结果!B$19,0,1,1)),"买",L94))</f>
        <v>买</v>
      </c>
      <c r="M95" s="4" t="str">
        <f t="shared" ca="1" si="6"/>
        <v/>
      </c>
      <c r="N95" s="3">
        <f ca="1">IF(L94="买",E95/E94-1,0)-IF(M95=1,计算结果!B$17,0)</f>
        <v>3.9737730975564212E-4</v>
      </c>
      <c r="O95" s="2">
        <f t="shared" ca="1" si="7"/>
        <v>1.005221313643174</v>
      </c>
      <c r="P95" s="3">
        <f ca="1">1-O95/MAX(O$2:O95)</f>
        <v>0.10611765426135411</v>
      </c>
    </row>
    <row r="96" spans="1:16" x14ac:dyDescent="0.15">
      <c r="A96" s="1">
        <v>38504</v>
      </c>
      <c r="B96">
        <v>855.21</v>
      </c>
      <c r="C96">
        <v>857.66</v>
      </c>
      <c r="D96" s="21">
        <v>836.04</v>
      </c>
      <c r="E96" s="21">
        <v>837.53</v>
      </c>
      <c r="F96" s="43">
        <v>42.740748799999999</v>
      </c>
      <c r="G96" s="3">
        <f t="shared" si="4"/>
        <v>-2.1519948595128291E-2</v>
      </c>
      <c r="H96" s="3">
        <f>1-E96/MAX(E$2:E96)</f>
        <v>0.20157676981448647</v>
      </c>
      <c r="I96" s="21">
        <f ca="1">IF(ROW()&gt;计算结果!B$18-1,AVERAGE(OFFSET(E96,0,0,-计算结果!B$18,1)),AVERAGE(OFFSET(E96,0,0,-ROW()+1,1)))</f>
        <v>849.64999999999986</v>
      </c>
      <c r="J96" s="43">
        <f t="shared" ca="1" si="5"/>
        <v>-600.52720127999999</v>
      </c>
      <c r="K96" s="43">
        <f ca="1">IF(ROW()&gt;计算结果!B$19+1,J96-OFFSET(J96,-计算结果!B$19,0,1,1),J96-OFFSET(J96,-ROW()+2,0,1,1))</f>
        <v>-277.08387071999999</v>
      </c>
      <c r="L96" s="32" t="str">
        <f ca="1">IF(AND(F96&gt;OFFSET(F96,-计算结果!B$19,0,1,1),'000300'!K96&lt;OFFSET('000300'!K96,-计算结果!B$19,0,1,1)),"卖",IF(AND(F96&lt;OFFSET(F96,-计算结果!B$19,0,1,1),'000300'!K96&gt;OFFSET('000300'!K96,-计算结果!B$19,0,1,1)),"买",L95))</f>
        <v>买</v>
      </c>
      <c r="M96" s="4" t="str">
        <f t="shared" ca="1" si="6"/>
        <v/>
      </c>
      <c r="N96" s="3">
        <f ca="1">IF(L95="买",E96/E95-1,0)-IF(M96=1,计算结果!B$17,0)</f>
        <v>-2.1519948595128291E-2</v>
      </c>
      <c r="O96" s="2">
        <f t="shared" ca="1" si="7"/>
        <v>0.98358900264684557</v>
      </c>
      <c r="P96" s="3">
        <f ca="1">1-O96/MAX(O$2:O96)</f>
        <v>0.12535395639174252</v>
      </c>
    </row>
    <row r="97" spans="1:16" x14ac:dyDescent="0.15">
      <c r="A97" s="1">
        <v>38505</v>
      </c>
      <c r="B97">
        <v>835.47</v>
      </c>
      <c r="C97">
        <v>835.49</v>
      </c>
      <c r="D97" s="21">
        <v>812.99</v>
      </c>
      <c r="E97" s="21">
        <v>818.38</v>
      </c>
      <c r="F97" s="43">
        <v>52.20786176</v>
      </c>
      <c r="G97" s="3">
        <f t="shared" si="4"/>
        <v>-2.2864852602294872E-2</v>
      </c>
      <c r="H97" s="3">
        <f>1-E97/MAX(E$2:E97)</f>
        <v>0.21983259928692633</v>
      </c>
      <c r="I97" s="21">
        <f ca="1">IF(ROW()&gt;计算结果!B$18-1,AVERAGE(OFFSET(E97,0,0,-计算结果!B$18,1)),AVERAGE(OFFSET(E97,0,0,-ROW()+1,1)))</f>
        <v>841.86750000000006</v>
      </c>
      <c r="J97" s="43">
        <f t="shared" ca="1" si="5"/>
        <v>-652.73506304</v>
      </c>
      <c r="K97" s="43">
        <f ca="1">IF(ROW()&gt;计算结果!B$19+1,J97-OFFSET(J97,-计算结果!B$19,0,1,1),J97-OFFSET(J97,-ROW()+2,0,1,1))</f>
        <v>-367.64649472000002</v>
      </c>
      <c r="L97" s="32" t="str">
        <f ca="1">IF(AND(F97&gt;OFFSET(F97,-计算结果!B$19,0,1,1),'000300'!K97&lt;OFFSET('000300'!K97,-计算结果!B$19,0,1,1)),"卖",IF(AND(F97&lt;OFFSET(F97,-计算结果!B$19,0,1,1),'000300'!K97&gt;OFFSET('000300'!K97,-计算结果!B$19,0,1,1)),"买",L96))</f>
        <v>买</v>
      </c>
      <c r="M97" s="4" t="str">
        <f t="shared" ca="1" si="6"/>
        <v/>
      </c>
      <c r="N97" s="3">
        <f ca="1">IF(L96="买",E97/E96-1,0)-IF(M97=1,计算结果!B$17,0)</f>
        <v>-2.2864852602294872E-2</v>
      </c>
      <c r="O97" s="2">
        <f t="shared" ca="1" si="7"/>
        <v>0.96109938508008719</v>
      </c>
      <c r="P97" s="3">
        <f ca="1">1-O97/MAX(O$2:O97)</f>
        <v>0.14535260925802573</v>
      </c>
    </row>
    <row r="98" spans="1:16" x14ac:dyDescent="0.15">
      <c r="A98" s="1">
        <v>38506</v>
      </c>
      <c r="B98">
        <v>816.55</v>
      </c>
      <c r="C98">
        <v>823.86</v>
      </c>
      <c r="D98" s="21">
        <v>807.97</v>
      </c>
      <c r="E98" s="21">
        <v>818.03</v>
      </c>
      <c r="F98" s="43">
        <v>41.647544320000002</v>
      </c>
      <c r="G98" s="3">
        <f t="shared" si="4"/>
        <v>-4.2767418558620207E-4</v>
      </c>
      <c r="H98" s="3">
        <f>1-E98/MAX(E$2:E98)</f>
        <v>0.22016625674464718</v>
      </c>
      <c r="I98" s="21">
        <f ca="1">IF(ROW()&gt;计算结果!B$18-1,AVERAGE(OFFSET(E98,0,0,-计算结果!B$18,1)),AVERAGE(OFFSET(E98,0,0,-ROW()+1,1)))</f>
        <v>832.47250000000008</v>
      </c>
      <c r="J98" s="43">
        <f t="shared" ca="1" si="5"/>
        <v>-694.38260735999995</v>
      </c>
      <c r="K98" s="43">
        <f ca="1">IF(ROW()&gt;计算结果!B$19+1,J98-OFFSET(J98,-计算结果!B$19,0,1,1),J98-OFFSET(J98,-ROW()+2,0,1,1))</f>
        <v>-372.03612927999995</v>
      </c>
      <c r="L98" s="32" t="str">
        <f ca="1">IF(AND(F98&gt;OFFSET(F98,-计算结果!B$19,0,1,1),'000300'!K98&lt;OFFSET('000300'!K98,-计算结果!B$19,0,1,1)),"卖",IF(AND(F98&lt;OFFSET(F98,-计算结果!B$19,0,1,1),'000300'!K98&gt;OFFSET('000300'!K98,-计算结果!B$19,0,1,1)),"买",L97))</f>
        <v>卖</v>
      </c>
      <c r="M98" s="4">
        <f t="shared" ca="1" si="6"/>
        <v>1</v>
      </c>
      <c r="N98" s="3">
        <f ca="1">IF(L97="买",E98/E97-1,0)-IF(M98=1,计算结果!B$17,0)</f>
        <v>-4.2767418558620207E-4</v>
      </c>
      <c r="O98" s="2">
        <f t="shared" ca="1" si="7"/>
        <v>0.96068834768330569</v>
      </c>
      <c r="P98" s="3">
        <f ca="1">1-O98/MAX(O$2:O98)</f>
        <v>0.14571811988482464</v>
      </c>
    </row>
    <row r="99" spans="1:16" x14ac:dyDescent="0.15">
      <c r="A99" s="1">
        <v>38509</v>
      </c>
      <c r="B99">
        <v>816.73</v>
      </c>
      <c r="C99">
        <v>839.15</v>
      </c>
      <c r="D99" s="21">
        <v>807.78</v>
      </c>
      <c r="E99" s="21">
        <v>839</v>
      </c>
      <c r="F99" s="43">
        <v>46.85006336</v>
      </c>
      <c r="G99" s="3">
        <f t="shared" si="4"/>
        <v>2.5634756671515824E-2</v>
      </c>
      <c r="H99" s="3">
        <f>1-E99/MAX(E$2:E99)</f>
        <v>0.20017540849205895</v>
      </c>
      <c r="I99" s="21">
        <f ca="1">IF(ROW()&gt;计算结果!B$18-1,AVERAGE(OFFSET(E99,0,0,-计算结果!B$18,1)),AVERAGE(OFFSET(E99,0,0,-ROW()+1,1)))</f>
        <v>828.2349999999999</v>
      </c>
      <c r="J99" s="43">
        <f t="shared" ca="1" si="5"/>
        <v>-741.23267071999999</v>
      </c>
      <c r="K99" s="43">
        <f ca="1">IF(ROW()&gt;计算结果!B$19+1,J99-OFFSET(J99,-计算结果!B$19,0,1,1),J99-OFFSET(J99,-ROW()+2,0,1,1))</f>
        <v>-371.10647552</v>
      </c>
      <c r="L99" s="32" t="str">
        <f ca="1">IF(AND(F99&gt;OFFSET(F99,-计算结果!B$19,0,1,1),'000300'!K99&lt;OFFSET('000300'!K99,-计算结果!B$19,0,1,1)),"卖",IF(AND(F99&lt;OFFSET(F99,-计算结果!B$19,0,1,1),'000300'!K99&gt;OFFSET('000300'!K99,-计算结果!B$19,0,1,1)),"买",L98))</f>
        <v>卖</v>
      </c>
      <c r="M99" s="4" t="str">
        <f t="shared" ca="1" si="6"/>
        <v/>
      </c>
      <c r="N99" s="3">
        <f ca="1">IF(L98="买",E99/E98-1,0)-IF(M99=1,计算结果!B$17,0)</f>
        <v>0</v>
      </c>
      <c r="O99" s="2">
        <f t="shared" ca="1" si="7"/>
        <v>0.96068834768330569</v>
      </c>
      <c r="P99" s="3">
        <f ca="1">1-O99/MAX(O$2:O99)</f>
        <v>0.14571811988482464</v>
      </c>
    </row>
    <row r="100" spans="1:16" x14ac:dyDescent="0.15">
      <c r="A100" s="1">
        <v>38510</v>
      </c>
      <c r="B100">
        <v>841.58</v>
      </c>
      <c r="C100">
        <v>858.09</v>
      </c>
      <c r="D100" s="21">
        <v>835.18</v>
      </c>
      <c r="E100" s="21">
        <v>837.28</v>
      </c>
      <c r="F100" s="43">
        <v>72.485775360000005</v>
      </c>
      <c r="G100" s="3">
        <f t="shared" si="4"/>
        <v>-2.0500595947556821E-3</v>
      </c>
      <c r="H100" s="3">
        <f>1-E100/MAX(E$2:E100)</f>
        <v>0.20181509657000141</v>
      </c>
      <c r="I100" s="21">
        <f ca="1">IF(ROW()&gt;计算结果!B$18-1,AVERAGE(OFFSET(E100,0,0,-计算结果!B$18,1)),AVERAGE(OFFSET(E100,0,0,-ROW()+1,1)))</f>
        <v>828.1724999999999</v>
      </c>
      <c r="J100" s="43">
        <f t="shared" ca="1" si="5"/>
        <v>-813.71844608000004</v>
      </c>
      <c r="K100" s="43">
        <f ca="1">IF(ROW()&gt;计算结果!B$19+1,J100-OFFSET(J100,-计算结果!B$19,0,1,1),J100-OFFSET(J100,-ROW()+2,0,1,1))</f>
        <v>-406.17051904000004</v>
      </c>
      <c r="L100" s="32" t="str">
        <f ca="1">IF(AND(F100&gt;OFFSET(F100,-计算结果!B$19,0,1,1),'000300'!K100&lt;OFFSET('000300'!K100,-计算结果!B$19,0,1,1)),"卖",IF(AND(F100&lt;OFFSET(F100,-计算结果!B$19,0,1,1),'000300'!K100&gt;OFFSET('000300'!K100,-计算结果!B$19,0,1,1)),"买",L99))</f>
        <v>卖</v>
      </c>
      <c r="M100" s="4" t="str">
        <f t="shared" ca="1" si="6"/>
        <v/>
      </c>
      <c r="N100" s="3">
        <f ca="1">IF(L99="买",E100/E99-1,0)-IF(M100=1,计算结果!B$17,0)</f>
        <v>0</v>
      </c>
      <c r="O100" s="2">
        <f t="shared" ca="1" si="7"/>
        <v>0.96068834768330569</v>
      </c>
      <c r="P100" s="3">
        <f ca="1">1-O100/MAX(O$2:O100)</f>
        <v>0.14571811988482464</v>
      </c>
    </row>
    <row r="101" spans="1:16" x14ac:dyDescent="0.15">
      <c r="A101" s="1">
        <v>38511</v>
      </c>
      <c r="B101">
        <v>848.54</v>
      </c>
      <c r="C101">
        <v>908.83</v>
      </c>
      <c r="D101" s="21">
        <v>844.47</v>
      </c>
      <c r="E101" s="21">
        <v>905.77</v>
      </c>
      <c r="F101" s="43">
        <v>174.14543359999999</v>
      </c>
      <c r="G101" s="3">
        <f t="shared" si="4"/>
        <v>8.1800592394420057E-2</v>
      </c>
      <c r="H101" s="3">
        <f>1-E101/MAX(E$2:E101)</f>
        <v>0.13652309862914458</v>
      </c>
      <c r="I101" s="21">
        <f ca="1">IF(ROW()&gt;计算结果!B$18-1,AVERAGE(OFFSET(E101,0,0,-计算结果!B$18,1)),AVERAGE(OFFSET(E101,0,0,-ROW()+1,1)))</f>
        <v>850.02</v>
      </c>
      <c r="J101" s="43">
        <f t="shared" ca="1" si="5"/>
        <v>-639.57301247999999</v>
      </c>
      <c r="K101" s="43">
        <f ca="1">IF(ROW()&gt;计算结果!B$19+1,J101-OFFSET(J101,-计算结果!B$19,0,1,1),J101-OFFSET(J101,-ROW()+2,0,1,1))</f>
        <v>-197.32457471999999</v>
      </c>
      <c r="L101" s="32" t="str">
        <f ca="1">IF(AND(F101&gt;OFFSET(F101,-计算结果!B$19,0,1,1),'000300'!K101&lt;OFFSET('000300'!K101,-计算结果!B$19,0,1,1)),"卖",IF(AND(F101&lt;OFFSET(F101,-计算结果!B$19,0,1,1),'000300'!K101&gt;OFFSET('000300'!K101,-计算结果!B$19,0,1,1)),"买",L100))</f>
        <v>卖</v>
      </c>
      <c r="M101" s="4" t="str">
        <f t="shared" ca="1" si="6"/>
        <v/>
      </c>
      <c r="N101" s="3">
        <f ca="1">IF(L100="买",E101/E100-1,0)-IF(M101=1,计算结果!B$17,0)</f>
        <v>0</v>
      </c>
      <c r="O101" s="2">
        <f t="shared" ca="1" si="7"/>
        <v>0.96068834768330569</v>
      </c>
      <c r="P101" s="3">
        <f ca="1">1-O101/MAX(O$2:O101)</f>
        <v>0.14571811988482464</v>
      </c>
    </row>
    <row r="102" spans="1:16" x14ac:dyDescent="0.15">
      <c r="A102" s="1">
        <v>38512</v>
      </c>
      <c r="B102">
        <v>907.57</v>
      </c>
      <c r="C102">
        <v>925.36</v>
      </c>
      <c r="D102" s="21">
        <v>895.04</v>
      </c>
      <c r="E102" s="21">
        <v>912.6</v>
      </c>
      <c r="F102" s="43">
        <v>177.82386688</v>
      </c>
      <c r="G102" s="3">
        <f t="shared" si="4"/>
        <v>7.5405456131247828E-3</v>
      </c>
      <c r="H102" s="3">
        <f>1-E102/MAX(E$2:E102)</f>
        <v>0.13001201166847798</v>
      </c>
      <c r="I102" s="21">
        <f ca="1">IF(ROW()&gt;计算结果!B$18-1,AVERAGE(OFFSET(E102,0,0,-计算结果!B$18,1)),AVERAGE(OFFSET(E102,0,0,-ROW()+1,1)))</f>
        <v>873.66250000000002</v>
      </c>
      <c r="J102" s="43">
        <f t="shared" ca="1" si="5"/>
        <v>-461.74914560000002</v>
      </c>
      <c r="K102" s="43">
        <f ca="1">IF(ROW()&gt;计算结果!B$19+1,J102-OFFSET(J102,-计算结果!B$19,0,1,1),J102-OFFSET(J102,-ROW()+2,0,1,1))</f>
        <v>22.906078719999982</v>
      </c>
      <c r="L102" s="32" t="str">
        <f ca="1">IF(AND(F102&gt;OFFSET(F102,-计算结果!B$19,0,1,1),'000300'!K102&lt;OFFSET('000300'!K102,-计算结果!B$19,0,1,1)),"卖",IF(AND(F102&lt;OFFSET(F102,-计算结果!B$19,0,1,1),'000300'!K102&gt;OFFSET('000300'!K102,-计算结果!B$19,0,1,1)),"买",L101))</f>
        <v>卖</v>
      </c>
      <c r="M102" s="4" t="str">
        <f t="shared" ca="1" si="6"/>
        <v/>
      </c>
      <c r="N102" s="3">
        <f ca="1">IF(L101="买",E102/E101-1,0)-IF(M102=1,计算结果!B$17,0)</f>
        <v>0</v>
      </c>
      <c r="O102" s="2">
        <f t="shared" ca="1" si="7"/>
        <v>0.96068834768330569</v>
      </c>
      <c r="P102" s="3">
        <f ca="1">1-O102/MAX(O$2:O102)</f>
        <v>0.14571811988482464</v>
      </c>
    </row>
    <row r="103" spans="1:16" x14ac:dyDescent="0.15">
      <c r="A103" s="1">
        <v>38513</v>
      </c>
      <c r="B103">
        <v>911.94</v>
      </c>
      <c r="C103">
        <v>911.94</v>
      </c>
      <c r="D103" s="21">
        <v>889.1</v>
      </c>
      <c r="E103" s="21">
        <v>894.56</v>
      </c>
      <c r="F103" s="43">
        <v>120.06754304</v>
      </c>
      <c r="G103" s="3">
        <f t="shared" si="4"/>
        <v>-1.9767696690773717E-2</v>
      </c>
      <c r="H103" s="3">
        <f>1-E103/MAX(E$2:E103)</f>
        <v>0.14720967034643184</v>
      </c>
      <c r="I103" s="21">
        <f ca="1">IF(ROW()&gt;计算结果!B$18-1,AVERAGE(OFFSET(E103,0,0,-计算结果!B$18,1)),AVERAGE(OFFSET(E103,0,0,-ROW()+1,1)))</f>
        <v>887.55250000000001</v>
      </c>
      <c r="J103" s="43">
        <f t="shared" ca="1" si="5"/>
        <v>-341.68160255999999</v>
      </c>
      <c r="K103" s="43">
        <f ca="1">IF(ROW()&gt;计算结果!B$19+1,J103-OFFSET(J103,-计算结果!B$19,0,1,1),J103-OFFSET(J103,-ROW()+2,0,1,1))</f>
        <v>180.094784</v>
      </c>
      <c r="L103" s="32" t="str">
        <f ca="1">IF(AND(F103&gt;OFFSET(F103,-计算结果!B$19,0,1,1),'000300'!K103&lt;OFFSET('000300'!K103,-计算结果!B$19,0,1,1)),"卖",IF(AND(F103&lt;OFFSET(F103,-计算结果!B$19,0,1,1),'000300'!K103&gt;OFFSET('000300'!K103,-计算结果!B$19,0,1,1)),"买",L102))</f>
        <v>卖</v>
      </c>
      <c r="M103" s="4" t="str">
        <f t="shared" ca="1" si="6"/>
        <v/>
      </c>
      <c r="N103" s="3">
        <f ca="1">IF(L102="买",E103/E102-1,0)-IF(M103=1,计算结果!B$17,0)</f>
        <v>0</v>
      </c>
      <c r="O103" s="2">
        <f t="shared" ca="1" si="7"/>
        <v>0.96068834768330569</v>
      </c>
      <c r="P103" s="3">
        <f ca="1">1-O103/MAX(O$2:O103)</f>
        <v>0.14571811988482464</v>
      </c>
    </row>
    <row r="104" spans="1:16" x14ac:dyDescent="0.15">
      <c r="A104" s="1">
        <v>38516</v>
      </c>
      <c r="B104">
        <v>895</v>
      </c>
      <c r="C104">
        <v>900.18</v>
      </c>
      <c r="D104" s="21">
        <v>877.69</v>
      </c>
      <c r="E104" s="21">
        <v>892.96</v>
      </c>
      <c r="F104" s="43">
        <v>79.440604160000007</v>
      </c>
      <c r="G104" s="3">
        <f t="shared" si="4"/>
        <v>-1.7885888034340214E-3</v>
      </c>
      <c r="H104" s="3">
        <f>1-E104/MAX(E$2:E104)</f>
        <v>0.14873496158172694</v>
      </c>
      <c r="I104" s="21">
        <f ca="1">IF(ROW()&gt;计算结果!B$18-1,AVERAGE(OFFSET(E104,0,0,-计算结果!B$18,1)),AVERAGE(OFFSET(E104,0,0,-ROW()+1,1)))</f>
        <v>901.47249999999997</v>
      </c>
      <c r="J104" s="43">
        <f t="shared" ca="1" si="5"/>
        <v>-262.24099839999997</v>
      </c>
      <c r="K104" s="43">
        <f ca="1">IF(ROW()&gt;计算结果!B$19+1,J104-OFFSET(J104,-计算结果!B$19,0,1,1),J104-OFFSET(J104,-ROW()+2,0,1,1))</f>
        <v>295.54545408000001</v>
      </c>
      <c r="L104" s="32" t="str">
        <f ca="1">IF(AND(F104&gt;OFFSET(F104,-计算结果!B$19,0,1,1),'000300'!K104&lt;OFFSET('000300'!K104,-计算结果!B$19,0,1,1)),"卖",IF(AND(F104&lt;OFFSET(F104,-计算结果!B$19,0,1,1),'000300'!K104&gt;OFFSET('000300'!K104,-计算结果!B$19,0,1,1)),"买",L103))</f>
        <v>卖</v>
      </c>
      <c r="M104" s="4" t="str">
        <f t="shared" ca="1" si="6"/>
        <v/>
      </c>
      <c r="N104" s="3">
        <f ca="1">IF(L103="买",E104/E103-1,0)-IF(M104=1,计算结果!B$17,0)</f>
        <v>0</v>
      </c>
      <c r="O104" s="2">
        <f t="shared" ca="1" si="7"/>
        <v>0.96068834768330569</v>
      </c>
      <c r="P104" s="3">
        <f ca="1">1-O104/MAX(O$2:O104)</f>
        <v>0.14571811988482464</v>
      </c>
    </row>
    <row r="105" spans="1:16" x14ac:dyDescent="0.15">
      <c r="A105" s="1">
        <v>38517</v>
      </c>
      <c r="B105">
        <v>895.39</v>
      </c>
      <c r="C105">
        <v>905.41</v>
      </c>
      <c r="D105" s="21">
        <v>882.86</v>
      </c>
      <c r="E105" s="21">
        <v>883.54</v>
      </c>
      <c r="F105" s="43">
        <v>76.920704000000001</v>
      </c>
      <c r="G105" s="3">
        <f t="shared" si="4"/>
        <v>-1.0549184733918748E-2</v>
      </c>
      <c r="H105" s="3">
        <f>1-E105/MAX(E$2:E105)</f>
        <v>0.15771511372952773</v>
      </c>
      <c r="I105" s="21">
        <f ca="1">IF(ROW()&gt;计算结果!B$18-1,AVERAGE(OFFSET(E105,0,0,-计算结果!B$18,1)),AVERAGE(OFFSET(E105,0,0,-ROW()+1,1)))</f>
        <v>895.91499999999996</v>
      </c>
      <c r="J105" s="43">
        <f t="shared" ca="1" si="5"/>
        <v>-339.16170239999997</v>
      </c>
      <c r="K105" s="43">
        <f ca="1">IF(ROW()&gt;计算结果!B$19+1,J105-OFFSET(J105,-计算结果!B$19,0,1,1),J105-OFFSET(J105,-ROW()+2,0,1,1))</f>
        <v>261.36549888000002</v>
      </c>
      <c r="L105" s="32" t="str">
        <f ca="1">IF(AND(F105&gt;OFFSET(F105,-计算结果!B$19,0,1,1),'000300'!K105&lt;OFFSET('000300'!K105,-计算结果!B$19,0,1,1)),"卖",IF(AND(F105&lt;OFFSET(F105,-计算结果!B$19,0,1,1),'000300'!K105&gt;OFFSET('000300'!K105,-计算结果!B$19,0,1,1)),"买",L104))</f>
        <v>卖</v>
      </c>
      <c r="M105" s="4" t="str">
        <f t="shared" ca="1" si="6"/>
        <v/>
      </c>
      <c r="N105" s="3">
        <f ca="1">IF(L104="买",E105/E104-1,0)-IF(M105=1,计算结果!B$17,0)</f>
        <v>0</v>
      </c>
      <c r="O105" s="2">
        <f t="shared" ca="1" si="7"/>
        <v>0.96068834768330569</v>
      </c>
      <c r="P105" s="3">
        <f ca="1">1-O105/MAX(O$2:O105)</f>
        <v>0.14571811988482464</v>
      </c>
    </row>
    <row r="106" spans="1:16" x14ac:dyDescent="0.15">
      <c r="A106" s="1">
        <v>38518</v>
      </c>
      <c r="B106">
        <v>881.21</v>
      </c>
      <c r="C106">
        <v>881.25</v>
      </c>
      <c r="D106" s="21">
        <v>865.14</v>
      </c>
      <c r="E106" s="21">
        <v>866.83</v>
      </c>
      <c r="F106" s="43">
        <v>62.72310272</v>
      </c>
      <c r="G106" s="3">
        <f t="shared" si="4"/>
        <v>-1.8912556307580819E-2</v>
      </c>
      <c r="H106" s="3">
        <f>1-E106/MAX(E$2:E106)</f>
        <v>0.17364487406814233</v>
      </c>
      <c r="I106" s="21">
        <f ca="1">IF(ROW()&gt;计算结果!B$18-1,AVERAGE(OFFSET(E106,0,0,-计算结果!B$18,1)),AVERAGE(OFFSET(E106,0,0,-ROW()+1,1)))</f>
        <v>884.47249999999997</v>
      </c>
      <c r="J106" s="43">
        <f t="shared" ca="1" si="5"/>
        <v>-401.88480511999995</v>
      </c>
      <c r="K106" s="43">
        <f ca="1">IF(ROW()&gt;计算结果!B$19+1,J106-OFFSET(J106,-计算结果!B$19,0,1,1),J106-OFFSET(J106,-ROW()+2,0,1,1))</f>
        <v>250.85025792000005</v>
      </c>
      <c r="L106" s="32" t="str">
        <f ca="1">IF(AND(F106&gt;OFFSET(F106,-计算结果!B$19,0,1,1),'000300'!K106&lt;OFFSET('000300'!K106,-计算结果!B$19,0,1,1)),"卖",IF(AND(F106&lt;OFFSET(F106,-计算结果!B$19,0,1,1),'000300'!K106&gt;OFFSET('000300'!K106,-计算结果!B$19,0,1,1)),"买",L105))</f>
        <v>卖</v>
      </c>
      <c r="M106" s="4" t="str">
        <f t="shared" ca="1" si="6"/>
        <v/>
      </c>
      <c r="N106" s="3">
        <f ca="1">IF(L105="买",E106/E105-1,0)-IF(M106=1,计算结果!B$17,0)</f>
        <v>0</v>
      </c>
      <c r="O106" s="2">
        <f t="shared" ca="1" si="7"/>
        <v>0.96068834768330569</v>
      </c>
      <c r="P106" s="3">
        <f ca="1">1-O106/MAX(O$2:O106)</f>
        <v>0.14571811988482464</v>
      </c>
    </row>
    <row r="107" spans="1:16" x14ac:dyDescent="0.15">
      <c r="A107" s="1">
        <v>38519</v>
      </c>
      <c r="B107">
        <v>866.66</v>
      </c>
      <c r="C107">
        <v>879.49</v>
      </c>
      <c r="D107" s="21">
        <v>861.83</v>
      </c>
      <c r="E107" s="21">
        <v>879.24</v>
      </c>
      <c r="F107" s="43">
        <v>61.1526912</v>
      </c>
      <c r="G107" s="3">
        <f t="shared" si="4"/>
        <v>1.4316532653461334E-2</v>
      </c>
      <c r="H107" s="3">
        <f>1-E107/MAX(E$2:E107)</f>
        <v>0.16181433392438371</v>
      </c>
      <c r="I107" s="21">
        <f ca="1">IF(ROW()&gt;计算结果!B$18-1,AVERAGE(OFFSET(E107,0,0,-计算结果!B$18,1)),AVERAGE(OFFSET(E107,0,0,-ROW()+1,1)))</f>
        <v>880.64249999999993</v>
      </c>
      <c r="J107" s="43">
        <f t="shared" ca="1" si="5"/>
        <v>-463.03749631999995</v>
      </c>
      <c r="K107" s="43">
        <f ca="1">IF(ROW()&gt;计算结果!B$19+1,J107-OFFSET(J107,-计算结果!B$19,0,1,1),J107-OFFSET(J107,-ROW()+2,0,1,1))</f>
        <v>231.34511104000001</v>
      </c>
      <c r="L107" s="32" t="str">
        <f ca="1">IF(AND(F107&gt;OFFSET(F107,-计算结果!B$19,0,1,1),'000300'!K107&lt;OFFSET('000300'!K107,-计算结果!B$19,0,1,1)),"卖",IF(AND(F107&lt;OFFSET(F107,-计算结果!B$19,0,1,1),'000300'!K107&gt;OFFSET('000300'!K107,-计算结果!B$19,0,1,1)),"买",L106))</f>
        <v>卖</v>
      </c>
      <c r="M107" s="4" t="str">
        <f t="shared" ca="1" si="6"/>
        <v/>
      </c>
      <c r="N107" s="3">
        <f ca="1">IF(L106="买",E107/E106-1,0)-IF(M107=1,计算结果!B$17,0)</f>
        <v>0</v>
      </c>
      <c r="O107" s="2">
        <f t="shared" ca="1" si="7"/>
        <v>0.96068834768330569</v>
      </c>
      <c r="P107" s="3">
        <f ca="1">1-O107/MAX(O$2:O107)</f>
        <v>0.14571811988482464</v>
      </c>
    </row>
    <row r="108" spans="1:16" x14ac:dyDescent="0.15">
      <c r="A108" s="1">
        <v>38520</v>
      </c>
      <c r="B108">
        <v>883.6</v>
      </c>
      <c r="C108">
        <v>888.08</v>
      </c>
      <c r="D108" s="21">
        <v>876.04</v>
      </c>
      <c r="E108" s="21">
        <v>880.34</v>
      </c>
      <c r="F108" s="43">
        <v>82.85455872</v>
      </c>
      <c r="G108" s="3">
        <f t="shared" si="4"/>
        <v>1.2510804785952345E-3</v>
      </c>
      <c r="H108" s="3">
        <f>1-E108/MAX(E$2:E108)</f>
        <v>0.16076569620011816</v>
      </c>
      <c r="I108" s="21">
        <f ca="1">IF(ROW()&gt;计算结果!B$18-1,AVERAGE(OFFSET(E108,0,0,-计算结果!B$18,1)),AVERAGE(OFFSET(E108,0,0,-ROW()+1,1)))</f>
        <v>877.48749999999995</v>
      </c>
      <c r="J108" s="43">
        <f t="shared" ca="1" si="5"/>
        <v>-545.89205503999995</v>
      </c>
      <c r="K108" s="43">
        <f ca="1">IF(ROW()&gt;计算结果!B$19+1,J108-OFFSET(J108,-计算结果!B$19,0,1,1),J108-OFFSET(J108,-ROW()+2,0,1,1))</f>
        <v>195.34061568000004</v>
      </c>
      <c r="L108" s="32" t="str">
        <f ca="1">IF(AND(F108&gt;OFFSET(F108,-计算结果!B$19,0,1,1),'000300'!K108&lt;OFFSET('000300'!K108,-计算结果!B$19,0,1,1)),"卖",IF(AND(F108&lt;OFFSET(F108,-计算结果!B$19,0,1,1),'000300'!K108&gt;OFFSET('000300'!K108,-计算结果!B$19,0,1,1)),"买",L107))</f>
        <v>卖</v>
      </c>
      <c r="M108" s="4" t="str">
        <f t="shared" ca="1" si="6"/>
        <v/>
      </c>
      <c r="N108" s="3">
        <f ca="1">IF(L107="买",E108/E107-1,0)-IF(M108=1,计算结果!B$17,0)</f>
        <v>0</v>
      </c>
      <c r="O108" s="2">
        <f t="shared" ca="1" si="7"/>
        <v>0.96068834768330569</v>
      </c>
      <c r="P108" s="3">
        <f ca="1">1-O108/MAX(O$2:O108)</f>
        <v>0.14571811988482464</v>
      </c>
    </row>
    <row r="109" spans="1:16" x14ac:dyDescent="0.15">
      <c r="A109" s="1">
        <v>38523</v>
      </c>
      <c r="B109">
        <v>881.62</v>
      </c>
      <c r="C109">
        <v>906.48</v>
      </c>
      <c r="D109" s="21">
        <v>872.56</v>
      </c>
      <c r="E109" s="21">
        <v>906.26</v>
      </c>
      <c r="F109" s="43">
        <v>102.90889728000001</v>
      </c>
      <c r="G109" s="3">
        <f t="shared" si="4"/>
        <v>2.9443169684440162E-2</v>
      </c>
      <c r="H109" s="3">
        <f>1-E109/MAX(E$2:E109)</f>
        <v>0.13605597818833537</v>
      </c>
      <c r="I109" s="21">
        <f ca="1">IF(ROW()&gt;计算结果!B$18-1,AVERAGE(OFFSET(E109,0,0,-计算结果!B$18,1)),AVERAGE(OFFSET(E109,0,0,-ROW()+1,1)))</f>
        <v>883.16750000000002</v>
      </c>
      <c r="J109" s="43">
        <f t="shared" ca="1" si="5"/>
        <v>-442.98315775999993</v>
      </c>
      <c r="K109" s="43">
        <f ca="1">IF(ROW()&gt;计算结果!B$19+1,J109-OFFSET(J109,-计算结果!B$19,0,1,1),J109-OFFSET(J109,-ROW()+2,0,1,1))</f>
        <v>370.73528832000011</v>
      </c>
      <c r="L109" s="32" t="str">
        <f ca="1">IF(AND(F109&gt;OFFSET(F109,-计算结果!B$19,0,1,1),'000300'!K109&lt;OFFSET('000300'!K109,-计算结果!B$19,0,1,1)),"卖",IF(AND(F109&lt;OFFSET(F109,-计算结果!B$19,0,1,1),'000300'!K109&gt;OFFSET('000300'!K109,-计算结果!B$19,0,1,1)),"买",L108))</f>
        <v>卖</v>
      </c>
      <c r="M109" s="4" t="str">
        <f t="shared" ca="1" si="6"/>
        <v/>
      </c>
      <c r="N109" s="3">
        <f ca="1">IF(L108="买",E109/E108-1,0)-IF(M109=1,计算结果!B$17,0)</f>
        <v>0</v>
      </c>
      <c r="O109" s="2">
        <f t="shared" ca="1" si="7"/>
        <v>0.96068834768330569</v>
      </c>
      <c r="P109" s="3">
        <f ca="1">1-O109/MAX(O$2:O109)</f>
        <v>0.14571811988482464</v>
      </c>
    </row>
    <row r="110" spans="1:16" x14ac:dyDescent="0.15">
      <c r="A110" s="1">
        <v>38524</v>
      </c>
      <c r="B110">
        <v>906.31</v>
      </c>
      <c r="C110">
        <v>906.31</v>
      </c>
      <c r="D110" s="21">
        <v>894.39</v>
      </c>
      <c r="E110" s="21">
        <v>896.17</v>
      </c>
      <c r="F110" s="43">
        <v>68.909368319999999</v>
      </c>
      <c r="G110" s="3">
        <f t="shared" si="4"/>
        <v>-1.1133670249155903E-2</v>
      </c>
      <c r="H110" s="3">
        <f>1-E110/MAX(E$2:E110)</f>
        <v>0.14567484604091596</v>
      </c>
      <c r="I110" s="21">
        <f ca="1">IF(ROW()&gt;计算结果!B$18-1,AVERAGE(OFFSET(E110,0,0,-计算结果!B$18,1)),AVERAGE(OFFSET(E110,0,0,-ROW()+1,1)))</f>
        <v>890.50250000000005</v>
      </c>
      <c r="J110" s="43">
        <f t="shared" ca="1" si="5"/>
        <v>-374.07378943999993</v>
      </c>
      <c r="K110" s="43">
        <f ca="1">IF(ROW()&gt;计算结果!B$19+1,J110-OFFSET(J110,-计算结果!B$19,0,1,1),J110-OFFSET(J110,-ROW()+2,0,1,1))</f>
        <v>265.49922304000006</v>
      </c>
      <c r="L110" s="32" t="str">
        <f ca="1">IF(AND(F110&gt;OFFSET(F110,-计算结果!B$19,0,1,1),'000300'!K110&lt;OFFSET('000300'!K110,-计算结果!B$19,0,1,1)),"卖",IF(AND(F110&lt;OFFSET(F110,-计算结果!B$19,0,1,1),'000300'!K110&gt;OFFSET('000300'!K110,-计算结果!B$19,0,1,1)),"买",L109))</f>
        <v>买</v>
      </c>
      <c r="M110" s="4">
        <f t="shared" ca="1" si="6"/>
        <v>1</v>
      </c>
      <c r="N110" s="3">
        <f ca="1">IF(L109="买",E110/E109-1,0)-IF(M110=1,计算结果!B$17,0)</f>
        <v>0</v>
      </c>
      <c r="O110" s="2">
        <f t="shared" ca="1" si="7"/>
        <v>0.96068834768330569</v>
      </c>
      <c r="P110" s="3">
        <f ca="1">1-O110/MAX(O$2:O110)</f>
        <v>0.14571811988482464</v>
      </c>
    </row>
    <row r="111" spans="1:16" x14ac:dyDescent="0.15">
      <c r="A111" s="1">
        <v>38525</v>
      </c>
      <c r="B111">
        <v>894.77</v>
      </c>
      <c r="C111">
        <v>901.24</v>
      </c>
      <c r="D111" s="21">
        <v>891.93</v>
      </c>
      <c r="E111" s="21">
        <v>900.65</v>
      </c>
      <c r="F111" s="43">
        <v>58.824012799999998</v>
      </c>
      <c r="G111" s="3">
        <f t="shared" si="4"/>
        <v>4.9990515192430696E-3</v>
      </c>
      <c r="H111" s="3">
        <f>1-E111/MAX(E$2:E111)</f>
        <v>0.14140403058208928</v>
      </c>
      <c r="I111" s="21">
        <f ca="1">IF(ROW()&gt;计算结果!B$18-1,AVERAGE(OFFSET(E111,0,0,-计算结果!B$18,1)),AVERAGE(OFFSET(E111,0,0,-ROW()+1,1)))</f>
        <v>895.85500000000002</v>
      </c>
      <c r="J111" s="43">
        <f t="shared" ca="1" si="5"/>
        <v>-315.24977663999994</v>
      </c>
      <c r="K111" s="43">
        <f ca="1">IF(ROW()&gt;计算结果!B$19+1,J111-OFFSET(J111,-计算结果!B$19,0,1,1),J111-OFFSET(J111,-ROW()+2,0,1,1))</f>
        <v>146.49936896000008</v>
      </c>
      <c r="L111" s="32" t="str">
        <f ca="1">IF(AND(F111&gt;OFFSET(F111,-计算结果!B$19,0,1,1),'000300'!K111&lt;OFFSET('000300'!K111,-计算结果!B$19,0,1,1)),"卖",IF(AND(F111&lt;OFFSET(F111,-计算结果!B$19,0,1,1),'000300'!K111&gt;OFFSET('000300'!K111,-计算结果!B$19,0,1,1)),"买",L110))</f>
        <v>买</v>
      </c>
      <c r="M111" s="4" t="str">
        <f t="shared" ca="1" si="6"/>
        <v/>
      </c>
      <c r="N111" s="3">
        <f ca="1">IF(L110="买",E111/E110-1,0)-IF(M111=1,计算结果!B$17,0)</f>
        <v>4.9990515192430696E-3</v>
      </c>
      <c r="O111" s="2">
        <f t="shared" ca="1" si="7"/>
        <v>0.96549087822731106</v>
      </c>
      <c r="P111" s="3">
        <f ca="1">1-O111/MAX(O$2:O111)</f>
        <v>0.141447520754173</v>
      </c>
    </row>
    <row r="112" spans="1:16" x14ac:dyDescent="0.15">
      <c r="A112" s="1">
        <v>38526</v>
      </c>
      <c r="B112">
        <v>900.06</v>
      </c>
      <c r="C112">
        <v>904.9</v>
      </c>
      <c r="D112" s="21">
        <v>892.83</v>
      </c>
      <c r="E112" s="21">
        <v>893.57</v>
      </c>
      <c r="F112" s="43">
        <v>54.650286080000001</v>
      </c>
      <c r="G112" s="3">
        <f t="shared" si="4"/>
        <v>-7.8609892855159291E-3</v>
      </c>
      <c r="H112" s="3">
        <f>1-E112/MAX(E$2:E112)</f>
        <v>0.14815344429827071</v>
      </c>
      <c r="I112" s="21">
        <f ca="1">IF(ROW()&gt;计算结果!B$18-1,AVERAGE(OFFSET(E112,0,0,-计算结果!B$18,1)),AVERAGE(OFFSET(E112,0,0,-ROW()+1,1)))</f>
        <v>899.16250000000002</v>
      </c>
      <c r="J112" s="43">
        <f t="shared" ca="1" si="5"/>
        <v>-260.59949055999994</v>
      </c>
      <c r="K112" s="43">
        <f ca="1">IF(ROW()&gt;计算结果!B$19+1,J112-OFFSET(J112,-计算结果!B$19,0,1,1),J112-OFFSET(J112,-ROW()+2,0,1,1))</f>
        <v>81.082112000000052</v>
      </c>
      <c r="L112" s="32" t="str">
        <f ca="1">IF(AND(F112&gt;OFFSET(F112,-计算结果!B$19,0,1,1),'000300'!K112&lt;OFFSET('000300'!K112,-计算结果!B$19,0,1,1)),"卖",IF(AND(F112&lt;OFFSET(F112,-计算结果!B$19,0,1,1),'000300'!K112&gt;OFFSET('000300'!K112,-计算结果!B$19,0,1,1)),"买",L111))</f>
        <v>买</v>
      </c>
      <c r="M112" s="4" t="str">
        <f t="shared" ca="1" si="6"/>
        <v/>
      </c>
      <c r="N112" s="3">
        <f ca="1">IF(L111="买",E112/E111-1,0)-IF(M112=1,计算结果!B$17,0)</f>
        <v>-7.8609892855159291E-3</v>
      </c>
      <c r="O112" s="2">
        <f t="shared" ca="1" si="7"/>
        <v>0.95790116477830278</v>
      </c>
      <c r="P112" s="3">
        <f ca="1">1-O112/MAX(O$2:O112)</f>
        <v>0.14819659259457763</v>
      </c>
    </row>
    <row r="113" spans="1:16" x14ac:dyDescent="0.15">
      <c r="A113" s="1">
        <v>38527</v>
      </c>
      <c r="B113">
        <v>892.06</v>
      </c>
      <c r="C113">
        <v>898.67</v>
      </c>
      <c r="D113" s="21">
        <v>888.4</v>
      </c>
      <c r="E113" s="21">
        <v>898.3</v>
      </c>
      <c r="F113" s="43">
        <v>47.321861120000001</v>
      </c>
      <c r="G113" s="3">
        <f t="shared" si="4"/>
        <v>5.2933737703815265E-3</v>
      </c>
      <c r="H113" s="3">
        <f>1-E113/MAX(E$2:E113)</f>
        <v>0.1436443020839292</v>
      </c>
      <c r="I113" s="21">
        <f ca="1">IF(ROW()&gt;计算结果!B$18-1,AVERAGE(OFFSET(E113,0,0,-计算结果!B$18,1)),AVERAGE(OFFSET(E113,0,0,-ROW()+1,1)))</f>
        <v>897.1724999999999</v>
      </c>
      <c r="J113" s="43">
        <f t="shared" ca="1" si="5"/>
        <v>-307.92135167999993</v>
      </c>
      <c r="K113" s="43">
        <f ca="1">IF(ROW()&gt;计算结果!B$19+1,J113-OFFSET(J113,-计算结果!B$19,0,1,1),J113-OFFSET(J113,-ROW()+2,0,1,1))</f>
        <v>-45.680353279999963</v>
      </c>
      <c r="L113" s="32" t="str">
        <f ca="1">IF(AND(F113&gt;OFFSET(F113,-计算结果!B$19,0,1,1),'000300'!K113&lt;OFFSET('000300'!K113,-计算结果!B$19,0,1,1)),"卖",IF(AND(F113&lt;OFFSET(F113,-计算结果!B$19,0,1,1),'000300'!K113&gt;OFFSET('000300'!K113,-计算结果!B$19,0,1,1)),"买",L112))</f>
        <v>买</v>
      </c>
      <c r="M113" s="4" t="str">
        <f t="shared" ca="1" si="6"/>
        <v/>
      </c>
      <c r="N113" s="3">
        <f ca="1">IF(L112="买",E113/E112-1,0)-IF(M113=1,计算结果!B$17,0)</f>
        <v>5.2933737703815265E-3</v>
      </c>
      <c r="O113" s="2">
        <f t="shared" ca="1" si="7"/>
        <v>0.96297169367855817</v>
      </c>
      <c r="P113" s="3">
        <f ca="1">1-O113/MAX(O$2:O113)</f>
        <v>0.14368767878029609</v>
      </c>
    </row>
    <row r="114" spans="1:16" x14ac:dyDescent="0.15">
      <c r="A114" s="1">
        <v>38530</v>
      </c>
      <c r="B114">
        <v>904.21</v>
      </c>
      <c r="C114">
        <v>920.65</v>
      </c>
      <c r="D114" s="21">
        <v>904.21</v>
      </c>
      <c r="E114" s="21">
        <v>916.04</v>
      </c>
      <c r="F114" s="43">
        <v>89.03493632</v>
      </c>
      <c r="G114" s="3">
        <f t="shared" si="4"/>
        <v>1.9748413670266141E-2</v>
      </c>
      <c r="H114" s="3">
        <f>1-E114/MAX(E$2:E114)</f>
        <v>0.12673263551259328</v>
      </c>
      <c r="I114" s="21">
        <f ca="1">IF(ROW()&gt;计算结果!B$18-1,AVERAGE(OFFSET(E114,0,0,-计算结果!B$18,1)),AVERAGE(OFFSET(E114,0,0,-ROW()+1,1)))</f>
        <v>902.14</v>
      </c>
      <c r="J114" s="43">
        <f t="shared" ca="1" si="5"/>
        <v>-218.88641535999994</v>
      </c>
      <c r="K114" s="43">
        <f ca="1">IF(ROW()&gt;计算结果!B$19+1,J114-OFFSET(J114,-计算结果!B$19,0,1,1),J114-OFFSET(J114,-ROW()+2,0,1,1))</f>
        <v>120.27528704000002</v>
      </c>
      <c r="L114" s="32" t="str">
        <f ca="1">IF(AND(F114&gt;OFFSET(F114,-计算结果!B$19,0,1,1),'000300'!K114&lt;OFFSET('000300'!K114,-计算结果!B$19,0,1,1)),"卖",IF(AND(F114&lt;OFFSET(F114,-计算结果!B$19,0,1,1),'000300'!K114&gt;OFFSET('000300'!K114,-计算结果!B$19,0,1,1)),"买",L113))</f>
        <v>卖</v>
      </c>
      <c r="M114" s="4">
        <f t="shared" ca="1" si="6"/>
        <v>1</v>
      </c>
      <c r="N114" s="3">
        <f ca="1">IF(L113="买",E114/E113-1,0)-IF(M114=1,计算结果!B$17,0)</f>
        <v>1.9748413670266141E-2</v>
      </c>
      <c r="O114" s="2">
        <f t="shared" ca="1" si="7"/>
        <v>0.98198885703807914</v>
      </c>
      <c r="P114" s="3">
        <f ca="1">1-O114/MAX(O$2:O114)</f>
        <v>0.12677686882990358</v>
      </c>
    </row>
    <row r="115" spans="1:16" x14ac:dyDescent="0.15">
      <c r="A115" s="1">
        <v>38531</v>
      </c>
      <c r="B115">
        <v>913.48</v>
      </c>
      <c r="C115">
        <v>913.48</v>
      </c>
      <c r="D115" s="21">
        <v>901.21</v>
      </c>
      <c r="E115" s="21">
        <v>903.72</v>
      </c>
      <c r="F115" s="43">
        <v>55.360983040000001</v>
      </c>
      <c r="G115" s="3">
        <f t="shared" si="4"/>
        <v>-1.3449194358324923E-2</v>
      </c>
      <c r="H115" s="3">
        <f>1-E115/MAX(E$2:E115)</f>
        <v>0.13847737802436655</v>
      </c>
      <c r="I115" s="21">
        <f ca="1">IF(ROW()&gt;计算结果!B$18-1,AVERAGE(OFFSET(E115,0,0,-计算结果!B$18,1)),AVERAGE(OFFSET(E115,0,0,-ROW()+1,1)))</f>
        <v>902.90750000000003</v>
      </c>
      <c r="J115" s="43">
        <f t="shared" ca="1" si="5"/>
        <v>-163.52543231999994</v>
      </c>
      <c r="K115" s="43">
        <f ca="1">IF(ROW()&gt;计算结果!B$19+1,J115-OFFSET(J115,-计算结果!B$19,0,1,1),J115-OFFSET(J115,-ROW()+2,0,1,1))</f>
        <v>238.35937280000002</v>
      </c>
      <c r="L115" s="32" t="str">
        <f ca="1">IF(AND(F115&gt;OFFSET(F115,-计算结果!B$19,0,1,1),'000300'!K115&lt;OFFSET('000300'!K115,-计算结果!B$19,0,1,1)),"卖",IF(AND(F115&lt;OFFSET(F115,-计算结果!B$19,0,1,1),'000300'!K115&gt;OFFSET('000300'!K115,-计算结果!B$19,0,1,1)),"买",L114))</f>
        <v>卖</v>
      </c>
      <c r="M115" s="4" t="str">
        <f t="shared" ca="1" si="6"/>
        <v/>
      </c>
      <c r="N115" s="3">
        <f ca="1">IF(L114="买",E115/E114-1,0)-IF(M115=1,计算结果!B$17,0)</f>
        <v>0</v>
      </c>
      <c r="O115" s="2">
        <f t="shared" ca="1" si="7"/>
        <v>0.98198885703807914</v>
      </c>
      <c r="P115" s="3">
        <f ca="1">1-O115/MAX(O$2:O115)</f>
        <v>0.12677686882990358</v>
      </c>
    </row>
    <row r="116" spans="1:16" x14ac:dyDescent="0.15">
      <c r="A116" s="1">
        <v>38532</v>
      </c>
      <c r="B116">
        <v>906.75</v>
      </c>
      <c r="C116">
        <v>907.57</v>
      </c>
      <c r="D116" s="21">
        <v>898.08</v>
      </c>
      <c r="E116" s="21">
        <v>898.9</v>
      </c>
      <c r="F116" s="43">
        <v>57.51997952</v>
      </c>
      <c r="G116" s="3">
        <f t="shared" si="4"/>
        <v>-5.3335103793210603E-3</v>
      </c>
      <c r="H116" s="3">
        <f>1-E116/MAX(E$2:E116)</f>
        <v>0.14307231787069352</v>
      </c>
      <c r="I116" s="21">
        <f ca="1">IF(ROW()&gt;计算结果!B$18-1,AVERAGE(OFFSET(E116,0,0,-计算结果!B$18,1)),AVERAGE(OFFSET(E116,0,0,-ROW()+1,1)))</f>
        <v>904.24</v>
      </c>
      <c r="J116" s="43">
        <f t="shared" ca="1" si="5"/>
        <v>-106.00545279999994</v>
      </c>
      <c r="K116" s="43">
        <f ca="1">IF(ROW()&gt;计算结果!B$19+1,J116-OFFSET(J116,-计算结果!B$19,0,1,1),J116-OFFSET(J116,-ROW()+2,0,1,1))</f>
        <v>357.03204352</v>
      </c>
      <c r="L116" s="32" t="str">
        <f ca="1">IF(AND(F116&gt;OFFSET(F116,-计算结果!B$19,0,1,1),'000300'!K116&lt;OFFSET('000300'!K116,-计算结果!B$19,0,1,1)),"卖",IF(AND(F116&lt;OFFSET(F116,-计算结果!B$19,0,1,1),'000300'!K116&gt;OFFSET('000300'!K116,-计算结果!B$19,0,1,1)),"买",L115))</f>
        <v>买</v>
      </c>
      <c r="M116" s="4">
        <f t="shared" ca="1" si="6"/>
        <v>1</v>
      </c>
      <c r="N116" s="3">
        <f ca="1">IF(L115="买",E116/E115-1,0)-IF(M116=1,计算结果!B$17,0)</f>
        <v>0</v>
      </c>
      <c r="O116" s="2">
        <f t="shared" ca="1" si="7"/>
        <v>0.98198885703807914</v>
      </c>
      <c r="P116" s="3">
        <f ca="1">1-O116/MAX(O$2:O116)</f>
        <v>0.12677686882990358</v>
      </c>
    </row>
    <row r="117" spans="1:16" x14ac:dyDescent="0.15">
      <c r="A117" s="1">
        <v>38533</v>
      </c>
      <c r="B117">
        <v>897.1</v>
      </c>
      <c r="C117">
        <v>897.1</v>
      </c>
      <c r="D117" s="21">
        <v>876.88</v>
      </c>
      <c r="E117" s="21">
        <v>878.69</v>
      </c>
      <c r="F117" s="43">
        <v>55.979463680000002</v>
      </c>
      <c r="G117" s="3">
        <f t="shared" si="4"/>
        <v>-2.2483034820335868E-2</v>
      </c>
      <c r="H117" s="3">
        <f>1-E117/MAX(E$2:E117)</f>
        <v>0.16233865278651638</v>
      </c>
      <c r="I117" s="21">
        <f ca="1">IF(ROW()&gt;计算结果!B$18-1,AVERAGE(OFFSET(E117,0,0,-计算结果!B$18,1)),AVERAGE(OFFSET(E117,0,0,-ROW()+1,1)))</f>
        <v>899.33749999999998</v>
      </c>
      <c r="J117" s="43">
        <f t="shared" ca="1" si="5"/>
        <v>-161.98491647999995</v>
      </c>
      <c r="K117" s="43">
        <f ca="1">IF(ROW()&gt;计算结果!B$19+1,J117-OFFSET(J117,-计算结果!B$19,0,1,1),J117-OFFSET(J117,-ROW()+2,0,1,1))</f>
        <v>383.90713856000002</v>
      </c>
      <c r="L117" s="32" t="str">
        <f ca="1">IF(AND(F117&gt;OFFSET(F117,-计算结果!B$19,0,1,1),'000300'!K117&lt;OFFSET('000300'!K117,-计算结果!B$19,0,1,1)),"卖",IF(AND(F117&lt;OFFSET(F117,-计算结果!B$19,0,1,1),'000300'!K117&gt;OFFSET('000300'!K117,-计算结果!B$19,0,1,1)),"买",L116))</f>
        <v>买</v>
      </c>
      <c r="M117" s="4" t="str">
        <f t="shared" ca="1" si="6"/>
        <v/>
      </c>
      <c r="N117" s="3">
        <f ca="1">IF(L116="买",E117/E116-1,0)-IF(M117=1,计算结果!B$17,0)</f>
        <v>-2.2483034820335868E-2</v>
      </c>
      <c r="O117" s="2">
        <f t="shared" ca="1" si="7"/>
        <v>0.95991076737211023</v>
      </c>
      <c r="P117" s="3">
        <f ca="1">1-O117/MAX(O$2:O117)</f>
        <v>0.14640957489392359</v>
      </c>
    </row>
    <row r="118" spans="1:16" x14ac:dyDescent="0.15">
      <c r="A118" s="1">
        <v>38534</v>
      </c>
      <c r="B118">
        <v>875.93</v>
      </c>
      <c r="C118">
        <v>875.93</v>
      </c>
      <c r="D118" s="21">
        <v>858.37</v>
      </c>
      <c r="E118" s="21">
        <v>859.49</v>
      </c>
      <c r="F118" s="43">
        <v>50.867266559999997</v>
      </c>
      <c r="G118" s="3">
        <f t="shared" si="4"/>
        <v>-2.1850709579032457E-2</v>
      </c>
      <c r="H118" s="3">
        <f>1-E118/MAX(E$2:E118)</f>
        <v>0.18064214761005926</v>
      </c>
      <c r="I118" s="21">
        <f ca="1">IF(ROW()&gt;计算结果!B$18-1,AVERAGE(OFFSET(E118,0,0,-计算结果!B$18,1)),AVERAGE(OFFSET(E118,0,0,-ROW()+1,1)))</f>
        <v>885.2</v>
      </c>
      <c r="J118" s="43">
        <f t="shared" ca="1" si="5"/>
        <v>-212.85218303999994</v>
      </c>
      <c r="K118" s="43">
        <f ca="1">IF(ROW()&gt;计算结果!B$19+1,J118-OFFSET(J118,-计算结果!B$19,0,1,1),J118-OFFSET(J118,-ROW()+2,0,1,1))</f>
        <v>230.13097471999998</v>
      </c>
      <c r="L118" s="32" t="str">
        <f ca="1">IF(AND(F118&gt;OFFSET(F118,-计算结果!B$19,0,1,1),'000300'!K118&lt;OFFSET('000300'!K118,-计算结果!B$19,0,1,1)),"卖",IF(AND(F118&lt;OFFSET(F118,-计算结果!B$19,0,1,1),'000300'!K118&gt;OFFSET('000300'!K118,-计算结果!B$19,0,1,1)),"买",L117))</f>
        <v>买</v>
      </c>
      <c r="M118" s="4" t="str">
        <f t="shared" ca="1" si="6"/>
        <v/>
      </c>
      <c r="N118" s="3">
        <f ca="1">IF(L117="买",E118/E117-1,0)-IF(M118=1,计算结果!B$17,0)</f>
        <v>-2.1850709579032457E-2</v>
      </c>
      <c r="O118" s="2">
        <f t="shared" ca="1" si="7"/>
        <v>0.9389360359724761</v>
      </c>
      <c r="P118" s="3">
        <f ca="1">1-O118/MAX(O$2:O118)</f>
        <v>0.16506113137235923</v>
      </c>
    </row>
    <row r="119" spans="1:16" x14ac:dyDescent="0.15">
      <c r="A119" s="1">
        <v>38537</v>
      </c>
      <c r="B119">
        <v>855.32</v>
      </c>
      <c r="C119">
        <v>856.1</v>
      </c>
      <c r="D119" s="21">
        <v>842.81</v>
      </c>
      <c r="E119" s="21">
        <v>855.93</v>
      </c>
      <c r="F119" s="43">
        <v>40.26099456</v>
      </c>
      <c r="G119" s="3">
        <f t="shared" si="4"/>
        <v>-4.1419911808165955E-3</v>
      </c>
      <c r="H119" s="3">
        <f>1-E119/MAX(E$2:E119)</f>
        <v>0.18403592060859131</v>
      </c>
      <c r="I119" s="21">
        <f ca="1">IF(ROW()&gt;计算结果!B$18-1,AVERAGE(OFFSET(E119,0,0,-计算结果!B$18,1)),AVERAGE(OFFSET(E119,0,0,-ROW()+1,1)))</f>
        <v>873.25249999999994</v>
      </c>
      <c r="J119" s="43">
        <f t="shared" ca="1" si="5"/>
        <v>-253.11317759999994</v>
      </c>
      <c r="K119" s="43">
        <f ca="1">IF(ROW()&gt;计算结果!B$19+1,J119-OFFSET(J119,-计算结果!B$19,0,1,1),J119-OFFSET(J119,-ROW()+2,0,1,1))</f>
        <v>120.96061183999998</v>
      </c>
      <c r="L119" s="32" t="str">
        <f ca="1">IF(AND(F119&gt;OFFSET(F119,-计算结果!B$19,0,1,1),'000300'!K119&lt;OFFSET('000300'!K119,-计算结果!B$19,0,1,1)),"卖",IF(AND(F119&lt;OFFSET(F119,-计算结果!B$19,0,1,1),'000300'!K119&gt;OFFSET('000300'!K119,-计算结果!B$19,0,1,1)),"买",L118))</f>
        <v>买</v>
      </c>
      <c r="M119" s="4" t="str">
        <f t="shared" ca="1" si="6"/>
        <v/>
      </c>
      <c r="N119" s="3">
        <f ca="1">IF(L118="买",E119/E118-1,0)-IF(M119=1,计算结果!B$17,0)</f>
        <v>-4.1419911808165955E-3</v>
      </c>
      <c r="O119" s="2">
        <f t="shared" ca="1" si="7"/>
        <v>0.93504697119212721</v>
      </c>
      <c r="P119" s="3">
        <f ca="1">1-O119/MAX(O$2:O119)</f>
        <v>0.16851944080273595</v>
      </c>
    </row>
    <row r="120" spans="1:16" x14ac:dyDescent="0.15">
      <c r="A120" s="1">
        <v>38538</v>
      </c>
      <c r="B120">
        <v>853.68</v>
      </c>
      <c r="C120">
        <v>856.74</v>
      </c>
      <c r="D120" s="21">
        <v>845.36</v>
      </c>
      <c r="E120" s="21">
        <v>849.68</v>
      </c>
      <c r="F120" s="43">
        <v>45.296742399999999</v>
      </c>
      <c r="G120" s="3">
        <f t="shared" si="4"/>
        <v>-7.3019989952449738E-3</v>
      </c>
      <c r="H120" s="3">
        <f>1-E120/MAX(E$2:E120)</f>
        <v>0.18999408949646335</v>
      </c>
      <c r="I120" s="21">
        <f ca="1">IF(ROW()&gt;计算结果!B$18-1,AVERAGE(OFFSET(E120,0,0,-计算结果!B$18,1)),AVERAGE(OFFSET(E120,0,0,-ROW()+1,1)))</f>
        <v>860.94749999999999</v>
      </c>
      <c r="J120" s="43">
        <f t="shared" ca="1" si="5"/>
        <v>-298.40991999999994</v>
      </c>
      <c r="K120" s="43">
        <f ca="1">IF(ROW()&gt;计算结果!B$19+1,J120-OFFSET(J120,-计算结果!B$19,0,1,1),J120-OFFSET(J120,-ROW()+2,0,1,1))</f>
        <v>16.839856639999994</v>
      </c>
      <c r="L120" s="32" t="str">
        <f ca="1">IF(AND(F120&gt;OFFSET(F120,-计算结果!B$19,0,1,1),'000300'!K120&lt;OFFSET('000300'!K120,-计算结果!B$19,0,1,1)),"卖",IF(AND(F120&lt;OFFSET(F120,-计算结果!B$19,0,1,1),'000300'!K120&gt;OFFSET('000300'!K120,-计算结果!B$19,0,1,1)),"买",L119))</f>
        <v>买</v>
      </c>
      <c r="M120" s="4" t="str">
        <f t="shared" ca="1" si="6"/>
        <v/>
      </c>
      <c r="N120" s="3">
        <f ca="1">IF(L119="买",E120/E119-1,0)-IF(M120=1,计算结果!B$17,0)</f>
        <v>-7.3019989952449738E-3</v>
      </c>
      <c r="O120" s="2">
        <f t="shared" ca="1" si="7"/>
        <v>0.92821925914797543</v>
      </c>
      <c r="P120" s="3">
        <f ca="1">1-O120/MAX(O$2:O120)</f>
        <v>0.17459091101056012</v>
      </c>
    </row>
    <row r="121" spans="1:16" x14ac:dyDescent="0.15">
      <c r="A121" s="1">
        <v>38539</v>
      </c>
      <c r="B121">
        <v>850.25</v>
      </c>
      <c r="C121">
        <v>854.45</v>
      </c>
      <c r="D121" s="21">
        <v>838.61</v>
      </c>
      <c r="E121" s="21">
        <v>842.56</v>
      </c>
      <c r="F121" s="43">
        <v>36.272655360000002</v>
      </c>
      <c r="G121" s="3">
        <f t="shared" si="4"/>
        <v>-8.3796252706901386E-3</v>
      </c>
      <c r="H121" s="3">
        <f>1-E121/MAX(E$2:E121)</f>
        <v>0.19678163549352712</v>
      </c>
      <c r="I121" s="21">
        <f ca="1">IF(ROW()&gt;计算结果!B$18-1,AVERAGE(OFFSET(E121,0,0,-计算结果!B$18,1)),AVERAGE(OFFSET(E121,0,0,-ROW()+1,1)))</f>
        <v>851.91499999999996</v>
      </c>
      <c r="J121" s="43">
        <f t="shared" ca="1" si="5"/>
        <v>-334.68257535999993</v>
      </c>
      <c r="K121" s="43">
        <f ca="1">IF(ROW()&gt;计算结果!B$19+1,J121-OFFSET(J121,-计算结果!B$19,0,1,1),J121-OFFSET(J121,-ROW()+2,0,1,1))</f>
        <v>-74.083084799999995</v>
      </c>
      <c r="L121" s="32" t="str">
        <f ca="1">IF(AND(F121&gt;OFFSET(F121,-计算结果!B$19,0,1,1),'000300'!K121&lt;OFFSET('000300'!K121,-计算结果!B$19,0,1,1)),"卖",IF(AND(F121&lt;OFFSET(F121,-计算结果!B$19,0,1,1),'000300'!K121&gt;OFFSET('000300'!K121,-计算结果!B$19,0,1,1)),"买",L120))</f>
        <v>买</v>
      </c>
      <c r="M121" s="4" t="str">
        <f t="shared" ca="1" si="6"/>
        <v/>
      </c>
      <c r="N121" s="3">
        <f ca="1">IF(L120="买",E121/E120-1,0)-IF(M121=1,计算结果!B$17,0)</f>
        <v>-8.3796252706901386E-3</v>
      </c>
      <c r="O121" s="2">
        <f t="shared" ca="1" si="7"/>
        <v>0.92044112958727775</v>
      </c>
      <c r="P121" s="3">
        <f ca="1">1-O121/MAX(O$2:O121)</f>
        <v>0.18150752987131336</v>
      </c>
    </row>
    <row r="122" spans="1:16" x14ac:dyDescent="0.15">
      <c r="A122" s="1">
        <v>38540</v>
      </c>
      <c r="B122">
        <v>841.75</v>
      </c>
      <c r="C122">
        <v>848.02</v>
      </c>
      <c r="D122" s="21">
        <v>839.28</v>
      </c>
      <c r="E122" s="21">
        <v>844.73</v>
      </c>
      <c r="F122" s="43">
        <v>29.018265599999999</v>
      </c>
      <c r="G122" s="3">
        <f t="shared" si="4"/>
        <v>2.5754842385112831E-3</v>
      </c>
      <c r="H122" s="3">
        <f>1-E122/MAX(E$2:E122)</f>
        <v>0.1947129592556579</v>
      </c>
      <c r="I122" s="21">
        <f ca="1">IF(ROW()&gt;计算结果!B$18-1,AVERAGE(OFFSET(E122,0,0,-计算结果!B$18,1)),AVERAGE(OFFSET(E122,0,0,-ROW()+1,1)))</f>
        <v>848.22500000000002</v>
      </c>
      <c r="J122" s="43">
        <f t="shared" ca="1" si="5"/>
        <v>-363.70084095999994</v>
      </c>
      <c r="K122" s="43">
        <f ca="1">IF(ROW()&gt;计算结果!B$19+1,J122-OFFSET(J122,-计算结果!B$19,0,1,1),J122-OFFSET(J122,-ROW()+2,0,1,1))</f>
        <v>-55.779489280000007</v>
      </c>
      <c r="L122" s="32" t="str">
        <f ca="1">IF(AND(F122&gt;OFFSET(F122,-计算结果!B$19,0,1,1),'000300'!K122&lt;OFFSET('000300'!K122,-计算结果!B$19,0,1,1)),"卖",IF(AND(F122&lt;OFFSET(F122,-计算结果!B$19,0,1,1),'000300'!K122&gt;OFFSET('000300'!K122,-计算结果!B$19,0,1,1)),"买",L121))</f>
        <v>买</v>
      </c>
      <c r="M122" s="4" t="str">
        <f t="shared" ca="1" si="6"/>
        <v/>
      </c>
      <c r="N122" s="3">
        <f ca="1">IF(L121="买",E122/E121-1,0)-IF(M122=1,计算结果!B$17,0)</f>
        <v>2.5754842385112831E-3</v>
      </c>
      <c r="O122" s="2">
        <f t="shared" ca="1" si="7"/>
        <v>0.92281171120900729</v>
      </c>
      <c r="P122" s="3">
        <f ca="1">1-O122/MAX(O$2:O122)</f>
        <v>0.17939951541515675</v>
      </c>
    </row>
    <row r="123" spans="1:16" x14ac:dyDescent="0.15">
      <c r="A123" s="1">
        <v>38541</v>
      </c>
      <c r="B123">
        <v>842.62</v>
      </c>
      <c r="C123">
        <v>842.62</v>
      </c>
      <c r="D123" s="21">
        <v>827.23</v>
      </c>
      <c r="E123" s="21">
        <v>829.49</v>
      </c>
      <c r="F123" s="43">
        <v>34.477870080000002</v>
      </c>
      <c r="G123" s="3">
        <f t="shared" si="4"/>
        <v>-1.8041267623974511E-2</v>
      </c>
      <c r="H123" s="3">
        <f>1-E123/MAX(E$2:E123)</f>
        <v>0.20924135827184509</v>
      </c>
      <c r="I123" s="21">
        <f ca="1">IF(ROW()&gt;计算结果!B$18-1,AVERAGE(OFFSET(E123,0,0,-计算结果!B$18,1)),AVERAGE(OFFSET(E123,0,0,-ROW()+1,1)))</f>
        <v>841.61500000000001</v>
      </c>
      <c r="J123" s="43">
        <f t="shared" ca="1" si="5"/>
        <v>-398.17871103999994</v>
      </c>
      <c r="K123" s="43">
        <f ca="1">IF(ROW()&gt;计算结果!B$19+1,J123-OFFSET(J123,-计算结果!B$19,0,1,1),J123-OFFSET(J123,-ROW()+2,0,1,1))</f>
        <v>-179.29229568</v>
      </c>
      <c r="L123" s="32" t="str">
        <f ca="1">IF(AND(F123&gt;OFFSET(F123,-计算结果!B$19,0,1,1),'000300'!K123&lt;OFFSET('000300'!K123,-计算结果!B$19,0,1,1)),"卖",IF(AND(F123&lt;OFFSET(F123,-计算结果!B$19,0,1,1),'000300'!K123&gt;OFFSET('000300'!K123,-计算结果!B$19,0,1,1)),"买",L122))</f>
        <v>买</v>
      </c>
      <c r="M123" s="4" t="str">
        <f t="shared" ca="1" si="6"/>
        <v/>
      </c>
      <c r="N123" s="3">
        <f ca="1">IF(L122="买",E123/E122-1,0)-IF(M123=1,计算结果!B$17,0)</f>
        <v>-1.8041267623974511E-2</v>
      </c>
      <c r="O123" s="2">
        <f t="shared" ca="1" si="7"/>
        <v>0.90616301816054767</v>
      </c>
      <c r="P123" s="3">
        <f ca="1">1-O123/MAX(O$2:O123)</f>
        <v>0.19420418836991515</v>
      </c>
    </row>
    <row r="124" spans="1:16" x14ac:dyDescent="0.15">
      <c r="A124" s="1">
        <v>38544</v>
      </c>
      <c r="B124">
        <v>837.86</v>
      </c>
      <c r="C124">
        <v>850.66</v>
      </c>
      <c r="D124" s="21">
        <v>822.52</v>
      </c>
      <c r="E124" s="21">
        <v>824.1</v>
      </c>
      <c r="F124" s="43">
        <v>40.926535680000001</v>
      </c>
      <c r="G124" s="3">
        <f t="shared" si="4"/>
        <v>-6.4979686313276774E-3</v>
      </c>
      <c r="H124" s="3">
        <f>1-E124/MAX(E$2:E124)</f>
        <v>0.21437968312074585</v>
      </c>
      <c r="I124" s="21">
        <f ca="1">IF(ROW()&gt;计算结果!B$18-1,AVERAGE(OFFSET(E124,0,0,-计算结果!B$18,1)),AVERAGE(OFFSET(E124,0,0,-ROW()+1,1)))</f>
        <v>835.21999999999991</v>
      </c>
      <c r="J124" s="43">
        <f t="shared" ca="1" si="5"/>
        <v>-439.10524671999997</v>
      </c>
      <c r="K124" s="43">
        <f ca="1">IF(ROW()&gt;计算结果!B$19+1,J124-OFFSET(J124,-计算结果!B$19,0,1,1),J124-OFFSET(J124,-ROW()+2,0,1,1))</f>
        <v>-275.57981440000003</v>
      </c>
      <c r="L124" s="32" t="str">
        <f ca="1">IF(AND(F124&gt;OFFSET(F124,-计算结果!B$19,0,1,1),'000300'!K124&lt;OFFSET('000300'!K124,-计算结果!B$19,0,1,1)),"卖",IF(AND(F124&lt;OFFSET(F124,-计算结果!B$19,0,1,1),'000300'!K124&gt;OFFSET('000300'!K124,-计算结果!B$19,0,1,1)),"买",L123))</f>
        <v>买</v>
      </c>
      <c r="M124" s="4" t="str">
        <f t="shared" ca="1" si="6"/>
        <v/>
      </c>
      <c r="N124" s="3">
        <f ca="1">IF(L123="买",E124/E123-1,0)-IF(M124=1,计算结果!B$17,0)</f>
        <v>-6.4979686313276774E-3</v>
      </c>
      <c r="O124" s="2">
        <f t="shared" ca="1" si="7"/>
        <v>0.90027479929367127</v>
      </c>
      <c r="P124" s="3">
        <f ca="1">1-O124/MAX(O$2:O124)</f>
        <v>0.19944022427714259</v>
      </c>
    </row>
    <row r="125" spans="1:16" x14ac:dyDescent="0.15">
      <c r="A125" s="1">
        <v>38545</v>
      </c>
      <c r="B125">
        <v>821.91</v>
      </c>
      <c r="C125">
        <v>854.29</v>
      </c>
      <c r="D125" s="21">
        <v>818.86</v>
      </c>
      <c r="E125" s="21">
        <v>851.82</v>
      </c>
      <c r="F125" s="43">
        <v>75.192453119999996</v>
      </c>
      <c r="G125" s="3">
        <f t="shared" si="4"/>
        <v>3.3636694575901016E-2</v>
      </c>
      <c r="H125" s="3">
        <f>1-E125/MAX(E$2:E125)</f>
        <v>0.1879540124692558</v>
      </c>
      <c r="I125" s="21">
        <f ca="1">IF(ROW()&gt;计算结果!B$18-1,AVERAGE(OFFSET(E125,0,0,-计算结果!B$18,1)),AVERAGE(OFFSET(E125,0,0,-ROW()+1,1)))</f>
        <v>837.53500000000008</v>
      </c>
      <c r="J125" s="43">
        <f t="shared" ca="1" si="5"/>
        <v>-363.91279359999999</v>
      </c>
      <c r="K125" s="43">
        <f ca="1">IF(ROW()&gt;计算结果!B$19+1,J125-OFFSET(J125,-计算结果!B$19,0,1,1),J125-OFFSET(J125,-ROW()+2,0,1,1))</f>
        <v>-257.90734080000004</v>
      </c>
      <c r="L125" s="32" t="str">
        <f ca="1">IF(AND(F125&gt;OFFSET(F125,-计算结果!B$19,0,1,1),'000300'!K125&lt;OFFSET('000300'!K125,-计算结果!B$19,0,1,1)),"卖",IF(AND(F125&lt;OFFSET(F125,-计算结果!B$19,0,1,1),'000300'!K125&gt;OFFSET('000300'!K125,-计算结果!B$19,0,1,1)),"买",L124))</f>
        <v>卖</v>
      </c>
      <c r="M125" s="4">
        <f t="shared" ca="1" si="6"/>
        <v>1</v>
      </c>
      <c r="N125" s="3">
        <f ca="1">IF(L124="买",E125/E124-1,0)-IF(M125=1,计算结果!B$17,0)</f>
        <v>3.3636694575901016E-2</v>
      </c>
      <c r="O125" s="2">
        <f t="shared" ca="1" si="7"/>
        <v>0.93055706775189306</v>
      </c>
      <c r="P125" s="3">
        <f ca="1">1-O125/MAX(O$2:O125)</f>
        <v>0.17251203961140105</v>
      </c>
    </row>
    <row r="126" spans="1:16" x14ac:dyDescent="0.15">
      <c r="A126" s="1">
        <v>38546</v>
      </c>
      <c r="B126">
        <v>850.47</v>
      </c>
      <c r="C126">
        <v>851.95</v>
      </c>
      <c r="D126" s="21">
        <v>841.86</v>
      </c>
      <c r="E126" s="21">
        <v>846.23</v>
      </c>
      <c r="F126" s="43">
        <v>46.740244480000001</v>
      </c>
      <c r="G126" s="3">
        <f t="shared" si="4"/>
        <v>-6.5624192904604195E-3</v>
      </c>
      <c r="H126" s="3">
        <f>1-E126/MAX(E$2:E126)</f>
        <v>0.1932829987225686</v>
      </c>
      <c r="I126" s="21">
        <f ca="1">IF(ROW()&gt;计算结果!B$18-1,AVERAGE(OFFSET(E126,0,0,-计算结果!B$18,1)),AVERAGE(OFFSET(E126,0,0,-ROW()+1,1)))</f>
        <v>837.91000000000008</v>
      </c>
      <c r="J126" s="43">
        <f t="shared" ca="1" si="5"/>
        <v>-317.17254911999999</v>
      </c>
      <c r="K126" s="43">
        <f ca="1">IF(ROW()&gt;计算结果!B$19+1,J126-OFFSET(J126,-计算结果!B$19,0,1,1),J126-OFFSET(J126,-ROW()+2,0,1,1))</f>
        <v>-155.18763264000003</v>
      </c>
      <c r="L126" s="32" t="str">
        <f ca="1">IF(AND(F126&gt;OFFSET(F126,-计算结果!B$19,0,1,1),'000300'!K126&lt;OFFSET('000300'!K126,-计算结果!B$19,0,1,1)),"卖",IF(AND(F126&lt;OFFSET(F126,-计算结果!B$19,0,1,1),'000300'!K126&gt;OFFSET('000300'!K126,-计算结果!B$19,0,1,1)),"买",L125))</f>
        <v>卖</v>
      </c>
      <c r="M126" s="4" t="str">
        <f t="shared" ca="1" si="6"/>
        <v/>
      </c>
      <c r="N126" s="3">
        <f ca="1">IF(L125="买",E126/E125-1,0)-IF(M126=1,计算结果!B$17,0)</f>
        <v>0</v>
      </c>
      <c r="O126" s="2">
        <f t="shared" ca="1" si="7"/>
        <v>0.93055706775189306</v>
      </c>
      <c r="P126" s="3">
        <f ca="1">1-O126/MAX(O$2:O126)</f>
        <v>0.17251203961140105</v>
      </c>
    </row>
    <row r="127" spans="1:16" x14ac:dyDescent="0.15">
      <c r="A127" s="1">
        <v>38547</v>
      </c>
      <c r="B127">
        <v>844.94</v>
      </c>
      <c r="C127">
        <v>856.09</v>
      </c>
      <c r="D127" s="21">
        <v>843.18</v>
      </c>
      <c r="E127" s="21">
        <v>849.59</v>
      </c>
      <c r="F127" s="43">
        <v>47.425571840000003</v>
      </c>
      <c r="G127" s="3">
        <f t="shared" si="4"/>
        <v>3.9705517412524927E-3</v>
      </c>
      <c r="H127" s="3">
        <f>1-E127/MAX(E$2:E127)</f>
        <v>0.19007988712844859</v>
      </c>
      <c r="I127" s="21">
        <f ca="1">IF(ROW()&gt;计算结果!B$18-1,AVERAGE(OFFSET(E127,0,0,-计算结果!B$18,1)),AVERAGE(OFFSET(E127,0,0,-ROW()+1,1)))</f>
        <v>842.93500000000006</v>
      </c>
      <c r="J127" s="43">
        <f t="shared" ca="1" si="5"/>
        <v>-269.74697728000001</v>
      </c>
      <c r="K127" s="43">
        <f ca="1">IF(ROW()&gt;计算结果!B$19+1,J127-OFFSET(J127,-计算结果!B$19,0,1,1),J127-OFFSET(J127,-ROW()+2,0,1,1))</f>
        <v>-56.894794240000067</v>
      </c>
      <c r="L127" s="32" t="str">
        <f ca="1">IF(AND(F127&gt;OFFSET(F127,-计算结果!B$19,0,1,1),'000300'!K127&lt;OFFSET('000300'!K127,-计算结果!B$19,0,1,1)),"卖",IF(AND(F127&lt;OFFSET(F127,-计算结果!B$19,0,1,1),'000300'!K127&gt;OFFSET('000300'!K127,-计算结果!B$19,0,1,1)),"买",L126))</f>
        <v>卖</v>
      </c>
      <c r="M127" s="4" t="str">
        <f t="shared" ca="1" si="6"/>
        <v/>
      </c>
      <c r="N127" s="3">
        <f ca="1">IF(L126="买",E127/E126-1,0)-IF(M127=1,计算结果!B$17,0)</f>
        <v>0</v>
      </c>
      <c r="O127" s="2">
        <f t="shared" ca="1" si="7"/>
        <v>0.93055706775189306</v>
      </c>
      <c r="P127" s="3">
        <f ca="1">1-O127/MAX(O$2:O127)</f>
        <v>0.17251203961140105</v>
      </c>
    </row>
    <row r="128" spans="1:16" x14ac:dyDescent="0.15">
      <c r="A128" s="1">
        <v>38548</v>
      </c>
      <c r="B128">
        <v>849.87</v>
      </c>
      <c r="C128">
        <v>854.6</v>
      </c>
      <c r="D128" s="21">
        <v>837.78</v>
      </c>
      <c r="E128" s="21">
        <v>841</v>
      </c>
      <c r="F128" s="43">
        <v>42.039395839999997</v>
      </c>
      <c r="G128" s="3">
        <f t="shared" si="4"/>
        <v>-1.0110759307430661E-2</v>
      </c>
      <c r="H128" s="3">
        <f>1-E128/MAX(E$2:E128)</f>
        <v>0.19826879444793988</v>
      </c>
      <c r="I128" s="21">
        <f ca="1">IF(ROW()&gt;计算结果!B$18-1,AVERAGE(OFFSET(E128,0,0,-计算结果!B$18,1)),AVERAGE(OFFSET(E128,0,0,-ROW()+1,1)))</f>
        <v>847.16000000000008</v>
      </c>
      <c r="J128" s="43">
        <f t="shared" ca="1" si="5"/>
        <v>-227.70758144000001</v>
      </c>
      <c r="K128" s="43">
        <f ca="1">IF(ROW()&gt;计算结果!B$19+1,J128-OFFSET(J128,-计算结果!B$19,0,1,1),J128-OFFSET(J128,-ROW()+2,0,1,1))</f>
        <v>25.405596159999931</v>
      </c>
      <c r="L128" s="32" t="str">
        <f ca="1">IF(AND(F128&gt;OFFSET(F128,-计算结果!B$19,0,1,1),'000300'!K128&lt;OFFSET('000300'!K128,-计算结果!B$19,0,1,1)),"卖",IF(AND(F128&lt;OFFSET(F128,-计算结果!B$19,0,1,1),'000300'!K128&gt;OFFSET('000300'!K128,-计算结果!B$19,0,1,1)),"买",L127))</f>
        <v>卖</v>
      </c>
      <c r="M128" s="4" t="str">
        <f t="shared" ca="1" si="6"/>
        <v/>
      </c>
      <c r="N128" s="3">
        <f ca="1">IF(L127="买",E128/E127-1,0)-IF(M128=1,计算结果!B$17,0)</f>
        <v>0</v>
      </c>
      <c r="O128" s="2">
        <f t="shared" ca="1" si="7"/>
        <v>0.93055706775189306</v>
      </c>
      <c r="P128" s="3">
        <f ca="1">1-O128/MAX(O$2:O128)</f>
        <v>0.17251203961140105</v>
      </c>
    </row>
    <row r="129" spans="1:16" x14ac:dyDescent="0.15">
      <c r="A129" s="1">
        <v>38551</v>
      </c>
      <c r="B129">
        <v>839.22</v>
      </c>
      <c r="C129">
        <v>840.01</v>
      </c>
      <c r="D129" s="21">
        <v>829.68</v>
      </c>
      <c r="E129" s="21">
        <v>832.99</v>
      </c>
      <c r="F129" s="43">
        <v>37.677547519999997</v>
      </c>
      <c r="G129" s="3">
        <f t="shared" si="4"/>
        <v>-9.5243757431628939E-3</v>
      </c>
      <c r="H129" s="3">
        <f>1-E129/MAX(E$2:E129)</f>
        <v>0.20590478369463672</v>
      </c>
      <c r="I129" s="21">
        <f ca="1">IF(ROW()&gt;计算结果!B$18-1,AVERAGE(OFFSET(E129,0,0,-计算结果!B$18,1)),AVERAGE(OFFSET(E129,0,0,-ROW()+1,1)))</f>
        <v>842.4525000000001</v>
      </c>
      <c r="J129" s="43">
        <f t="shared" ca="1" si="5"/>
        <v>-265.38512896000003</v>
      </c>
      <c r="K129" s="43">
        <f ca="1">IF(ROW()&gt;计算结果!B$19+1,J129-OFFSET(J129,-计算结果!B$19,0,1,1),J129-OFFSET(J129,-ROW()+2,0,1,1))</f>
        <v>33.024791039999911</v>
      </c>
      <c r="L129" s="32" t="str">
        <f ca="1">IF(AND(F129&gt;OFFSET(F129,-计算结果!B$19,0,1,1),'000300'!K129&lt;OFFSET('000300'!K129,-计算结果!B$19,0,1,1)),"卖",IF(AND(F129&lt;OFFSET(F129,-计算结果!B$19,0,1,1),'000300'!K129&gt;OFFSET('000300'!K129,-计算结果!B$19,0,1,1)),"买",L128))</f>
        <v>买</v>
      </c>
      <c r="M129" s="4">
        <f t="shared" ca="1" si="6"/>
        <v>1</v>
      </c>
      <c r="N129" s="3">
        <f ca="1">IF(L128="买",E129/E128-1,0)-IF(M129=1,计算结果!B$17,0)</f>
        <v>0</v>
      </c>
      <c r="O129" s="2">
        <f t="shared" ca="1" si="7"/>
        <v>0.93055706775189306</v>
      </c>
      <c r="P129" s="3">
        <f ca="1">1-O129/MAX(O$2:O129)</f>
        <v>0.17251203961140105</v>
      </c>
    </row>
    <row r="130" spans="1:16" x14ac:dyDescent="0.15">
      <c r="A130" s="1">
        <v>38552</v>
      </c>
      <c r="B130">
        <v>831.5</v>
      </c>
      <c r="C130">
        <v>840.14</v>
      </c>
      <c r="D130" s="21">
        <v>829.28</v>
      </c>
      <c r="E130" s="21">
        <v>835.61</v>
      </c>
      <c r="F130" s="43">
        <v>36.229247999999998</v>
      </c>
      <c r="G130" s="3">
        <f t="shared" si="4"/>
        <v>3.1452958618951588E-3</v>
      </c>
      <c r="H130" s="3">
        <f>1-E130/MAX(E$2:E130)</f>
        <v>0.20340711929684074</v>
      </c>
      <c r="I130" s="21">
        <f ca="1">IF(ROW()&gt;计算结果!B$18-1,AVERAGE(OFFSET(E130,0,0,-计算结果!B$18,1)),AVERAGE(OFFSET(E130,0,0,-ROW()+1,1)))</f>
        <v>839.79750000000001</v>
      </c>
      <c r="J130" s="43">
        <f t="shared" ca="1" si="5"/>
        <v>-301.61437696000002</v>
      </c>
      <c r="K130" s="43">
        <f ca="1">IF(ROW()&gt;计算结果!B$19+1,J130-OFFSET(J130,-计算结果!B$19,0,1,1),J130-OFFSET(J130,-ROW()+2,0,1,1))</f>
        <v>33.068198399999915</v>
      </c>
      <c r="L130" s="32" t="str">
        <f ca="1">IF(AND(F130&gt;OFFSET(F130,-计算结果!B$19,0,1,1),'000300'!K130&lt;OFFSET('000300'!K130,-计算结果!B$19,0,1,1)),"卖",IF(AND(F130&lt;OFFSET(F130,-计算结果!B$19,0,1,1),'000300'!K130&gt;OFFSET('000300'!K130,-计算结果!B$19,0,1,1)),"买",L129))</f>
        <v>买</v>
      </c>
      <c r="M130" s="4" t="str">
        <f t="shared" ca="1" si="6"/>
        <v/>
      </c>
      <c r="N130" s="3">
        <f ca="1">IF(L129="买",E130/E129-1,0)-IF(M130=1,计算结果!B$17,0)</f>
        <v>3.1452958618951588E-3</v>
      </c>
      <c r="O130" s="2">
        <f t="shared" ca="1" si="7"/>
        <v>0.93348394504635035</v>
      </c>
      <c r="P130" s="3">
        <f ca="1">1-O130/MAX(O$2:O130)</f>
        <v>0.16990934515382272</v>
      </c>
    </row>
    <row r="131" spans="1:16" x14ac:dyDescent="0.15">
      <c r="A131" s="1">
        <v>38553</v>
      </c>
      <c r="B131">
        <v>835.3</v>
      </c>
      <c r="C131">
        <v>844.71</v>
      </c>
      <c r="D131" s="21">
        <v>832.14</v>
      </c>
      <c r="E131" s="21">
        <v>842.64</v>
      </c>
      <c r="F131" s="43">
        <v>39.534399999999998</v>
      </c>
      <c r="G131" s="3">
        <f t="shared" ref="G131:G194" si="8">E131/E130-1</f>
        <v>8.4130156412680623E-3</v>
      </c>
      <c r="H131" s="3">
        <f>1-E131/MAX(E$2:E131)</f>
        <v>0.19670537093176232</v>
      </c>
      <c r="I131" s="21">
        <f ca="1">IF(ROW()&gt;计算结果!B$18-1,AVERAGE(OFFSET(E131,0,0,-计算结果!B$18,1)),AVERAGE(OFFSET(E131,0,0,-ROW()+1,1)))</f>
        <v>838.06</v>
      </c>
      <c r="J131" s="43">
        <f t="shared" ca="1" si="5"/>
        <v>-341.14877696000002</v>
      </c>
      <c r="K131" s="43">
        <f ca="1">IF(ROW()&gt;计算结果!B$19+1,J131-OFFSET(J131,-计算结果!B$19,0,1,1),J131-OFFSET(J131,-ROW()+2,0,1,1))</f>
        <v>22.552063999999916</v>
      </c>
      <c r="L131" s="32" t="str">
        <f ca="1">IF(AND(F131&gt;OFFSET(F131,-计算结果!B$19,0,1,1),'000300'!K131&lt;OFFSET('000300'!K131,-计算结果!B$19,0,1,1)),"卖",IF(AND(F131&lt;OFFSET(F131,-计算结果!B$19,0,1,1),'000300'!K131&gt;OFFSET('000300'!K131,-计算结果!B$19,0,1,1)),"买",L130))</f>
        <v>买</v>
      </c>
      <c r="M131" s="4" t="str">
        <f t="shared" ca="1" si="6"/>
        <v/>
      </c>
      <c r="N131" s="3">
        <f ca="1">IF(L130="买",E131/E130-1,0)-IF(M131=1,计算结果!B$17,0)</f>
        <v>8.4130156412680623E-3</v>
      </c>
      <c r="O131" s="2">
        <f t="shared" ca="1" si="7"/>
        <v>0.94133736007689794</v>
      </c>
      <c r="P131" s="3">
        <f ca="1">1-O131/MAX(O$2:O131)</f>
        <v>0.16292577949093134</v>
      </c>
    </row>
    <row r="132" spans="1:16" x14ac:dyDescent="0.15">
      <c r="A132" s="1">
        <v>38554</v>
      </c>
      <c r="B132">
        <v>842.75</v>
      </c>
      <c r="C132">
        <v>843.99</v>
      </c>
      <c r="D132" s="21">
        <v>835.76</v>
      </c>
      <c r="E132" s="21">
        <v>843.99</v>
      </c>
      <c r="F132" s="43">
        <v>41.18496768</v>
      </c>
      <c r="G132" s="3">
        <f t="shared" si="8"/>
        <v>1.6021076616348218E-3</v>
      </c>
      <c r="H132" s="3">
        <f>1-E132/MAX(E$2:E132)</f>
        <v>0.19541840645198194</v>
      </c>
      <c r="I132" s="21">
        <f ca="1">IF(ROW()&gt;计算结果!B$18-1,AVERAGE(OFFSET(E132,0,0,-计算结果!B$18,1)),AVERAGE(OFFSET(E132,0,0,-ROW()+1,1)))</f>
        <v>838.80749999999989</v>
      </c>
      <c r="J132" s="43">
        <f t="shared" ref="J132:J195" ca="1" si="9">IF(I132&gt;I131,J131+F132,J131-F132)</f>
        <v>-299.96380928000002</v>
      </c>
      <c r="K132" s="43">
        <f ca="1">IF(ROW()&gt;计算结果!B$19+1,J132-OFFSET(J132,-计算结果!B$19,0,1,1),J132-OFFSET(J132,-ROW()+2,0,1,1))</f>
        <v>98.214901759999918</v>
      </c>
      <c r="L132" s="32" t="str">
        <f ca="1">IF(AND(F132&gt;OFFSET(F132,-计算结果!B$19,0,1,1),'000300'!K132&lt;OFFSET('000300'!K132,-计算结果!B$19,0,1,1)),"卖",IF(AND(F132&lt;OFFSET(F132,-计算结果!B$19,0,1,1),'000300'!K132&gt;OFFSET('000300'!K132,-计算结果!B$19,0,1,1)),"买",L131))</f>
        <v>买</v>
      </c>
      <c r="M132" s="4" t="str">
        <f t="shared" ref="M132:M195" ca="1" si="10">IF(L131&lt;&gt;L132,1,"")</f>
        <v/>
      </c>
      <c r="N132" s="3">
        <f ca="1">IF(L131="买",E132/E131-1,0)-IF(M132=1,计算结果!B$17,0)</f>
        <v>1.6021076616348218E-3</v>
      </c>
      <c r="O132" s="2">
        <f t="shared" ref="O132:O195" ca="1" si="11">IFERROR(O131*(1+N132),O131)</f>
        <v>0.94284548387366029</v>
      </c>
      <c r="P132" s="3">
        <f ca="1">1-O132/MAX(O$2:O132)</f>
        <v>0.16158469646889673</v>
      </c>
    </row>
    <row r="133" spans="1:16" x14ac:dyDescent="0.15">
      <c r="A133" s="1">
        <v>38555</v>
      </c>
      <c r="B133">
        <v>847.54</v>
      </c>
      <c r="C133">
        <v>867.16</v>
      </c>
      <c r="D133" s="21">
        <v>842.99</v>
      </c>
      <c r="E133" s="21">
        <v>859.69</v>
      </c>
      <c r="F133" s="43">
        <v>102.10013184</v>
      </c>
      <c r="G133" s="3">
        <f t="shared" si="8"/>
        <v>1.8602116138816793E-2</v>
      </c>
      <c r="H133" s="3">
        <f>1-E133/MAX(E$2:E133)</f>
        <v>0.18045148620564733</v>
      </c>
      <c r="I133" s="21">
        <f ca="1">IF(ROW()&gt;计算结果!B$18-1,AVERAGE(OFFSET(E133,0,0,-计算结果!B$18,1)),AVERAGE(OFFSET(E133,0,0,-ROW()+1,1)))</f>
        <v>845.48249999999996</v>
      </c>
      <c r="J133" s="43">
        <f t="shared" ca="1" si="9"/>
        <v>-197.86367744</v>
      </c>
      <c r="K133" s="43">
        <f ca="1">IF(ROW()&gt;计算结果!B$19+1,J133-OFFSET(J133,-计算结果!B$19,0,1,1),J133-OFFSET(J133,-ROW()+2,0,1,1))</f>
        <v>241.24156927999996</v>
      </c>
      <c r="L133" s="32" t="str">
        <f ca="1">IF(AND(F133&gt;OFFSET(F133,-计算结果!B$19,0,1,1),'000300'!K133&lt;OFFSET('000300'!K133,-计算结果!B$19,0,1,1)),"卖",IF(AND(F133&lt;OFFSET(F133,-计算结果!B$19,0,1,1),'000300'!K133&gt;OFFSET('000300'!K133,-计算结果!B$19,0,1,1)),"买",L132))</f>
        <v>买</v>
      </c>
      <c r="M133" s="4" t="str">
        <f t="shared" ca="1" si="10"/>
        <v/>
      </c>
      <c r="N133" s="3">
        <f ca="1">IF(L132="买",E133/E132-1,0)-IF(M133=1,计算结果!B$17,0)</f>
        <v>1.8602116138816793E-2</v>
      </c>
      <c r="O133" s="2">
        <f t="shared" ca="1" si="11"/>
        <v>0.96038440506563705</v>
      </c>
      <c r="P133" s="3">
        <f ca="1">1-O133/MAX(O$2:O133)</f>
        <v>0.14598839762004989</v>
      </c>
    </row>
    <row r="134" spans="1:16" x14ac:dyDescent="0.15">
      <c r="A134" s="1">
        <v>38558</v>
      </c>
      <c r="B134">
        <v>858.33</v>
      </c>
      <c r="C134">
        <v>860.95</v>
      </c>
      <c r="D134" s="21">
        <v>854.28</v>
      </c>
      <c r="E134" s="21">
        <v>856.86</v>
      </c>
      <c r="F134" s="43">
        <v>57.623848959999997</v>
      </c>
      <c r="G134" s="3">
        <f t="shared" si="8"/>
        <v>-3.2918842838698392E-3</v>
      </c>
      <c r="H134" s="3">
        <f>1-E134/MAX(E$2:E134)</f>
        <v>0.1831493450780759</v>
      </c>
      <c r="I134" s="21">
        <f ca="1">IF(ROW()&gt;计算结果!B$18-1,AVERAGE(OFFSET(E134,0,0,-计算结果!B$18,1)),AVERAGE(OFFSET(E134,0,0,-ROW()+1,1)))</f>
        <v>850.79500000000007</v>
      </c>
      <c r="J134" s="43">
        <f t="shared" ca="1" si="9"/>
        <v>-140.23982848</v>
      </c>
      <c r="K134" s="43">
        <f ca="1">IF(ROW()&gt;计算结果!B$19+1,J134-OFFSET(J134,-计算结果!B$19,0,1,1),J134-OFFSET(J134,-ROW()+2,0,1,1))</f>
        <v>223.67296511999999</v>
      </c>
      <c r="L134" s="32" t="str">
        <f ca="1">IF(AND(F134&gt;OFFSET(F134,-计算结果!B$19,0,1,1),'000300'!K134&lt;OFFSET('000300'!K134,-计算结果!B$19,0,1,1)),"卖",IF(AND(F134&lt;OFFSET(F134,-计算结果!B$19,0,1,1),'000300'!K134&gt;OFFSET('000300'!K134,-计算结果!B$19,0,1,1)),"买",L133))</f>
        <v>买</v>
      </c>
      <c r="M134" s="4" t="str">
        <f t="shared" ca="1" si="10"/>
        <v/>
      </c>
      <c r="N134" s="3">
        <f ca="1">IF(L133="买",E134/E133-1,0)-IF(M134=1,计算结果!B$17,0)</f>
        <v>-3.2918842838698392E-3</v>
      </c>
      <c r="O134" s="2">
        <f t="shared" ca="1" si="11"/>
        <v>0.95722293073612774</v>
      </c>
      <c r="P134" s="3">
        <f ca="1">1-O134/MAX(O$2:O134)</f>
        <v>0.14879970499216699</v>
      </c>
    </row>
    <row r="135" spans="1:16" x14ac:dyDescent="0.15">
      <c r="A135" s="1">
        <v>38559</v>
      </c>
      <c r="B135">
        <v>856.19</v>
      </c>
      <c r="C135">
        <v>880.03</v>
      </c>
      <c r="D135" s="21">
        <v>856.19</v>
      </c>
      <c r="E135" s="21">
        <v>876.48</v>
      </c>
      <c r="F135" s="43">
        <v>105.13581056</v>
      </c>
      <c r="G135" s="3">
        <f t="shared" si="8"/>
        <v>2.2897556193543833E-2</v>
      </c>
      <c r="H135" s="3">
        <f>1-E135/MAX(E$2:E135)</f>
        <v>0.16444546130526794</v>
      </c>
      <c r="I135" s="21">
        <f ca="1">IF(ROW()&gt;计算结果!B$18-1,AVERAGE(OFFSET(E135,0,0,-计算结果!B$18,1)),AVERAGE(OFFSET(E135,0,0,-ROW()+1,1)))</f>
        <v>859.255</v>
      </c>
      <c r="J135" s="43">
        <f t="shared" ca="1" si="9"/>
        <v>-35.104017920000004</v>
      </c>
      <c r="K135" s="43">
        <f ca="1">IF(ROW()&gt;计算结果!B$19+1,J135-OFFSET(J135,-计算结果!B$19,0,1,1),J135-OFFSET(J135,-ROW()+2,0,1,1))</f>
        <v>282.0685312</v>
      </c>
      <c r="L135" s="32" t="str">
        <f ca="1">IF(AND(F135&gt;OFFSET(F135,-计算结果!B$19,0,1,1),'000300'!K135&lt;OFFSET('000300'!K135,-计算结果!B$19,0,1,1)),"卖",IF(AND(F135&lt;OFFSET(F135,-计算结果!B$19,0,1,1),'000300'!K135&gt;OFFSET('000300'!K135,-计算结果!B$19,0,1,1)),"买",L134))</f>
        <v>买</v>
      </c>
      <c r="M135" s="4" t="str">
        <f t="shared" ca="1" si="10"/>
        <v/>
      </c>
      <c r="N135" s="3">
        <f ca="1">IF(L134="买",E135/E134-1,0)-IF(M135=1,计算结果!B$17,0)</f>
        <v>2.2897556193543833E-2</v>
      </c>
      <c r="O135" s="2">
        <f t="shared" ca="1" si="11"/>
        <v>0.97914099658240694</v>
      </c>
      <c r="P135" s="3">
        <f ca="1">1-O135/MAX(O$2:O135)</f>
        <v>0.12930929840526395</v>
      </c>
    </row>
    <row r="136" spans="1:16" x14ac:dyDescent="0.15">
      <c r="A136" s="1">
        <v>38560</v>
      </c>
      <c r="B136">
        <v>876.94</v>
      </c>
      <c r="C136">
        <v>894.03</v>
      </c>
      <c r="D136" s="21">
        <v>876.04</v>
      </c>
      <c r="E136" s="21">
        <v>894.01</v>
      </c>
      <c r="F136" s="43">
        <v>96.881090560000004</v>
      </c>
      <c r="G136" s="3">
        <f t="shared" si="8"/>
        <v>2.0000456370938169E-2</v>
      </c>
      <c r="H136" s="3">
        <f>1-E136/MAX(E$2:E136)</f>
        <v>0.14773398920856451</v>
      </c>
      <c r="I136" s="21">
        <f ca="1">IF(ROW()&gt;计算结果!B$18-1,AVERAGE(OFFSET(E136,0,0,-计算结果!B$18,1)),AVERAGE(OFFSET(E136,0,0,-ROW()+1,1)))</f>
        <v>871.76</v>
      </c>
      <c r="J136" s="43">
        <f t="shared" ca="1" si="9"/>
        <v>61.77707264</v>
      </c>
      <c r="K136" s="43">
        <f ca="1">IF(ROW()&gt;计算结果!B$19+1,J136-OFFSET(J136,-计算结果!B$19,0,1,1),J136-OFFSET(J136,-ROW()+2,0,1,1))</f>
        <v>331.52404992000004</v>
      </c>
      <c r="L136" s="32" t="str">
        <f ca="1">IF(AND(F136&gt;OFFSET(F136,-计算结果!B$19,0,1,1),'000300'!K136&lt;OFFSET('000300'!K136,-计算结果!B$19,0,1,1)),"卖",IF(AND(F136&lt;OFFSET(F136,-计算结果!B$19,0,1,1),'000300'!K136&gt;OFFSET('000300'!K136,-计算结果!B$19,0,1,1)),"买",L135))</f>
        <v>买</v>
      </c>
      <c r="M136" s="4" t="str">
        <f t="shared" ca="1" si="10"/>
        <v/>
      </c>
      <c r="N136" s="3">
        <f ca="1">IF(L135="买",E136/E135-1,0)-IF(M136=1,计算结果!B$17,0)</f>
        <v>2.0000456370938169E-2</v>
      </c>
      <c r="O136" s="2">
        <f t="shared" ca="1" si="11"/>
        <v>0.99872426336555031</v>
      </c>
      <c r="P136" s="3">
        <f ca="1">1-O136/MAX(O$2:O136)</f>
        <v>0.11189508701543693</v>
      </c>
    </row>
    <row r="137" spans="1:16" x14ac:dyDescent="0.15">
      <c r="A137" s="1">
        <v>38561</v>
      </c>
      <c r="B137">
        <v>893.88</v>
      </c>
      <c r="C137">
        <v>901</v>
      </c>
      <c r="D137" s="21">
        <v>888.5</v>
      </c>
      <c r="E137" s="21">
        <v>890.89</v>
      </c>
      <c r="F137" s="43">
        <v>103.263744</v>
      </c>
      <c r="G137" s="3">
        <f t="shared" si="8"/>
        <v>-3.4898938490620646E-3</v>
      </c>
      <c r="H137" s="3">
        <f>1-E137/MAX(E$2:E137)</f>
        <v>0.15070830711739025</v>
      </c>
      <c r="I137" s="21">
        <f ca="1">IF(ROW()&gt;计算结果!B$18-1,AVERAGE(OFFSET(E137,0,0,-计算结果!B$18,1)),AVERAGE(OFFSET(E137,0,0,-ROW()+1,1)))</f>
        <v>879.56000000000006</v>
      </c>
      <c r="J137" s="43">
        <f t="shared" ca="1" si="9"/>
        <v>165.04081664</v>
      </c>
      <c r="K137" s="43">
        <f ca="1">IF(ROW()&gt;计算结果!B$19+1,J137-OFFSET(J137,-计算结果!B$19,0,1,1),J137-OFFSET(J137,-ROW()+2,0,1,1))</f>
        <v>392.74839808000002</v>
      </c>
      <c r="L137" s="32" t="str">
        <f ca="1">IF(AND(F137&gt;OFFSET(F137,-计算结果!B$19,0,1,1),'000300'!K137&lt;OFFSET('000300'!K137,-计算结果!B$19,0,1,1)),"卖",IF(AND(F137&lt;OFFSET(F137,-计算结果!B$19,0,1,1),'000300'!K137&gt;OFFSET('000300'!K137,-计算结果!B$19,0,1,1)),"买",L136))</f>
        <v>买</v>
      </c>
      <c r="M137" s="4" t="str">
        <f t="shared" ca="1" si="10"/>
        <v/>
      </c>
      <c r="N137" s="3">
        <f ca="1">IF(L136="买",E137/E136-1,0)-IF(M137=1,计算结果!B$17,0)</f>
        <v>-3.4898938490620646E-3</v>
      </c>
      <c r="O137" s="2">
        <f t="shared" ca="1" si="11"/>
        <v>0.99523882170192179</v>
      </c>
      <c r="P137" s="3">
        <f ca="1">1-O137/MAX(O$2:O137)</f>
        <v>0.11499447888858361</v>
      </c>
    </row>
    <row r="138" spans="1:16" x14ac:dyDescent="0.15">
      <c r="A138" s="1">
        <v>38562</v>
      </c>
      <c r="B138">
        <v>889.41</v>
      </c>
      <c r="C138">
        <v>892.29</v>
      </c>
      <c r="D138" s="21">
        <v>883.38</v>
      </c>
      <c r="E138" s="21">
        <v>888.16</v>
      </c>
      <c r="F138" s="43">
        <v>64.090618879999994</v>
      </c>
      <c r="G138" s="3">
        <f t="shared" si="8"/>
        <v>-3.0643513789581078E-3</v>
      </c>
      <c r="H138" s="3">
        <f>1-E138/MAX(E$2:E138)</f>
        <v>0.1533108352876128</v>
      </c>
      <c r="I138" s="21">
        <f ca="1">IF(ROW()&gt;计算结果!B$18-1,AVERAGE(OFFSET(E138,0,0,-计算结果!B$18,1)),AVERAGE(OFFSET(E138,0,0,-ROW()+1,1)))</f>
        <v>887.38499999999999</v>
      </c>
      <c r="J138" s="43">
        <f t="shared" ca="1" si="9"/>
        <v>229.13143552</v>
      </c>
      <c r="K138" s="43">
        <f ca="1">IF(ROW()&gt;计算结果!B$19+1,J138-OFFSET(J138,-计算结果!B$19,0,1,1),J138-OFFSET(J138,-ROW()+2,0,1,1))</f>
        <v>494.51656448000006</v>
      </c>
      <c r="L138" s="32" t="str">
        <f ca="1">IF(AND(F138&gt;OFFSET(F138,-计算结果!B$19,0,1,1),'000300'!K138&lt;OFFSET('000300'!K138,-计算结果!B$19,0,1,1)),"卖",IF(AND(F138&lt;OFFSET(F138,-计算结果!B$19,0,1,1),'000300'!K138&gt;OFFSET('000300'!K138,-计算结果!B$19,0,1,1)),"买",L137))</f>
        <v>买</v>
      </c>
      <c r="M138" s="4" t="str">
        <f t="shared" ca="1" si="10"/>
        <v/>
      </c>
      <c r="N138" s="3">
        <f ca="1">IF(L137="买",E138/E137-1,0)-IF(M138=1,计算结果!B$17,0)</f>
        <v>-3.0643513789581078E-3</v>
      </c>
      <c r="O138" s="2">
        <f t="shared" ca="1" si="11"/>
        <v>0.99218906024624687</v>
      </c>
      <c r="P138" s="3">
        <f ca="1">1-O138/MAX(O$2:O138)</f>
        <v>0.1177064467775869</v>
      </c>
    </row>
    <row r="139" spans="1:16" x14ac:dyDescent="0.15">
      <c r="A139" s="1">
        <v>38565</v>
      </c>
      <c r="B139">
        <v>887.72</v>
      </c>
      <c r="C139">
        <v>897.28</v>
      </c>
      <c r="D139" s="21">
        <v>885.85</v>
      </c>
      <c r="E139" s="21">
        <v>891.61</v>
      </c>
      <c r="F139" s="43">
        <v>54.515768319999999</v>
      </c>
      <c r="G139" s="3">
        <f t="shared" si="8"/>
        <v>3.8844352368943014E-3</v>
      </c>
      <c r="H139" s="3">
        <f>1-E139/MAX(E$2:E139)</f>
        <v>0.15002192606150733</v>
      </c>
      <c r="I139" s="21">
        <f ca="1">IF(ROW()&gt;计算结果!B$18-1,AVERAGE(OFFSET(E139,0,0,-计算结果!B$18,1)),AVERAGE(OFFSET(E139,0,0,-ROW()+1,1)))</f>
        <v>891.16750000000002</v>
      </c>
      <c r="J139" s="43">
        <f t="shared" ca="1" si="9"/>
        <v>283.64720383999997</v>
      </c>
      <c r="K139" s="43">
        <f ca="1">IF(ROW()&gt;计算结果!B$19+1,J139-OFFSET(J139,-计算结果!B$19,0,1,1),J139-OFFSET(J139,-ROW()+2,0,1,1))</f>
        <v>585.26158080000005</v>
      </c>
      <c r="L139" s="32" t="str">
        <f ca="1">IF(AND(F139&gt;OFFSET(F139,-计算结果!B$19,0,1,1),'000300'!K139&lt;OFFSET('000300'!K139,-计算结果!B$19,0,1,1)),"卖",IF(AND(F139&lt;OFFSET(F139,-计算结果!B$19,0,1,1),'000300'!K139&gt;OFFSET('000300'!K139,-计算结果!B$19,0,1,1)),"买",L138))</f>
        <v>买</v>
      </c>
      <c r="M139" s="4" t="str">
        <f t="shared" ca="1" si="10"/>
        <v/>
      </c>
      <c r="N139" s="3">
        <f ca="1">IF(L138="买",E139/E138-1,0)-IF(M139=1,计算结果!B$17,0)</f>
        <v>3.8844352368943014E-3</v>
      </c>
      <c r="O139" s="2">
        <f t="shared" ca="1" si="11"/>
        <v>0.99604315439352842</v>
      </c>
      <c r="P139" s="3">
        <f ca="1">1-O139/MAX(O$2:O139)</f>
        <v>0.11427923461016509</v>
      </c>
    </row>
    <row r="140" spans="1:16" x14ac:dyDescent="0.15">
      <c r="A140" s="1">
        <v>38566</v>
      </c>
      <c r="B140">
        <v>892.13</v>
      </c>
      <c r="C140">
        <v>903.65</v>
      </c>
      <c r="D140" s="21">
        <v>888.4</v>
      </c>
      <c r="E140" s="21">
        <v>903.6</v>
      </c>
      <c r="F140" s="43">
        <v>64.419589119999998</v>
      </c>
      <c r="G140" s="3">
        <f t="shared" si="8"/>
        <v>1.3447583584751177E-2</v>
      </c>
      <c r="H140" s="3">
        <f>1-E140/MAX(E$2:E140)</f>
        <v>0.13859177486701368</v>
      </c>
      <c r="I140" s="21">
        <f ca="1">IF(ROW()&gt;计算结果!B$18-1,AVERAGE(OFFSET(E140,0,0,-计算结果!B$18,1)),AVERAGE(OFFSET(E140,0,0,-ROW()+1,1)))</f>
        <v>893.56499999999994</v>
      </c>
      <c r="J140" s="43">
        <f t="shared" ca="1" si="9"/>
        <v>348.06679295999999</v>
      </c>
      <c r="K140" s="43">
        <f ca="1">IF(ROW()&gt;计算结果!B$19+1,J140-OFFSET(J140,-计算结果!B$19,0,1,1),J140-OFFSET(J140,-ROW()+2,0,1,1))</f>
        <v>689.21556992000001</v>
      </c>
      <c r="L140" s="32" t="str">
        <f ca="1">IF(AND(F140&gt;OFFSET(F140,-计算结果!B$19,0,1,1),'000300'!K140&lt;OFFSET('000300'!K140,-计算结果!B$19,0,1,1)),"卖",IF(AND(F140&lt;OFFSET(F140,-计算结果!B$19,0,1,1),'000300'!K140&gt;OFFSET('000300'!K140,-计算结果!B$19,0,1,1)),"买",L139))</f>
        <v>买</v>
      </c>
      <c r="M140" s="4" t="str">
        <f t="shared" ca="1" si="10"/>
        <v/>
      </c>
      <c r="N140" s="3">
        <f ca="1">IF(L139="买",E140/E139-1,0)-IF(M140=1,计算结果!B$17,0)</f>
        <v>1.3447583584751177E-2</v>
      </c>
      <c r="O140" s="2">
        <f t="shared" ca="1" si="11"/>
        <v>1.0094375279662546</v>
      </c>
      <c r="P140" s="3">
        <f ca="1">1-O140/MAX(O$2:O140)</f>
        <v>0.10236843058483547</v>
      </c>
    </row>
    <row r="141" spans="1:16" x14ac:dyDescent="0.15">
      <c r="A141" s="1">
        <v>38567</v>
      </c>
      <c r="B141">
        <v>905.18</v>
      </c>
      <c r="C141">
        <v>919.28</v>
      </c>
      <c r="D141" s="21">
        <v>903.76</v>
      </c>
      <c r="E141" s="21">
        <v>909.57</v>
      </c>
      <c r="F141" s="43">
        <v>119.1177728</v>
      </c>
      <c r="G141" s="3">
        <f t="shared" si="8"/>
        <v>6.6069057104913842E-3</v>
      </c>
      <c r="H141" s="3">
        <f>1-E141/MAX(E$2:E141)</f>
        <v>0.13290053194531826</v>
      </c>
      <c r="I141" s="21">
        <f ca="1">IF(ROW()&gt;计算结果!B$18-1,AVERAGE(OFFSET(E141,0,0,-计算结果!B$18,1)),AVERAGE(OFFSET(E141,0,0,-ROW()+1,1)))</f>
        <v>898.23500000000001</v>
      </c>
      <c r="J141" s="43">
        <f t="shared" ca="1" si="9"/>
        <v>467.18456576</v>
      </c>
      <c r="K141" s="43">
        <f ca="1">IF(ROW()&gt;计算结果!B$19+1,J141-OFFSET(J141,-计算结果!B$19,0,1,1),J141-OFFSET(J141,-ROW()+2,0,1,1))</f>
        <v>767.14837504000002</v>
      </c>
      <c r="L141" s="32" t="str">
        <f ca="1">IF(AND(F141&gt;OFFSET(F141,-计算结果!B$19,0,1,1),'000300'!K141&lt;OFFSET('000300'!K141,-计算结果!B$19,0,1,1)),"卖",IF(AND(F141&lt;OFFSET(F141,-计算结果!B$19,0,1,1),'000300'!K141&gt;OFFSET('000300'!K141,-计算结果!B$19,0,1,1)),"买",L140))</f>
        <v>买</v>
      </c>
      <c r="M141" s="4" t="str">
        <f t="shared" ca="1" si="10"/>
        <v/>
      </c>
      <c r="N141" s="3">
        <f ca="1">IF(L140="买",E141/E140-1,0)-IF(M141=1,计算结果!B$17,0)</f>
        <v>6.6069057104913842E-3</v>
      </c>
      <c r="O141" s="2">
        <f t="shared" ca="1" si="11"/>
        <v>1.0161067865341591</v>
      </c>
      <c r="P141" s="3">
        <f ca="1">1-O141/MAX(O$2:O141)</f>
        <v>9.6437863442949134E-2</v>
      </c>
    </row>
    <row r="142" spans="1:16" x14ac:dyDescent="0.15">
      <c r="A142" s="1">
        <v>38568</v>
      </c>
      <c r="B142">
        <v>907.42</v>
      </c>
      <c r="C142">
        <v>909.83</v>
      </c>
      <c r="D142" s="21">
        <v>901.63</v>
      </c>
      <c r="E142" s="21">
        <v>904.15</v>
      </c>
      <c r="F142" s="43">
        <v>66.826900480000006</v>
      </c>
      <c r="G142" s="3">
        <f t="shared" si="8"/>
        <v>-5.9588596809482253E-3</v>
      </c>
      <c r="H142" s="3">
        <f>1-E142/MAX(E$2:E142)</f>
        <v>0.13806745600488102</v>
      </c>
      <c r="I142" s="21">
        <f ca="1">IF(ROW()&gt;计算结果!B$18-1,AVERAGE(OFFSET(E142,0,0,-计算结果!B$18,1)),AVERAGE(OFFSET(E142,0,0,-ROW()+1,1)))</f>
        <v>902.23250000000007</v>
      </c>
      <c r="J142" s="43">
        <f t="shared" ca="1" si="9"/>
        <v>534.01146624</v>
      </c>
      <c r="K142" s="43">
        <f ca="1">IF(ROW()&gt;计算结果!B$19+1,J142-OFFSET(J142,-计算结果!B$19,0,1,1),J142-OFFSET(J142,-ROW()+2,0,1,1))</f>
        <v>731.87514368000006</v>
      </c>
      <c r="L142" s="32" t="str">
        <f ca="1">IF(AND(F142&gt;OFFSET(F142,-计算结果!B$19,0,1,1),'000300'!K142&lt;OFFSET('000300'!K142,-计算结果!B$19,0,1,1)),"卖",IF(AND(F142&lt;OFFSET(F142,-计算结果!B$19,0,1,1),'000300'!K142&gt;OFFSET('000300'!K142,-计算结果!B$19,0,1,1)),"买",L141))</f>
        <v>买</v>
      </c>
      <c r="M142" s="4" t="str">
        <f t="shared" ca="1" si="10"/>
        <v/>
      </c>
      <c r="N142" s="3">
        <f ca="1">IF(L141="买",E142/E141-1,0)-IF(M142=1,计算结果!B$17,0)</f>
        <v>-5.9588596809482253E-3</v>
      </c>
      <c r="O142" s="2">
        <f t="shared" ca="1" si="11"/>
        <v>1.0100519487723427</v>
      </c>
      <c r="P142" s="3">
        <f ca="1">1-O142/MAX(O$2:O142)</f>
        <v>0.1018220634277105</v>
      </c>
    </row>
    <row r="143" spans="1:16" x14ac:dyDescent="0.15">
      <c r="A143" s="1">
        <v>38569</v>
      </c>
      <c r="B143">
        <v>904.04</v>
      </c>
      <c r="C143">
        <v>923.81</v>
      </c>
      <c r="D143" s="21">
        <v>903.94</v>
      </c>
      <c r="E143" s="21">
        <v>923.8</v>
      </c>
      <c r="F143" s="43">
        <v>95.856855039999999</v>
      </c>
      <c r="G143" s="3">
        <f t="shared" si="8"/>
        <v>2.1733119504506959E-2</v>
      </c>
      <c r="H143" s="3">
        <f>1-E143/MAX(E$2:E143)</f>
        <v>0.11933497302141138</v>
      </c>
      <c r="I143" s="21">
        <f ca="1">IF(ROW()&gt;计算结果!B$18-1,AVERAGE(OFFSET(E143,0,0,-计算结果!B$18,1)),AVERAGE(OFFSET(E143,0,0,-ROW()+1,1)))</f>
        <v>910.28</v>
      </c>
      <c r="J143" s="43">
        <f t="shared" ca="1" si="9"/>
        <v>629.86832128000003</v>
      </c>
      <c r="K143" s="43">
        <f ca="1">IF(ROW()&gt;计算结果!B$19+1,J143-OFFSET(J143,-计算结果!B$19,0,1,1),J143-OFFSET(J143,-ROW()+2,0,1,1))</f>
        <v>770.10814976000006</v>
      </c>
      <c r="L143" s="32" t="str">
        <f ca="1">IF(AND(F143&gt;OFFSET(F143,-计算结果!B$19,0,1,1),'000300'!K143&lt;OFFSET('000300'!K143,-计算结果!B$19,0,1,1)),"卖",IF(AND(F143&lt;OFFSET(F143,-计算结果!B$19,0,1,1),'000300'!K143&gt;OFFSET('000300'!K143,-计算结果!B$19,0,1,1)),"买",L142))</f>
        <v>买</v>
      </c>
      <c r="M143" s="4" t="str">
        <f t="shared" ca="1" si="10"/>
        <v/>
      </c>
      <c r="N143" s="3">
        <f ca="1">IF(L142="买",E143/E142-1,0)-IF(M143=1,计算结果!B$17,0)</f>
        <v>2.1733119504506959E-2</v>
      </c>
      <c r="O143" s="2">
        <f t="shared" ca="1" si="11"/>
        <v>1.0320035284807723</v>
      </c>
      <c r="P143" s="3">
        <f ca="1">1-O143/MAX(O$2:O143)</f>
        <v>8.2301854995873391E-2</v>
      </c>
    </row>
    <row r="144" spans="1:16" x14ac:dyDescent="0.15">
      <c r="A144" s="1">
        <v>38572</v>
      </c>
      <c r="B144">
        <v>926.57</v>
      </c>
      <c r="C144">
        <v>933.15</v>
      </c>
      <c r="D144" s="21">
        <v>923.57</v>
      </c>
      <c r="E144" s="21">
        <v>927.47</v>
      </c>
      <c r="F144" s="43">
        <v>111.35756288</v>
      </c>
      <c r="G144" s="3">
        <f t="shared" si="8"/>
        <v>3.9727213682616558E-3</v>
      </c>
      <c r="H144" s="3">
        <f>1-E144/MAX(E$2:E144)</f>
        <v>0.11583633625045286</v>
      </c>
      <c r="I144" s="21">
        <f ca="1">IF(ROW()&gt;计算结果!B$18-1,AVERAGE(OFFSET(E144,0,0,-计算结果!B$18,1)),AVERAGE(OFFSET(E144,0,0,-ROW()+1,1)))</f>
        <v>916.24749999999995</v>
      </c>
      <c r="J144" s="43">
        <f t="shared" ca="1" si="9"/>
        <v>741.22588416000008</v>
      </c>
      <c r="K144" s="43">
        <f ca="1">IF(ROW()&gt;计算结果!B$19+1,J144-OFFSET(J144,-计算结果!B$19,0,1,1),J144-OFFSET(J144,-ROW()+2,0,1,1))</f>
        <v>776.32990208000012</v>
      </c>
      <c r="L144" s="32" t="str">
        <f ca="1">IF(AND(F144&gt;OFFSET(F144,-计算结果!B$19,0,1,1),'000300'!K144&lt;OFFSET('000300'!K144,-计算结果!B$19,0,1,1)),"卖",IF(AND(F144&lt;OFFSET(F144,-计算结果!B$19,0,1,1),'000300'!K144&gt;OFFSET('000300'!K144,-计算结果!B$19,0,1,1)),"买",L143))</f>
        <v>买</v>
      </c>
      <c r="M144" s="4" t="str">
        <f t="shared" ca="1" si="10"/>
        <v/>
      </c>
      <c r="N144" s="3">
        <f ca="1">IF(L143="买",E144/E143-1,0)-IF(M144=1,计算结果!B$17,0)</f>
        <v>3.9727213682616558E-3</v>
      </c>
      <c r="O144" s="2">
        <f t="shared" ca="1" si="11"/>
        <v>1.0361033909504893</v>
      </c>
      <c r="P144" s="3">
        <f ca="1">1-O144/MAX(O$2:O144)</f>
        <v>7.8656095965601414E-2</v>
      </c>
    </row>
    <row r="145" spans="1:16" x14ac:dyDescent="0.15">
      <c r="A145" s="1">
        <v>38573</v>
      </c>
      <c r="B145">
        <v>926.97</v>
      </c>
      <c r="C145">
        <v>933.39</v>
      </c>
      <c r="D145" s="21">
        <v>919.11</v>
      </c>
      <c r="E145" s="21">
        <v>933.09</v>
      </c>
      <c r="F145" s="43">
        <v>97.04541184</v>
      </c>
      <c r="G145" s="3">
        <f t="shared" si="8"/>
        <v>6.0594951858281565E-3</v>
      </c>
      <c r="H145" s="3">
        <f>1-E145/MAX(E$2:E145)</f>
        <v>0.11047875078647829</v>
      </c>
      <c r="I145" s="21">
        <f ca="1">IF(ROW()&gt;计算结果!B$18-1,AVERAGE(OFFSET(E145,0,0,-计算结果!B$18,1)),AVERAGE(OFFSET(E145,0,0,-ROW()+1,1)))</f>
        <v>922.12750000000005</v>
      </c>
      <c r="J145" s="43">
        <f t="shared" ca="1" si="9"/>
        <v>838.27129600000012</v>
      </c>
      <c r="K145" s="43">
        <f ca="1">IF(ROW()&gt;计算结果!B$19+1,J145-OFFSET(J145,-计算结果!B$19,0,1,1),J145-OFFSET(J145,-ROW()+2,0,1,1))</f>
        <v>776.49422336000009</v>
      </c>
      <c r="L145" s="32" t="str">
        <f ca="1">IF(AND(F145&gt;OFFSET(F145,-计算结果!B$19,0,1,1),'000300'!K145&lt;OFFSET('000300'!K145,-计算结果!B$19,0,1,1)),"卖",IF(AND(F145&lt;OFFSET(F145,-计算结果!B$19,0,1,1),'000300'!K145&gt;OFFSET('000300'!K145,-计算结果!B$19,0,1,1)),"买",L144))</f>
        <v>买</v>
      </c>
      <c r="M145" s="4" t="str">
        <f t="shared" ca="1" si="10"/>
        <v/>
      </c>
      <c r="N145" s="3">
        <f ca="1">IF(L144="买",E145/E144-1,0)-IF(M145=1,计算结果!B$17,0)</f>
        <v>6.0594951858281565E-3</v>
      </c>
      <c r="O145" s="2">
        <f t="shared" ca="1" si="11"/>
        <v>1.042381654459974</v>
      </c>
      <c r="P145" s="3">
        <f ca="1">1-O145/MAX(O$2:O145)</f>
        <v>7.307321701461289E-2</v>
      </c>
    </row>
    <row r="146" spans="1:16" x14ac:dyDescent="0.15">
      <c r="A146" s="1">
        <v>38574</v>
      </c>
      <c r="B146">
        <v>933.26</v>
      </c>
      <c r="C146">
        <v>940.37</v>
      </c>
      <c r="D146" s="21">
        <v>926.28</v>
      </c>
      <c r="E146" s="21">
        <v>940.37</v>
      </c>
      <c r="F146" s="43">
        <v>102.14863871999999</v>
      </c>
      <c r="G146" s="3">
        <f t="shared" si="8"/>
        <v>7.8020341017479566E-3</v>
      </c>
      <c r="H146" s="3">
        <f>1-E146/MAX(E$2:E146)</f>
        <v>0.10353867566588493</v>
      </c>
      <c r="I146" s="21">
        <f ca="1">IF(ROW()&gt;计算结果!B$18-1,AVERAGE(OFFSET(E146,0,0,-计算结果!B$18,1)),AVERAGE(OFFSET(E146,0,0,-ROW()+1,1)))</f>
        <v>931.1825</v>
      </c>
      <c r="J146" s="43">
        <f t="shared" ca="1" si="9"/>
        <v>940.41993472000013</v>
      </c>
      <c r="K146" s="43">
        <f ca="1">IF(ROW()&gt;计算结果!B$19+1,J146-OFFSET(J146,-计算结果!B$19,0,1,1),J146-OFFSET(J146,-ROW()+2,0,1,1))</f>
        <v>775.37911808000013</v>
      </c>
      <c r="L146" s="32" t="str">
        <f ca="1">IF(AND(F146&gt;OFFSET(F146,-计算结果!B$19,0,1,1),'000300'!K146&lt;OFFSET('000300'!K146,-计算结果!B$19,0,1,1)),"卖",IF(AND(F146&lt;OFFSET(F146,-计算结果!B$19,0,1,1),'000300'!K146&gt;OFFSET('000300'!K146,-计算结果!B$19,0,1,1)),"买",L145))</f>
        <v>买</v>
      </c>
      <c r="M146" s="4" t="str">
        <f t="shared" ca="1" si="10"/>
        <v/>
      </c>
      <c r="N146" s="3">
        <f ca="1">IF(L145="买",E146/E145-1,0)-IF(M146=1,计算结果!B$17,0)</f>
        <v>7.8020341017479566E-3</v>
      </c>
      <c r="O146" s="2">
        <f t="shared" ca="1" si="11"/>
        <v>1.0505143516751072</v>
      </c>
      <c r="P146" s="3">
        <f ca="1">1-O146/MAX(O$2:O146)</f>
        <v>6.5841302643937283E-2</v>
      </c>
    </row>
    <row r="147" spans="1:16" x14ac:dyDescent="0.15">
      <c r="A147" s="1">
        <v>38575</v>
      </c>
      <c r="B147">
        <v>940.78</v>
      </c>
      <c r="C147">
        <v>953.99</v>
      </c>
      <c r="D147" s="21">
        <v>939.39</v>
      </c>
      <c r="E147" s="21">
        <v>953.99</v>
      </c>
      <c r="F147" s="43">
        <v>140.42061824000001</v>
      </c>
      <c r="G147" s="3">
        <f t="shared" si="8"/>
        <v>1.4483660686750888E-2</v>
      </c>
      <c r="H147" s="3">
        <f>1-E147/MAX(E$2:E147)</f>
        <v>9.0554634025434289E-2</v>
      </c>
      <c r="I147" s="21">
        <f ca="1">IF(ROW()&gt;计算结果!B$18-1,AVERAGE(OFFSET(E147,0,0,-计算结果!B$18,1)),AVERAGE(OFFSET(E147,0,0,-ROW()+1,1)))</f>
        <v>938.73</v>
      </c>
      <c r="J147" s="43">
        <f t="shared" ca="1" si="9"/>
        <v>1080.8405529600002</v>
      </c>
      <c r="K147" s="43">
        <f ca="1">IF(ROW()&gt;计算结果!B$19+1,J147-OFFSET(J147,-计算结果!B$19,0,1,1),J147-OFFSET(J147,-ROW()+2,0,1,1))</f>
        <v>851.70911744000023</v>
      </c>
      <c r="L147" s="32" t="str">
        <f ca="1">IF(AND(F147&gt;OFFSET(F147,-计算结果!B$19,0,1,1),'000300'!K147&lt;OFFSET('000300'!K147,-计算结果!B$19,0,1,1)),"卖",IF(AND(F147&lt;OFFSET(F147,-计算结果!B$19,0,1,1),'000300'!K147&gt;OFFSET('000300'!K147,-计算结果!B$19,0,1,1)),"买",L146))</f>
        <v>买</v>
      </c>
      <c r="M147" s="4" t="str">
        <f t="shared" ca="1" si="10"/>
        <v/>
      </c>
      <c r="N147" s="3">
        <f ca="1">IF(L146="买",E147/E146-1,0)-IF(M147=1,计算结果!B$17,0)</f>
        <v>1.4483660686750888E-2</v>
      </c>
      <c r="O147" s="2">
        <f t="shared" ca="1" si="11"/>
        <v>1.0657296450913316</v>
      </c>
      <c r="P147" s="3">
        <f ca="1">1-O147/MAX(O$2:O147)</f>
        <v>5.231126504385486E-2</v>
      </c>
    </row>
    <row r="148" spans="1:16" x14ac:dyDescent="0.15">
      <c r="A148" s="1">
        <v>38576</v>
      </c>
      <c r="B148">
        <v>954.72</v>
      </c>
      <c r="C148">
        <v>959.27</v>
      </c>
      <c r="D148" s="21">
        <v>933.98</v>
      </c>
      <c r="E148" s="21">
        <v>938.32</v>
      </c>
      <c r="F148" s="43">
        <v>144.57552896000001</v>
      </c>
      <c r="G148" s="3">
        <f t="shared" si="8"/>
        <v>-1.6425748697575404E-2</v>
      </c>
      <c r="H148" s="3">
        <f>1-E148/MAX(E$2:E148)</f>
        <v>0.1054929550611069</v>
      </c>
      <c r="I148" s="21">
        <f ca="1">IF(ROW()&gt;计算结果!B$18-1,AVERAGE(OFFSET(E148,0,0,-计算结果!B$18,1)),AVERAGE(OFFSET(E148,0,0,-ROW()+1,1)))</f>
        <v>941.4425</v>
      </c>
      <c r="J148" s="43">
        <f t="shared" ca="1" si="9"/>
        <v>1225.4160819200001</v>
      </c>
      <c r="K148" s="43">
        <f ca="1">IF(ROW()&gt;计算结果!B$19+1,J148-OFFSET(J148,-计算结果!B$19,0,1,1),J148-OFFSET(J148,-ROW()+2,0,1,1))</f>
        <v>941.76887808000015</v>
      </c>
      <c r="L148" s="32" t="str">
        <f ca="1">IF(AND(F148&gt;OFFSET(F148,-计算结果!B$19,0,1,1),'000300'!K148&lt;OFFSET('000300'!K148,-计算结果!B$19,0,1,1)),"卖",IF(AND(F148&lt;OFFSET(F148,-计算结果!B$19,0,1,1),'000300'!K148&gt;OFFSET('000300'!K148,-计算结果!B$19,0,1,1)),"买",L147))</f>
        <v>买</v>
      </c>
      <c r="M148" s="4" t="str">
        <f t="shared" ca="1" si="10"/>
        <v/>
      </c>
      <c r="N148" s="3">
        <f ca="1">IF(L147="买",E148/E147-1,0)-IF(M148=1,计算结果!B$17,0)</f>
        <v>-1.6425748697575404E-2</v>
      </c>
      <c r="O148" s="2">
        <f t="shared" ca="1" si="11"/>
        <v>1.0482242377615052</v>
      </c>
      <c r="P148" s="3">
        <f ca="1">1-O148/MAX(O$2:O148)</f>
        <v>6.787776204776752E-2</v>
      </c>
    </row>
    <row r="149" spans="1:16" x14ac:dyDescent="0.15">
      <c r="A149" s="1">
        <v>38579</v>
      </c>
      <c r="B149">
        <v>937.71</v>
      </c>
      <c r="C149">
        <v>954.5</v>
      </c>
      <c r="D149" s="21">
        <v>936.11</v>
      </c>
      <c r="E149" s="21">
        <v>954.5</v>
      </c>
      <c r="F149" s="43">
        <v>105.03460864</v>
      </c>
      <c r="G149" s="3">
        <f t="shared" si="8"/>
        <v>1.7243584278284541E-2</v>
      </c>
      <c r="H149" s="3">
        <f>1-E149/MAX(E$2:E149)</f>
        <v>9.0068447444183852E-2</v>
      </c>
      <c r="I149" s="21">
        <f ca="1">IF(ROW()&gt;计算结果!B$18-1,AVERAGE(OFFSET(E149,0,0,-计算结果!B$18,1)),AVERAGE(OFFSET(E149,0,0,-ROW()+1,1)))</f>
        <v>946.79500000000007</v>
      </c>
      <c r="J149" s="43">
        <f t="shared" ca="1" si="9"/>
        <v>1330.4506905600001</v>
      </c>
      <c r="K149" s="43">
        <f ca="1">IF(ROW()&gt;计算结果!B$19+1,J149-OFFSET(J149,-计算结果!B$19,0,1,1),J149-OFFSET(J149,-ROW()+2,0,1,1))</f>
        <v>982.38389760000018</v>
      </c>
      <c r="L149" s="32" t="str">
        <f ca="1">IF(AND(F149&gt;OFFSET(F149,-计算结果!B$19,0,1,1),'000300'!K149&lt;OFFSET('000300'!K149,-计算结果!B$19,0,1,1)),"卖",IF(AND(F149&lt;OFFSET(F149,-计算结果!B$19,0,1,1),'000300'!K149&gt;OFFSET('000300'!K149,-计算结果!B$19,0,1,1)),"买",L148))</f>
        <v>买</v>
      </c>
      <c r="M149" s="4" t="str">
        <f t="shared" ca="1" si="10"/>
        <v/>
      </c>
      <c r="N149" s="3">
        <f ca="1">IF(L148="买",E149/E148-1,0)-IF(M149=1,计算结果!B$17,0)</f>
        <v>1.7243584278284541E-2</v>
      </c>
      <c r="O149" s="2">
        <f t="shared" ca="1" si="11"/>
        <v>1.0662993807478862</v>
      </c>
      <c r="P149" s="3">
        <f ca="1">1-O149/MAX(O$2:O149)</f>
        <v>5.1804633679975121E-2</v>
      </c>
    </row>
    <row r="150" spans="1:16" x14ac:dyDescent="0.15">
      <c r="A150" s="1">
        <v>38580</v>
      </c>
      <c r="B150">
        <v>955.27</v>
      </c>
      <c r="C150">
        <v>959.34</v>
      </c>
      <c r="D150" s="21">
        <v>939.92</v>
      </c>
      <c r="E150" s="21">
        <v>945.06</v>
      </c>
      <c r="F150" s="43">
        <v>126.0608</v>
      </c>
      <c r="G150" s="3">
        <f t="shared" si="8"/>
        <v>-9.8899947616554185E-3</v>
      </c>
      <c r="H150" s="3">
        <f>1-E150/MAX(E$2:E150)</f>
        <v>9.9067665732425869E-2</v>
      </c>
      <c r="I150" s="21">
        <f ca="1">IF(ROW()&gt;计算结果!B$18-1,AVERAGE(OFFSET(E150,0,0,-计算结果!B$18,1)),AVERAGE(OFFSET(E150,0,0,-ROW()+1,1)))</f>
        <v>947.96749999999997</v>
      </c>
      <c r="J150" s="43">
        <f t="shared" ca="1" si="9"/>
        <v>1456.5114905600001</v>
      </c>
      <c r="K150" s="43">
        <f ca="1">IF(ROW()&gt;计算结果!B$19+1,J150-OFFSET(J150,-计算结果!B$19,0,1,1),J150-OFFSET(J150,-ROW()+2,0,1,1))</f>
        <v>989.32692480000014</v>
      </c>
      <c r="L150" s="32" t="str">
        <f ca="1">IF(AND(F150&gt;OFFSET(F150,-计算结果!B$19,0,1,1),'000300'!K150&lt;OFFSET('000300'!K150,-计算结果!B$19,0,1,1)),"卖",IF(AND(F150&lt;OFFSET(F150,-计算结果!B$19,0,1,1),'000300'!K150&gt;OFFSET('000300'!K150,-计算结果!B$19,0,1,1)),"买",L149))</f>
        <v>买</v>
      </c>
      <c r="M150" s="4" t="str">
        <f t="shared" ca="1" si="10"/>
        <v/>
      </c>
      <c r="N150" s="3">
        <f ca="1">IF(L149="买",E150/E149-1,0)-IF(M150=1,计算结果!B$17,0)</f>
        <v>-9.8899947616554185E-3</v>
      </c>
      <c r="O150" s="2">
        <f t="shared" ca="1" si="11"/>
        <v>1.0557536854579332</v>
      </c>
      <c r="P150" s="3">
        <f ca="1">1-O150/MAX(O$2:O150)</f>
        <v>6.1182280885906049E-2</v>
      </c>
    </row>
    <row r="151" spans="1:16" x14ac:dyDescent="0.15">
      <c r="A151" s="1">
        <v>38581</v>
      </c>
      <c r="B151">
        <v>943.41</v>
      </c>
      <c r="C151">
        <v>953.34</v>
      </c>
      <c r="D151" s="21">
        <v>930.33</v>
      </c>
      <c r="E151" s="21">
        <v>953.01</v>
      </c>
      <c r="F151" s="43">
        <v>109.10460928000001</v>
      </c>
      <c r="G151" s="3">
        <f t="shared" si="8"/>
        <v>8.4121643070280694E-3</v>
      </c>
      <c r="H151" s="3">
        <f>1-E151/MAX(E$2:E151)</f>
        <v>9.1488874907052598E-2</v>
      </c>
      <c r="I151" s="21">
        <f ca="1">IF(ROW()&gt;计算结果!B$18-1,AVERAGE(OFFSET(E151,0,0,-计算结果!B$18,1)),AVERAGE(OFFSET(E151,0,0,-ROW()+1,1)))</f>
        <v>947.72250000000008</v>
      </c>
      <c r="J151" s="43">
        <f t="shared" ca="1" si="9"/>
        <v>1347.4068812800001</v>
      </c>
      <c r="K151" s="43">
        <f ca="1">IF(ROW()&gt;计算结果!B$19+1,J151-OFFSET(J151,-计算结果!B$19,0,1,1),J151-OFFSET(J151,-ROW()+2,0,1,1))</f>
        <v>813.3954150400001</v>
      </c>
      <c r="L151" s="32" t="str">
        <f ca="1">IF(AND(F151&gt;OFFSET(F151,-计算结果!B$19,0,1,1),'000300'!K151&lt;OFFSET('000300'!K151,-计算结果!B$19,0,1,1)),"卖",IF(AND(F151&lt;OFFSET(F151,-计算结果!B$19,0,1,1),'000300'!K151&gt;OFFSET('000300'!K151,-计算结果!B$19,0,1,1)),"买",L150))</f>
        <v>买</v>
      </c>
      <c r="M151" s="4" t="str">
        <f t="shared" ca="1" si="10"/>
        <v/>
      </c>
      <c r="N151" s="3">
        <f ca="1">IF(L150="买",E151/E150-1,0)-IF(M151=1,计算结果!B$17,0)</f>
        <v>8.4121643070280694E-3</v>
      </c>
      <c r="O151" s="2">
        <f t="shared" ca="1" si="11"/>
        <v>1.0646348589277559</v>
      </c>
      <c r="P151" s="3">
        <f ca="1">1-O151/MAX(O$2:O151)</f>
        <v>5.3284791978368884E-2</v>
      </c>
    </row>
    <row r="152" spans="1:16" x14ac:dyDescent="0.15">
      <c r="A152" s="1">
        <v>38582</v>
      </c>
      <c r="B152">
        <v>954.16</v>
      </c>
      <c r="C152">
        <v>956.84</v>
      </c>
      <c r="D152" s="21">
        <v>919.12</v>
      </c>
      <c r="E152" s="21">
        <v>920.67</v>
      </c>
      <c r="F152" s="43">
        <v>159.16424191999999</v>
      </c>
      <c r="G152" s="3">
        <f t="shared" si="8"/>
        <v>-3.3934586205811135E-2</v>
      </c>
      <c r="H152" s="3">
        <f>1-E152/MAX(E$2:E152)</f>
        <v>0.12231882400045768</v>
      </c>
      <c r="I152" s="21">
        <f ca="1">IF(ROW()&gt;计算结果!B$18-1,AVERAGE(OFFSET(E152,0,0,-计算结果!B$18,1)),AVERAGE(OFFSET(E152,0,0,-ROW()+1,1)))</f>
        <v>943.31</v>
      </c>
      <c r="J152" s="43">
        <f t="shared" ca="1" si="9"/>
        <v>1188.2426393600001</v>
      </c>
      <c r="K152" s="43">
        <f ca="1">IF(ROW()&gt;计算结果!B$19+1,J152-OFFSET(J152,-计算结果!B$19,0,1,1),J152-OFFSET(J152,-ROW()+2,0,1,1))</f>
        <v>558.37431808000008</v>
      </c>
      <c r="L152" s="32" t="str">
        <f ca="1">IF(AND(F152&gt;OFFSET(F152,-计算结果!B$19,0,1,1),'000300'!K152&lt;OFFSET('000300'!K152,-计算结果!B$19,0,1,1)),"卖",IF(AND(F152&lt;OFFSET(F152,-计算结果!B$19,0,1,1),'000300'!K152&gt;OFFSET('000300'!K152,-计算结果!B$19,0,1,1)),"买",L151))</f>
        <v>卖</v>
      </c>
      <c r="M152" s="4">
        <f t="shared" ca="1" si="10"/>
        <v>1</v>
      </c>
      <c r="N152" s="3">
        <f ca="1">IF(L151="买",E152/E151-1,0)-IF(M152=1,计算结果!B$17,0)</f>
        <v>-3.3934586205811135E-2</v>
      </c>
      <c r="O152" s="2">
        <f t="shared" ca="1" si="11"/>
        <v>1.0285069155297604</v>
      </c>
      <c r="P152" s="3">
        <f ca="1">1-O152/MAX(O$2:O152)</f>
        <v>8.5411180817331345E-2</v>
      </c>
    </row>
    <row r="153" spans="1:16" x14ac:dyDescent="0.15">
      <c r="A153" s="1">
        <v>38583</v>
      </c>
      <c r="B153">
        <v>918.09</v>
      </c>
      <c r="C153">
        <v>927.32</v>
      </c>
      <c r="D153" s="21">
        <v>910.08</v>
      </c>
      <c r="E153" s="21">
        <v>923.04</v>
      </c>
      <c r="F153" s="43">
        <v>108.81501184</v>
      </c>
      <c r="G153" s="3">
        <f t="shared" si="8"/>
        <v>2.5742122584639926E-3</v>
      </c>
      <c r="H153" s="3">
        <f>1-E153/MAX(E$2:E153)</f>
        <v>0.12005948635817654</v>
      </c>
      <c r="I153" s="21">
        <f ca="1">IF(ROW()&gt;计算结果!B$18-1,AVERAGE(OFFSET(E153,0,0,-计算结果!B$18,1)),AVERAGE(OFFSET(E153,0,0,-ROW()+1,1)))</f>
        <v>935.44499999999994</v>
      </c>
      <c r="J153" s="43">
        <f t="shared" ca="1" si="9"/>
        <v>1079.4276275200002</v>
      </c>
      <c r="K153" s="43">
        <f ca="1">IF(ROW()&gt;计算结果!B$19+1,J153-OFFSET(J153,-计算结果!B$19,0,1,1),J153-OFFSET(J153,-ROW()+2,0,1,1))</f>
        <v>338.20174336000014</v>
      </c>
      <c r="L153" s="32" t="str">
        <f ca="1">IF(AND(F153&gt;OFFSET(F153,-计算结果!B$19,0,1,1),'000300'!K153&lt;OFFSET('000300'!K153,-计算结果!B$19,0,1,1)),"卖",IF(AND(F153&lt;OFFSET(F153,-计算结果!B$19,0,1,1),'000300'!K153&gt;OFFSET('000300'!K153,-计算结果!B$19,0,1,1)),"买",L152))</f>
        <v>卖</v>
      </c>
      <c r="M153" s="4" t="str">
        <f t="shared" ca="1" si="10"/>
        <v/>
      </c>
      <c r="N153" s="3">
        <f ca="1">IF(L152="买",E153/E152-1,0)-IF(M153=1,计算结果!B$17,0)</f>
        <v>0</v>
      </c>
      <c r="O153" s="2">
        <f t="shared" ca="1" si="11"/>
        <v>1.0285069155297604</v>
      </c>
      <c r="P153" s="3">
        <f ca="1">1-O153/MAX(O$2:O153)</f>
        <v>8.5411180817331345E-2</v>
      </c>
    </row>
    <row r="154" spans="1:16" x14ac:dyDescent="0.15">
      <c r="A154" s="1">
        <v>38586</v>
      </c>
      <c r="B154">
        <v>923.11</v>
      </c>
      <c r="C154">
        <v>933.35</v>
      </c>
      <c r="D154" s="21">
        <v>919.22</v>
      </c>
      <c r="E154" s="21">
        <v>931.67</v>
      </c>
      <c r="F154" s="43">
        <v>77.458350080000002</v>
      </c>
      <c r="G154" s="3">
        <f t="shared" si="8"/>
        <v>9.3495406482926313E-3</v>
      </c>
      <c r="H154" s="3">
        <f>1-E154/MAX(E$2:E154)</f>
        <v>0.11183244675780291</v>
      </c>
      <c r="I154" s="21">
        <f ca="1">IF(ROW()&gt;计算结果!B$18-1,AVERAGE(OFFSET(E154,0,0,-计算结果!B$18,1)),AVERAGE(OFFSET(E154,0,0,-ROW()+1,1)))</f>
        <v>932.09749999999997</v>
      </c>
      <c r="J154" s="43">
        <f t="shared" ca="1" si="9"/>
        <v>1001.9692774400003</v>
      </c>
      <c r="K154" s="43">
        <f ca="1">IF(ROW()&gt;计算结果!B$19+1,J154-OFFSET(J154,-计算结果!B$19,0,1,1),J154-OFFSET(J154,-ROW()+2,0,1,1))</f>
        <v>163.69798144000015</v>
      </c>
      <c r="L154" s="32" t="str">
        <f ca="1">IF(AND(F154&gt;OFFSET(F154,-计算结果!B$19,0,1,1),'000300'!K154&lt;OFFSET('000300'!K154,-计算结果!B$19,0,1,1)),"卖",IF(AND(F154&lt;OFFSET(F154,-计算结果!B$19,0,1,1),'000300'!K154&gt;OFFSET('000300'!K154,-计算结果!B$19,0,1,1)),"买",L153))</f>
        <v>卖</v>
      </c>
      <c r="M154" s="4" t="str">
        <f t="shared" ca="1" si="10"/>
        <v/>
      </c>
      <c r="N154" s="3">
        <f ca="1">IF(L153="买",E154/E153-1,0)-IF(M154=1,计算结果!B$17,0)</f>
        <v>0</v>
      </c>
      <c r="O154" s="2">
        <f t="shared" ca="1" si="11"/>
        <v>1.0285069155297604</v>
      </c>
      <c r="P154" s="3">
        <f ca="1">1-O154/MAX(O$2:O154)</f>
        <v>8.5411180817331345E-2</v>
      </c>
    </row>
    <row r="155" spans="1:16" x14ac:dyDescent="0.15">
      <c r="A155" s="1">
        <v>38587</v>
      </c>
      <c r="B155">
        <v>931.81</v>
      </c>
      <c r="C155">
        <v>931.81</v>
      </c>
      <c r="D155" s="21">
        <v>915.03</v>
      </c>
      <c r="E155" s="21">
        <v>923.41</v>
      </c>
      <c r="F155" s="43">
        <v>75.088245760000007</v>
      </c>
      <c r="G155" s="3">
        <f t="shared" si="8"/>
        <v>-8.865800122360934E-3</v>
      </c>
      <c r="H155" s="3">
        <f>1-E155/MAX(E$2:E155)</f>
        <v>0.11970676276001457</v>
      </c>
      <c r="I155" s="21">
        <f ca="1">IF(ROW()&gt;计算结果!B$18-1,AVERAGE(OFFSET(E155,0,0,-计算结果!B$18,1)),AVERAGE(OFFSET(E155,0,0,-ROW()+1,1)))</f>
        <v>924.69749999999999</v>
      </c>
      <c r="J155" s="43">
        <f t="shared" ca="1" si="9"/>
        <v>926.88103168000021</v>
      </c>
      <c r="K155" s="43">
        <f ca="1">IF(ROW()&gt;计算结果!B$19+1,J155-OFFSET(J155,-计算结果!B$19,0,1,1),J155-OFFSET(J155,-ROW()+2,0,1,1))</f>
        <v>-13.538903039999923</v>
      </c>
      <c r="L155" s="32" t="str">
        <f ca="1">IF(AND(F155&gt;OFFSET(F155,-计算结果!B$19,0,1,1),'000300'!K155&lt;OFFSET('000300'!K155,-计算结果!B$19,0,1,1)),"卖",IF(AND(F155&lt;OFFSET(F155,-计算结果!B$19,0,1,1),'000300'!K155&gt;OFFSET('000300'!K155,-计算结果!B$19,0,1,1)),"买",L154))</f>
        <v>卖</v>
      </c>
      <c r="M155" s="4" t="str">
        <f t="shared" ca="1" si="10"/>
        <v/>
      </c>
      <c r="N155" s="3">
        <f ca="1">IF(L154="买",E155/E154-1,0)-IF(M155=1,计算结果!B$17,0)</f>
        <v>0</v>
      </c>
      <c r="O155" s="2">
        <f t="shared" ca="1" si="11"/>
        <v>1.0285069155297604</v>
      </c>
      <c r="P155" s="3">
        <f ca="1">1-O155/MAX(O$2:O155)</f>
        <v>8.5411180817331345E-2</v>
      </c>
    </row>
    <row r="156" spans="1:16" x14ac:dyDescent="0.15">
      <c r="A156" s="1">
        <v>38588</v>
      </c>
      <c r="B156">
        <v>923.56</v>
      </c>
      <c r="C156">
        <v>935.23</v>
      </c>
      <c r="D156" s="21">
        <v>923.56</v>
      </c>
      <c r="E156" s="21">
        <v>930.65</v>
      </c>
      <c r="F156" s="43">
        <v>77.365125120000002</v>
      </c>
      <c r="G156" s="3">
        <f t="shared" si="8"/>
        <v>7.8405042180613727E-3</v>
      </c>
      <c r="H156" s="3">
        <f>1-E156/MAX(E$2:E156)</f>
        <v>0.11280481992030356</v>
      </c>
      <c r="I156" s="21">
        <f ca="1">IF(ROW()&gt;计算结果!B$18-1,AVERAGE(OFFSET(E156,0,0,-计算结果!B$18,1)),AVERAGE(OFFSET(E156,0,0,-ROW()+1,1)))</f>
        <v>927.1925</v>
      </c>
      <c r="J156" s="43">
        <f t="shared" ca="1" si="9"/>
        <v>1004.2461568000002</v>
      </c>
      <c r="K156" s="43">
        <f ca="1">IF(ROW()&gt;计算结果!B$19+1,J156-OFFSET(J156,-计算结果!B$19,0,1,1),J156-OFFSET(J156,-ROW()+2,0,1,1))</f>
        <v>-76.594396159999974</v>
      </c>
      <c r="L156" s="32" t="str">
        <f ca="1">IF(AND(F156&gt;OFFSET(F156,-计算结果!B$19,0,1,1),'000300'!K156&lt;OFFSET('000300'!K156,-计算结果!B$19,0,1,1)),"卖",IF(AND(F156&lt;OFFSET(F156,-计算结果!B$19,0,1,1),'000300'!K156&gt;OFFSET('000300'!K156,-计算结果!B$19,0,1,1)),"买",L155))</f>
        <v>卖</v>
      </c>
      <c r="M156" s="4" t="str">
        <f t="shared" ca="1" si="10"/>
        <v/>
      </c>
      <c r="N156" s="3">
        <f ca="1">IF(L155="买",E156/E155-1,0)-IF(M156=1,计算结果!B$17,0)</f>
        <v>0</v>
      </c>
      <c r="O156" s="2">
        <f t="shared" ca="1" si="11"/>
        <v>1.0285069155297604</v>
      </c>
      <c r="P156" s="3">
        <f ca="1">1-O156/MAX(O$2:O156)</f>
        <v>8.5411180817331345E-2</v>
      </c>
    </row>
    <row r="157" spans="1:16" x14ac:dyDescent="0.15">
      <c r="A157" s="1">
        <v>38589</v>
      </c>
      <c r="B157">
        <v>930.97</v>
      </c>
      <c r="C157">
        <v>933.2</v>
      </c>
      <c r="D157" s="21">
        <v>920.61</v>
      </c>
      <c r="E157" s="21">
        <v>930.12</v>
      </c>
      <c r="F157" s="43">
        <v>76.048645120000003</v>
      </c>
      <c r="G157" s="3">
        <f t="shared" si="8"/>
        <v>-5.6949443937026611E-4</v>
      </c>
      <c r="H157" s="3">
        <f>1-E157/MAX(E$2:E157)</f>
        <v>0.11331007264199511</v>
      </c>
      <c r="I157" s="21">
        <f ca="1">IF(ROW()&gt;计算结果!B$18-1,AVERAGE(OFFSET(E157,0,0,-计算结果!B$18,1)),AVERAGE(OFFSET(E157,0,0,-ROW()+1,1)))</f>
        <v>928.96249999999998</v>
      </c>
      <c r="J157" s="43">
        <f t="shared" ca="1" si="9"/>
        <v>1080.2948019200003</v>
      </c>
      <c r="K157" s="43">
        <f ca="1">IF(ROW()&gt;计算结果!B$19+1,J157-OFFSET(J157,-计算结果!B$19,0,1,1),J157-OFFSET(J157,-ROW()+2,0,1,1))</f>
        <v>-145.12127999999984</v>
      </c>
      <c r="L157" s="32" t="str">
        <f ca="1">IF(AND(F157&gt;OFFSET(F157,-计算结果!B$19,0,1,1),'000300'!K157&lt;OFFSET('000300'!K157,-计算结果!B$19,0,1,1)),"卖",IF(AND(F157&lt;OFFSET(F157,-计算结果!B$19,0,1,1),'000300'!K157&gt;OFFSET('000300'!K157,-计算结果!B$19,0,1,1)),"买",L156))</f>
        <v>卖</v>
      </c>
      <c r="M157" s="4" t="str">
        <f t="shared" ca="1" si="10"/>
        <v/>
      </c>
      <c r="N157" s="3">
        <f ca="1">IF(L156="买",E157/E156-1,0)-IF(M157=1,计算结果!B$17,0)</f>
        <v>0</v>
      </c>
      <c r="O157" s="2">
        <f t="shared" ca="1" si="11"/>
        <v>1.0285069155297604</v>
      </c>
      <c r="P157" s="3">
        <f ca="1">1-O157/MAX(O$2:O157)</f>
        <v>8.5411180817331345E-2</v>
      </c>
    </row>
    <row r="158" spans="1:16" x14ac:dyDescent="0.15">
      <c r="A158" s="1">
        <v>38590</v>
      </c>
      <c r="B158">
        <v>930.25</v>
      </c>
      <c r="C158">
        <v>930.33</v>
      </c>
      <c r="D158" s="21">
        <v>921.84</v>
      </c>
      <c r="E158" s="21">
        <v>928.26</v>
      </c>
      <c r="F158" s="43">
        <v>71.861985279999999</v>
      </c>
      <c r="G158" s="3">
        <f t="shared" si="8"/>
        <v>-1.9997419687782791E-3</v>
      </c>
      <c r="H158" s="3">
        <f>1-E158/MAX(E$2:E158)</f>
        <v>0.11508322370302582</v>
      </c>
      <c r="I158" s="21">
        <f ca="1">IF(ROW()&gt;计算结果!B$18-1,AVERAGE(OFFSET(E158,0,0,-计算结果!B$18,1)),AVERAGE(OFFSET(E158,0,0,-ROW()+1,1)))</f>
        <v>928.1099999999999</v>
      </c>
      <c r="J158" s="43">
        <f t="shared" ca="1" si="9"/>
        <v>1008.4328166400003</v>
      </c>
      <c r="K158" s="43">
        <f ca="1">IF(ROW()&gt;计算结果!B$19+1,J158-OFFSET(J158,-计算结果!B$19,0,1,1),J158-OFFSET(J158,-ROW()+2,0,1,1))</f>
        <v>-322.01787391999983</v>
      </c>
      <c r="L158" s="32" t="str">
        <f ca="1">IF(AND(F158&gt;OFFSET(F158,-计算结果!B$19,0,1,1),'000300'!K158&lt;OFFSET('000300'!K158,-计算结果!B$19,0,1,1)),"卖",IF(AND(F158&lt;OFFSET(F158,-计算结果!B$19,0,1,1),'000300'!K158&gt;OFFSET('000300'!K158,-计算结果!B$19,0,1,1)),"买",L157))</f>
        <v>卖</v>
      </c>
      <c r="M158" s="4" t="str">
        <f t="shared" ca="1" si="10"/>
        <v/>
      </c>
      <c r="N158" s="3">
        <f ca="1">IF(L157="买",E158/E157-1,0)-IF(M158=1,计算结果!B$17,0)</f>
        <v>0</v>
      </c>
      <c r="O158" s="2">
        <f t="shared" ca="1" si="11"/>
        <v>1.0285069155297604</v>
      </c>
      <c r="P158" s="3">
        <f ca="1">1-O158/MAX(O$2:O158)</f>
        <v>8.5411180817331345E-2</v>
      </c>
    </row>
    <row r="159" spans="1:16" x14ac:dyDescent="0.15">
      <c r="A159" s="1">
        <v>38593</v>
      </c>
      <c r="B159">
        <v>928.34</v>
      </c>
      <c r="C159">
        <v>928.34</v>
      </c>
      <c r="D159" s="21">
        <v>913.77</v>
      </c>
      <c r="E159" s="21">
        <v>917.37</v>
      </c>
      <c r="F159" s="43">
        <v>71.377080320000005</v>
      </c>
      <c r="G159" s="3">
        <f t="shared" si="8"/>
        <v>-1.173162691487295E-2</v>
      </c>
      <c r="H159" s="3">
        <f>1-E159/MAX(E$2:E159)</f>
        <v>0.12546473717325402</v>
      </c>
      <c r="I159" s="21">
        <f ca="1">IF(ROW()&gt;计算结果!B$18-1,AVERAGE(OFFSET(E159,0,0,-计算结果!B$18,1)),AVERAGE(OFFSET(E159,0,0,-ROW()+1,1)))</f>
        <v>926.59999999999991</v>
      </c>
      <c r="J159" s="43">
        <f t="shared" ca="1" si="9"/>
        <v>937.05573632000028</v>
      </c>
      <c r="K159" s="43">
        <f ca="1">IF(ROW()&gt;计算结果!B$19+1,J159-OFFSET(J159,-计算结果!B$19,0,1,1),J159-OFFSET(J159,-ROW()+2,0,1,1))</f>
        <v>-519.45575423999981</v>
      </c>
      <c r="L159" s="32" t="str">
        <f ca="1">IF(AND(F159&gt;OFFSET(F159,-计算结果!B$19,0,1,1),'000300'!K159&lt;OFFSET('000300'!K159,-计算结果!B$19,0,1,1)),"卖",IF(AND(F159&lt;OFFSET(F159,-计算结果!B$19,0,1,1),'000300'!K159&gt;OFFSET('000300'!K159,-计算结果!B$19,0,1,1)),"买",L158))</f>
        <v>卖</v>
      </c>
      <c r="M159" s="4" t="str">
        <f t="shared" ca="1" si="10"/>
        <v/>
      </c>
      <c r="N159" s="3">
        <f ca="1">IF(L158="买",E159/E158-1,0)-IF(M159=1,计算结果!B$17,0)</f>
        <v>0</v>
      </c>
      <c r="O159" s="2">
        <f t="shared" ca="1" si="11"/>
        <v>1.0285069155297604</v>
      </c>
      <c r="P159" s="3">
        <f ca="1">1-O159/MAX(O$2:O159)</f>
        <v>8.5411180817331345E-2</v>
      </c>
    </row>
    <row r="160" spans="1:16" x14ac:dyDescent="0.15">
      <c r="A160" s="1">
        <v>38594</v>
      </c>
      <c r="B160">
        <v>916.09</v>
      </c>
      <c r="C160">
        <v>920.21</v>
      </c>
      <c r="D160" s="21">
        <v>912.84</v>
      </c>
      <c r="E160" s="21">
        <v>914.88</v>
      </c>
      <c r="F160" s="43">
        <v>58.584360959999998</v>
      </c>
      <c r="G160" s="3">
        <f t="shared" si="8"/>
        <v>-2.7142810425455632E-3</v>
      </c>
      <c r="H160" s="3">
        <f>1-E160/MAX(E$2:E160)</f>
        <v>0.1278384716581823</v>
      </c>
      <c r="I160" s="21">
        <f ca="1">IF(ROW()&gt;计算结果!B$18-1,AVERAGE(OFFSET(E160,0,0,-计算结果!B$18,1)),AVERAGE(OFFSET(E160,0,0,-ROW()+1,1)))</f>
        <v>922.65750000000003</v>
      </c>
      <c r="J160" s="43">
        <f t="shared" ca="1" si="9"/>
        <v>878.47137536000025</v>
      </c>
      <c r="K160" s="43">
        <f ca="1">IF(ROW()&gt;计算结果!B$19+1,J160-OFFSET(J160,-计算结果!B$19,0,1,1),J160-OFFSET(J160,-ROW()+2,0,1,1))</f>
        <v>-468.93550591999985</v>
      </c>
      <c r="L160" s="32" t="str">
        <f ca="1">IF(AND(F160&gt;OFFSET(F160,-计算结果!B$19,0,1,1),'000300'!K160&lt;OFFSET('000300'!K160,-计算结果!B$19,0,1,1)),"卖",IF(AND(F160&lt;OFFSET(F160,-计算结果!B$19,0,1,1),'000300'!K160&gt;OFFSET('000300'!K160,-计算结果!B$19,0,1,1)),"买",L159))</f>
        <v>卖</v>
      </c>
      <c r="M160" s="4" t="str">
        <f t="shared" ca="1" si="10"/>
        <v/>
      </c>
      <c r="N160" s="3">
        <f ca="1">IF(L159="买",E160/E159-1,0)-IF(M160=1,计算结果!B$17,0)</f>
        <v>0</v>
      </c>
      <c r="O160" s="2">
        <f t="shared" ca="1" si="11"/>
        <v>1.0285069155297604</v>
      </c>
      <c r="P160" s="3">
        <f ca="1">1-O160/MAX(O$2:O160)</f>
        <v>8.5411180817331345E-2</v>
      </c>
    </row>
    <row r="161" spans="1:16" x14ac:dyDescent="0.15">
      <c r="A161" s="1">
        <v>38595</v>
      </c>
      <c r="B161">
        <v>915.12</v>
      </c>
      <c r="C161">
        <v>928.21</v>
      </c>
      <c r="D161" s="21">
        <v>911.51</v>
      </c>
      <c r="E161" s="21">
        <v>927.92</v>
      </c>
      <c r="F161" s="43">
        <v>70.342824960000002</v>
      </c>
      <c r="G161" s="3">
        <f t="shared" si="8"/>
        <v>1.425323539699197E-2</v>
      </c>
      <c r="H161" s="3">
        <f>1-E161/MAX(E$2:E161)</f>
        <v>0.11540734809052611</v>
      </c>
      <c r="I161" s="21">
        <f ca="1">IF(ROW()&gt;计算结果!B$18-1,AVERAGE(OFFSET(E161,0,0,-计算结果!B$18,1)),AVERAGE(OFFSET(E161,0,0,-ROW()+1,1)))</f>
        <v>922.10750000000007</v>
      </c>
      <c r="J161" s="43">
        <f t="shared" ca="1" si="9"/>
        <v>808.12855040000022</v>
      </c>
      <c r="K161" s="43">
        <f ca="1">IF(ROW()&gt;计算结果!B$19+1,J161-OFFSET(J161,-计算结果!B$19,0,1,1),J161-OFFSET(J161,-ROW()+2,0,1,1))</f>
        <v>-380.11408895999989</v>
      </c>
      <c r="L161" s="32" t="str">
        <f ca="1">IF(AND(F161&gt;OFFSET(F161,-计算结果!B$19,0,1,1),'000300'!K161&lt;OFFSET('000300'!K161,-计算结果!B$19,0,1,1)),"卖",IF(AND(F161&lt;OFFSET(F161,-计算结果!B$19,0,1,1),'000300'!K161&gt;OFFSET('000300'!K161,-计算结果!B$19,0,1,1)),"买",L160))</f>
        <v>卖</v>
      </c>
      <c r="M161" s="4" t="str">
        <f t="shared" ca="1" si="10"/>
        <v/>
      </c>
      <c r="N161" s="3">
        <f ca="1">IF(L160="买",E161/E160-1,0)-IF(M161=1,计算结果!B$17,0)</f>
        <v>0</v>
      </c>
      <c r="O161" s="2">
        <f t="shared" ca="1" si="11"/>
        <v>1.0285069155297604</v>
      </c>
      <c r="P161" s="3">
        <f ca="1">1-O161/MAX(O$2:O161)</f>
        <v>8.5411180817331345E-2</v>
      </c>
    </row>
    <row r="162" spans="1:16" x14ac:dyDescent="0.15">
      <c r="A162" s="1">
        <v>38596</v>
      </c>
      <c r="B162">
        <v>928.52</v>
      </c>
      <c r="C162">
        <v>944.95</v>
      </c>
      <c r="D162" s="21">
        <v>926.06</v>
      </c>
      <c r="E162" s="21">
        <v>944.56</v>
      </c>
      <c r="F162" s="43">
        <v>105.58678016</v>
      </c>
      <c r="G162" s="3">
        <f t="shared" si="8"/>
        <v>1.7932580394861564E-2</v>
      </c>
      <c r="H162" s="3">
        <f>1-E162/MAX(E$2:E162)</f>
        <v>9.9544319243455637E-2</v>
      </c>
      <c r="I162" s="21">
        <f ca="1">IF(ROW()&gt;计算结果!B$18-1,AVERAGE(OFFSET(E162,0,0,-计算结果!B$18,1)),AVERAGE(OFFSET(E162,0,0,-ROW()+1,1)))</f>
        <v>926.1825</v>
      </c>
      <c r="J162" s="43">
        <f t="shared" ca="1" si="9"/>
        <v>913.71533056000021</v>
      </c>
      <c r="K162" s="43">
        <f ca="1">IF(ROW()&gt;计算结果!B$19+1,J162-OFFSET(J162,-计算结果!B$19,0,1,1),J162-OFFSET(J162,-ROW()+2,0,1,1))</f>
        <v>-165.71229696</v>
      </c>
      <c r="L162" s="32" t="str">
        <f ca="1">IF(AND(F162&gt;OFFSET(F162,-计算结果!B$19,0,1,1),'000300'!K162&lt;OFFSET('000300'!K162,-计算结果!B$19,0,1,1)),"卖",IF(AND(F162&lt;OFFSET(F162,-计算结果!B$19,0,1,1),'000300'!K162&gt;OFFSET('000300'!K162,-计算结果!B$19,0,1,1)),"买",L161))</f>
        <v>卖</v>
      </c>
      <c r="M162" s="4" t="str">
        <f t="shared" ca="1" si="10"/>
        <v/>
      </c>
      <c r="N162" s="3">
        <f ca="1">IF(L161="买",E162/E161-1,0)-IF(M162=1,计算结果!B$17,0)</f>
        <v>0</v>
      </c>
      <c r="O162" s="2">
        <f t="shared" ca="1" si="11"/>
        <v>1.0285069155297604</v>
      </c>
      <c r="P162" s="3">
        <f ca="1">1-O162/MAX(O$2:O162)</f>
        <v>8.5411180817331345E-2</v>
      </c>
    </row>
    <row r="163" spans="1:16" x14ac:dyDescent="0.15">
      <c r="A163" s="1">
        <v>38597</v>
      </c>
      <c r="B163">
        <v>945.98</v>
      </c>
      <c r="C163">
        <v>947.92</v>
      </c>
      <c r="D163" s="21">
        <v>941.31</v>
      </c>
      <c r="E163" s="21">
        <v>947.87</v>
      </c>
      <c r="F163" s="43">
        <v>88.647731199999996</v>
      </c>
      <c r="G163" s="3">
        <f t="shared" si="8"/>
        <v>3.5042771237401293E-3</v>
      </c>
      <c r="H163" s="3">
        <f>1-E163/MAX(E$2:E163)</f>
        <v>9.6388873000438524E-2</v>
      </c>
      <c r="I163" s="21">
        <f ca="1">IF(ROW()&gt;计算结果!B$18-1,AVERAGE(OFFSET(E163,0,0,-计算结果!B$18,1)),AVERAGE(OFFSET(E163,0,0,-ROW()+1,1)))</f>
        <v>933.80749999999989</v>
      </c>
      <c r="J163" s="43">
        <f t="shared" ca="1" si="9"/>
        <v>1002.3630617600002</v>
      </c>
      <c r="K163" s="43">
        <f ca="1">IF(ROW()&gt;计算结果!B$19+1,J163-OFFSET(J163,-计算结果!B$19,0,1,1),J163-OFFSET(J163,-ROW()+2,0,1,1))</f>
        <v>0.39378431999989516</v>
      </c>
      <c r="L163" s="32" t="str">
        <f ca="1">IF(AND(F163&gt;OFFSET(F163,-计算结果!B$19,0,1,1),'000300'!K163&lt;OFFSET('000300'!K163,-计算结果!B$19,0,1,1)),"卖",IF(AND(F163&lt;OFFSET(F163,-计算结果!B$19,0,1,1),'000300'!K163&gt;OFFSET('000300'!K163,-计算结果!B$19,0,1,1)),"买",L162))</f>
        <v>卖</v>
      </c>
      <c r="M163" s="4" t="str">
        <f t="shared" ca="1" si="10"/>
        <v/>
      </c>
      <c r="N163" s="3">
        <f ca="1">IF(L162="买",E163/E162-1,0)-IF(M163=1,计算结果!B$17,0)</f>
        <v>0</v>
      </c>
      <c r="O163" s="2">
        <f t="shared" ca="1" si="11"/>
        <v>1.0285069155297604</v>
      </c>
      <c r="P163" s="3">
        <f ca="1">1-O163/MAX(O$2:O163)</f>
        <v>8.5411180817331345E-2</v>
      </c>
    </row>
    <row r="164" spans="1:16" x14ac:dyDescent="0.15">
      <c r="A164" s="1">
        <v>38600</v>
      </c>
      <c r="B164">
        <v>949.08</v>
      </c>
      <c r="C164">
        <v>952.98</v>
      </c>
      <c r="D164" s="21">
        <v>944.63</v>
      </c>
      <c r="E164" s="21">
        <v>952.72</v>
      </c>
      <c r="F164" s="43">
        <v>82.422261759999998</v>
      </c>
      <c r="G164" s="3">
        <f t="shared" si="8"/>
        <v>5.1167354173040636E-3</v>
      </c>
      <c r="H164" s="3">
        <f>1-E164/MAX(E$2:E164)</f>
        <v>9.1765333943449767E-2</v>
      </c>
      <c r="I164" s="21">
        <f ca="1">IF(ROW()&gt;计算结果!B$18-1,AVERAGE(OFFSET(E164,0,0,-计算结果!B$18,1)),AVERAGE(OFFSET(E164,0,0,-ROW()+1,1)))</f>
        <v>943.26749999999993</v>
      </c>
      <c r="J164" s="43">
        <f t="shared" ca="1" si="9"/>
        <v>1084.7853235200002</v>
      </c>
      <c r="K164" s="43">
        <f ca="1">IF(ROW()&gt;计算结果!B$19+1,J164-OFFSET(J164,-计算结果!B$19,0,1,1),J164-OFFSET(J164,-ROW()+2,0,1,1))</f>
        <v>157.90429184000004</v>
      </c>
      <c r="L164" s="32" t="str">
        <f ca="1">IF(AND(F164&gt;OFFSET(F164,-计算结果!B$19,0,1,1),'000300'!K164&lt;OFFSET('000300'!K164,-计算结果!B$19,0,1,1)),"卖",IF(AND(F164&lt;OFFSET(F164,-计算结果!B$19,0,1,1),'000300'!K164&gt;OFFSET('000300'!K164,-计算结果!B$19,0,1,1)),"买",L163))</f>
        <v>卖</v>
      </c>
      <c r="M164" s="4" t="str">
        <f t="shared" ca="1" si="10"/>
        <v/>
      </c>
      <c r="N164" s="3">
        <f ca="1">IF(L163="买",E164/E163-1,0)-IF(M164=1,计算结果!B$17,0)</f>
        <v>0</v>
      </c>
      <c r="O164" s="2">
        <f t="shared" ca="1" si="11"/>
        <v>1.0285069155297604</v>
      </c>
      <c r="P164" s="3">
        <f ca="1">1-O164/MAX(O$2:O164)</f>
        <v>8.5411180817331345E-2</v>
      </c>
    </row>
    <row r="165" spans="1:16" x14ac:dyDescent="0.15">
      <c r="A165" s="1">
        <v>38601</v>
      </c>
      <c r="B165">
        <v>953.41</v>
      </c>
      <c r="C165">
        <v>956.3</v>
      </c>
      <c r="D165" s="21">
        <v>934.97</v>
      </c>
      <c r="E165" s="21">
        <v>936.61</v>
      </c>
      <c r="F165" s="43">
        <v>105.83985152</v>
      </c>
      <c r="G165" s="3">
        <f t="shared" si="8"/>
        <v>-1.6909480225039908E-2</v>
      </c>
      <c r="H165" s="3">
        <f>1-E165/MAX(E$2:E165)</f>
        <v>0.1071231100688288</v>
      </c>
      <c r="I165" s="21">
        <f ca="1">IF(ROW()&gt;计算结果!B$18-1,AVERAGE(OFFSET(E165,0,0,-计算结果!B$18,1)),AVERAGE(OFFSET(E165,0,0,-ROW()+1,1)))</f>
        <v>945.43999999999994</v>
      </c>
      <c r="J165" s="43">
        <f t="shared" ca="1" si="9"/>
        <v>1190.6251750400002</v>
      </c>
      <c r="K165" s="43">
        <f ca="1">IF(ROW()&gt;计算结果!B$19+1,J165-OFFSET(J165,-计算结果!B$19,0,1,1),J165-OFFSET(J165,-ROW()+2,0,1,1))</f>
        <v>186.37901823999994</v>
      </c>
      <c r="L165" s="32" t="str">
        <f ca="1">IF(AND(F165&gt;OFFSET(F165,-计算结果!B$19,0,1,1),'000300'!K165&lt;OFFSET('000300'!K165,-计算结果!B$19,0,1,1)),"卖",IF(AND(F165&lt;OFFSET(F165,-计算结果!B$19,0,1,1),'000300'!K165&gt;OFFSET('000300'!K165,-计算结果!B$19,0,1,1)),"买",L164))</f>
        <v>卖</v>
      </c>
      <c r="M165" s="4" t="str">
        <f t="shared" ca="1" si="10"/>
        <v/>
      </c>
      <c r="N165" s="3">
        <f ca="1">IF(L164="买",E165/E164-1,0)-IF(M165=1,计算结果!B$17,0)</f>
        <v>0</v>
      </c>
      <c r="O165" s="2">
        <f t="shared" ca="1" si="11"/>
        <v>1.0285069155297604</v>
      </c>
      <c r="P165" s="3">
        <f ca="1">1-O165/MAX(O$2:O165)</f>
        <v>8.5411180817331345E-2</v>
      </c>
    </row>
    <row r="166" spans="1:16" x14ac:dyDescent="0.15">
      <c r="A166" s="1">
        <v>38602</v>
      </c>
      <c r="B166">
        <v>934.99</v>
      </c>
      <c r="C166">
        <v>952.9</v>
      </c>
      <c r="D166" s="21">
        <v>932.65</v>
      </c>
      <c r="E166" s="21">
        <v>952.76</v>
      </c>
      <c r="F166" s="43">
        <v>99.568087039999995</v>
      </c>
      <c r="G166" s="3">
        <f t="shared" si="8"/>
        <v>1.7243036055561989E-2</v>
      </c>
      <c r="H166" s="3">
        <f>1-E166/MAX(E$2:E166)</f>
        <v>9.1727201662567426E-2</v>
      </c>
      <c r="I166" s="21">
        <f ca="1">IF(ROW()&gt;计算结果!B$18-1,AVERAGE(OFFSET(E166,0,0,-计算结果!B$18,1)),AVERAGE(OFFSET(E166,0,0,-ROW()+1,1)))</f>
        <v>947.49</v>
      </c>
      <c r="J166" s="43">
        <f t="shared" ca="1" si="9"/>
        <v>1290.1932620800001</v>
      </c>
      <c r="K166" s="43">
        <f ca="1">IF(ROW()&gt;计算结果!B$19+1,J166-OFFSET(J166,-计算结果!B$19,0,1,1),J166-OFFSET(J166,-ROW()+2,0,1,1))</f>
        <v>209.89846015999979</v>
      </c>
      <c r="L166" s="32" t="str">
        <f ca="1">IF(AND(F166&gt;OFFSET(F166,-计算结果!B$19,0,1,1),'000300'!K166&lt;OFFSET('000300'!K166,-计算结果!B$19,0,1,1)),"卖",IF(AND(F166&lt;OFFSET(F166,-计算结果!B$19,0,1,1),'000300'!K166&gt;OFFSET('000300'!K166,-计算结果!B$19,0,1,1)),"买",L165))</f>
        <v>卖</v>
      </c>
      <c r="M166" s="4" t="str">
        <f t="shared" ca="1" si="10"/>
        <v/>
      </c>
      <c r="N166" s="3">
        <f ca="1">IF(L165="买",E166/E165-1,0)-IF(M166=1,计算结果!B$17,0)</f>
        <v>0</v>
      </c>
      <c r="O166" s="2">
        <f t="shared" ca="1" si="11"/>
        <v>1.0285069155297604</v>
      </c>
      <c r="P166" s="3">
        <f ca="1">1-O166/MAX(O$2:O166)</f>
        <v>8.5411180817331345E-2</v>
      </c>
    </row>
    <row r="167" spans="1:16" x14ac:dyDescent="0.15">
      <c r="A167" s="1">
        <v>38603</v>
      </c>
      <c r="B167">
        <v>954.27</v>
      </c>
      <c r="C167">
        <v>958.87</v>
      </c>
      <c r="D167" s="21">
        <v>947.71</v>
      </c>
      <c r="E167" s="21">
        <v>955.28</v>
      </c>
      <c r="F167" s="43">
        <v>117.53260032</v>
      </c>
      <c r="G167" s="3">
        <f t="shared" si="8"/>
        <v>2.6449473109702026E-3</v>
      </c>
      <c r="H167" s="3">
        <f>1-E167/MAX(E$2:E167)</f>
        <v>8.9324867966977473E-2</v>
      </c>
      <c r="I167" s="21">
        <f ca="1">IF(ROW()&gt;计算结果!B$18-1,AVERAGE(OFFSET(E167,0,0,-计算结果!B$18,1)),AVERAGE(OFFSET(E167,0,0,-ROW()+1,1)))</f>
        <v>949.34249999999997</v>
      </c>
      <c r="J167" s="43">
        <f t="shared" ca="1" si="9"/>
        <v>1407.7258624000001</v>
      </c>
      <c r="K167" s="43">
        <f ca="1">IF(ROW()&gt;计算结果!B$19+1,J167-OFFSET(J167,-计算结果!B$19,0,1,1),J167-OFFSET(J167,-ROW()+2,0,1,1))</f>
        <v>399.29304575999981</v>
      </c>
      <c r="L167" s="32" t="str">
        <f ca="1">IF(AND(F167&gt;OFFSET(F167,-计算结果!B$19,0,1,1),'000300'!K167&lt;OFFSET('000300'!K167,-计算结果!B$19,0,1,1)),"卖",IF(AND(F167&lt;OFFSET(F167,-计算结果!B$19,0,1,1),'000300'!K167&gt;OFFSET('000300'!K167,-计算结果!B$19,0,1,1)),"买",L166))</f>
        <v>卖</v>
      </c>
      <c r="M167" s="4" t="str">
        <f t="shared" ca="1" si="10"/>
        <v/>
      </c>
      <c r="N167" s="3">
        <f ca="1">IF(L166="买",E167/E166-1,0)-IF(M167=1,计算结果!B$17,0)</f>
        <v>0</v>
      </c>
      <c r="O167" s="2">
        <f t="shared" ca="1" si="11"/>
        <v>1.0285069155297604</v>
      </c>
      <c r="P167" s="3">
        <f ca="1">1-O167/MAX(O$2:O167)</f>
        <v>8.5411180817331345E-2</v>
      </c>
    </row>
    <row r="168" spans="1:16" x14ac:dyDescent="0.15">
      <c r="A168" s="1">
        <v>38604</v>
      </c>
      <c r="B168">
        <v>955.11</v>
      </c>
      <c r="C168">
        <v>959.9</v>
      </c>
      <c r="D168" s="21">
        <v>946.02</v>
      </c>
      <c r="E168" s="21">
        <v>949.07</v>
      </c>
      <c r="F168" s="43">
        <v>79.241937919999998</v>
      </c>
      <c r="G168" s="3">
        <f t="shared" si="8"/>
        <v>-6.5007118331796843E-3</v>
      </c>
      <c r="H168" s="3">
        <f>1-E168/MAX(E$2:E168)</f>
        <v>9.524490457396706E-2</v>
      </c>
      <c r="I168" s="21">
        <f ca="1">IF(ROW()&gt;计算结果!B$18-1,AVERAGE(OFFSET(E168,0,0,-计算结果!B$18,1)),AVERAGE(OFFSET(E168,0,0,-ROW()+1,1)))</f>
        <v>948.43</v>
      </c>
      <c r="J168" s="43">
        <f t="shared" ca="1" si="9"/>
        <v>1328.48392448</v>
      </c>
      <c r="K168" s="43">
        <f ca="1">IF(ROW()&gt;计算结果!B$19+1,J168-OFFSET(J168,-计算结果!B$19,0,1,1),J168-OFFSET(J168,-ROW()+2,0,1,1))</f>
        <v>391.42818815999976</v>
      </c>
      <c r="L168" s="32" t="str">
        <f ca="1">IF(AND(F168&gt;OFFSET(F168,-计算结果!B$19,0,1,1),'000300'!K168&lt;OFFSET('000300'!K168,-计算结果!B$19,0,1,1)),"卖",IF(AND(F168&lt;OFFSET(F168,-计算结果!B$19,0,1,1),'000300'!K168&gt;OFFSET('000300'!K168,-计算结果!B$19,0,1,1)),"买",L167))</f>
        <v>卖</v>
      </c>
      <c r="M168" s="4" t="str">
        <f t="shared" ca="1" si="10"/>
        <v/>
      </c>
      <c r="N168" s="3">
        <f ca="1">IF(L167="买",E168/E167-1,0)-IF(M168=1,计算结果!B$17,0)</f>
        <v>0</v>
      </c>
      <c r="O168" s="2">
        <f t="shared" ca="1" si="11"/>
        <v>1.0285069155297604</v>
      </c>
      <c r="P168" s="3">
        <f ca="1">1-O168/MAX(O$2:O168)</f>
        <v>8.5411180817331345E-2</v>
      </c>
    </row>
    <row r="169" spans="1:16" x14ac:dyDescent="0.15">
      <c r="A169" s="1">
        <v>38607</v>
      </c>
      <c r="B169">
        <v>949.78</v>
      </c>
      <c r="C169">
        <v>952.55</v>
      </c>
      <c r="D169" s="21">
        <v>945.4</v>
      </c>
      <c r="E169" s="21">
        <v>949.51</v>
      </c>
      <c r="F169" s="43">
        <v>56.101304319999997</v>
      </c>
      <c r="G169" s="3">
        <f t="shared" si="8"/>
        <v>4.6361174623577028E-4</v>
      </c>
      <c r="H169" s="3">
        <f>1-E169/MAX(E$2:E169)</f>
        <v>9.4825449484260971E-2</v>
      </c>
      <c r="I169" s="21">
        <f ca="1">IF(ROW()&gt;计算结果!B$18-1,AVERAGE(OFFSET(E169,0,0,-计算结果!B$18,1)),AVERAGE(OFFSET(E169,0,0,-ROW()+1,1)))</f>
        <v>951.65499999999997</v>
      </c>
      <c r="J169" s="43">
        <f t="shared" ca="1" si="9"/>
        <v>1384.5852288000001</v>
      </c>
      <c r="K169" s="43">
        <f ca="1">IF(ROW()&gt;计算结果!B$19+1,J169-OFFSET(J169,-计算结果!B$19,0,1,1),J169-OFFSET(J169,-ROW()+2,0,1,1))</f>
        <v>506.11385343999984</v>
      </c>
      <c r="L169" s="32" t="str">
        <f ca="1">IF(AND(F169&gt;OFFSET(F169,-计算结果!B$19,0,1,1),'000300'!K169&lt;OFFSET('000300'!K169,-计算结果!B$19,0,1,1)),"卖",IF(AND(F169&lt;OFFSET(F169,-计算结果!B$19,0,1,1),'000300'!K169&gt;OFFSET('000300'!K169,-计算结果!B$19,0,1,1)),"买",L168))</f>
        <v>买</v>
      </c>
      <c r="M169" s="4">
        <f t="shared" ca="1" si="10"/>
        <v>1</v>
      </c>
      <c r="N169" s="3">
        <f ca="1">IF(L168="买",E169/E168-1,0)-IF(M169=1,计算结果!B$17,0)</f>
        <v>0</v>
      </c>
      <c r="O169" s="2">
        <f t="shared" ca="1" si="11"/>
        <v>1.0285069155297604</v>
      </c>
      <c r="P169" s="3">
        <f ca="1">1-O169/MAX(O$2:O169)</f>
        <v>8.5411180817331345E-2</v>
      </c>
    </row>
    <row r="170" spans="1:16" x14ac:dyDescent="0.15">
      <c r="A170" s="1">
        <v>38608</v>
      </c>
      <c r="B170">
        <v>949.58</v>
      </c>
      <c r="C170">
        <v>963.92</v>
      </c>
      <c r="D170" s="21">
        <v>948.13</v>
      </c>
      <c r="E170" s="21">
        <v>963.77</v>
      </c>
      <c r="F170" s="43">
        <v>79.990312959999997</v>
      </c>
      <c r="G170" s="3">
        <f t="shared" si="8"/>
        <v>1.5018272582700609E-2</v>
      </c>
      <c r="H170" s="3">
        <f>1-E170/MAX(E$2:E170)</f>
        <v>8.1231291349692092E-2</v>
      </c>
      <c r="I170" s="21">
        <f ca="1">IF(ROW()&gt;计算结果!B$18-1,AVERAGE(OFFSET(E170,0,0,-计算结果!B$18,1)),AVERAGE(OFFSET(E170,0,0,-ROW()+1,1)))</f>
        <v>954.40749999999991</v>
      </c>
      <c r="J170" s="43">
        <f t="shared" ca="1" si="9"/>
        <v>1464.5755417600001</v>
      </c>
      <c r="K170" s="43">
        <f ca="1">IF(ROW()&gt;计算结果!B$19+1,J170-OFFSET(J170,-计算结果!B$19,0,1,1),J170-OFFSET(J170,-ROW()+2,0,1,1))</f>
        <v>656.44699135999986</v>
      </c>
      <c r="L170" s="32" t="str">
        <f ca="1">IF(AND(F170&gt;OFFSET(F170,-计算结果!B$19,0,1,1),'000300'!K170&lt;OFFSET('000300'!K170,-计算结果!B$19,0,1,1)),"卖",IF(AND(F170&lt;OFFSET(F170,-计算结果!B$19,0,1,1),'000300'!K170&gt;OFFSET('000300'!K170,-计算结果!B$19,0,1,1)),"买",L169))</f>
        <v>买</v>
      </c>
      <c r="M170" s="4" t="str">
        <f t="shared" ca="1" si="10"/>
        <v/>
      </c>
      <c r="N170" s="3">
        <f ca="1">IF(L169="买",E170/E169-1,0)-IF(M170=1,计算结果!B$17,0)</f>
        <v>1.5018272582700609E-2</v>
      </c>
      <c r="O170" s="2">
        <f t="shared" ca="1" si="11"/>
        <v>1.0439533127403788</v>
      </c>
      <c r="P170" s="3">
        <f ca="1">1-O170/MAX(O$2:O170)</f>
        <v>7.1675636629755846E-2</v>
      </c>
    </row>
    <row r="171" spans="1:16" x14ac:dyDescent="0.15">
      <c r="A171" s="1">
        <v>38609</v>
      </c>
      <c r="B171">
        <v>964.97</v>
      </c>
      <c r="C171">
        <v>970.26</v>
      </c>
      <c r="D171" s="21">
        <v>961.64</v>
      </c>
      <c r="E171" s="21">
        <v>970.19</v>
      </c>
      <c r="F171" s="43">
        <v>99.426283519999998</v>
      </c>
      <c r="G171" s="3">
        <f t="shared" si="8"/>
        <v>6.6613403612896249E-3</v>
      </c>
      <c r="H171" s="3">
        <f>1-E171/MAX(E$2:E171)</f>
        <v>7.5111060268069907E-2</v>
      </c>
      <c r="I171" s="21">
        <f ca="1">IF(ROW()&gt;计算结果!B$18-1,AVERAGE(OFFSET(E171,0,0,-计算结果!B$18,1)),AVERAGE(OFFSET(E171,0,0,-ROW()+1,1)))</f>
        <v>958.13499999999999</v>
      </c>
      <c r="J171" s="43">
        <f t="shared" ca="1" si="9"/>
        <v>1564.00182528</v>
      </c>
      <c r="K171" s="43">
        <f ca="1">IF(ROW()&gt;计算结果!B$19+1,J171-OFFSET(J171,-计算结果!B$19,0,1,1),J171-OFFSET(J171,-ROW()+2,0,1,1))</f>
        <v>650.28649471999984</v>
      </c>
      <c r="L171" s="32" t="str">
        <f ca="1">IF(AND(F171&gt;OFFSET(F171,-计算结果!B$19,0,1,1),'000300'!K171&lt;OFFSET('000300'!K171,-计算结果!B$19,0,1,1)),"卖",IF(AND(F171&lt;OFFSET(F171,-计算结果!B$19,0,1,1),'000300'!K171&gt;OFFSET('000300'!K171,-计算结果!B$19,0,1,1)),"买",L170))</f>
        <v>买</v>
      </c>
      <c r="M171" s="4" t="str">
        <f t="shared" ca="1" si="10"/>
        <v/>
      </c>
      <c r="N171" s="3">
        <f ca="1">IF(L170="买",E171/E170-1,0)-IF(M171=1,计算结果!B$17,0)</f>
        <v>6.6613403612896249E-3</v>
      </c>
      <c r="O171" s="2">
        <f t="shared" ca="1" si="11"/>
        <v>1.0509074410778383</v>
      </c>
      <c r="P171" s="3">
        <f ca="1">1-O171/MAX(O$2:O171)</f>
        <v>6.5491752079669174E-2</v>
      </c>
    </row>
    <row r="172" spans="1:16" x14ac:dyDescent="0.15">
      <c r="A172" s="1">
        <v>38610</v>
      </c>
      <c r="B172">
        <v>970.58</v>
      </c>
      <c r="C172">
        <v>970.96</v>
      </c>
      <c r="D172" s="21">
        <v>965.66</v>
      </c>
      <c r="E172" s="21">
        <v>969.6</v>
      </c>
      <c r="F172" s="43">
        <v>80.981606400000004</v>
      </c>
      <c r="G172" s="3">
        <f t="shared" si="8"/>
        <v>-6.0812830476508761E-4</v>
      </c>
      <c r="H172" s="3">
        <f>1-E172/MAX(E$2:E172)</f>
        <v>7.5673511411085026E-2</v>
      </c>
      <c r="I172" s="21">
        <f ca="1">IF(ROW()&gt;计算结果!B$18-1,AVERAGE(OFFSET(E172,0,0,-计算结果!B$18,1)),AVERAGE(OFFSET(E172,0,0,-ROW()+1,1)))</f>
        <v>963.26750000000004</v>
      </c>
      <c r="J172" s="43">
        <f t="shared" ca="1" si="9"/>
        <v>1644.98343168</v>
      </c>
      <c r="K172" s="43">
        <f ca="1">IF(ROW()&gt;计算结果!B$19+1,J172-OFFSET(J172,-计算结果!B$19,0,1,1),J172-OFFSET(J172,-ROW()+2,0,1,1))</f>
        <v>642.6203699199998</v>
      </c>
      <c r="L172" s="32" t="str">
        <f ca="1">IF(AND(F172&gt;OFFSET(F172,-计算结果!B$19,0,1,1),'000300'!K172&lt;OFFSET('000300'!K172,-计算结果!B$19,0,1,1)),"卖",IF(AND(F172&lt;OFFSET(F172,-计算结果!B$19,0,1,1),'000300'!K172&gt;OFFSET('000300'!K172,-计算结果!B$19,0,1,1)),"买",L171))</f>
        <v>买</v>
      </c>
      <c r="M172" s="4" t="str">
        <f t="shared" ca="1" si="10"/>
        <v/>
      </c>
      <c r="N172" s="3">
        <f ca="1">IF(L171="买",E172/E171-1,0)-IF(M172=1,计算结果!B$17,0)</f>
        <v>-6.0812830476508761E-4</v>
      </c>
      <c r="O172" s="2">
        <f t="shared" ca="1" si="11"/>
        <v>1.0502683545172307</v>
      </c>
      <c r="P172" s="3">
        <f ca="1">1-O172/MAX(O$2:O172)</f>
        <v>6.6060052996265939E-2</v>
      </c>
    </row>
    <row r="173" spans="1:16" x14ac:dyDescent="0.15">
      <c r="A173" s="1">
        <v>38611</v>
      </c>
      <c r="B173">
        <v>969.62</v>
      </c>
      <c r="C173">
        <v>970.37</v>
      </c>
      <c r="D173" s="21">
        <v>964.28</v>
      </c>
      <c r="E173" s="21">
        <v>967.49</v>
      </c>
      <c r="F173" s="43">
        <v>69.893273600000001</v>
      </c>
      <c r="G173" s="3">
        <f t="shared" si="8"/>
        <v>-2.1761551155116132E-3</v>
      </c>
      <c r="H173" s="3">
        <f>1-E173/MAX(E$2:E173)</f>
        <v>7.7684989227630674E-2</v>
      </c>
      <c r="I173" s="21">
        <f ca="1">IF(ROW()&gt;计算结果!B$18-1,AVERAGE(OFFSET(E173,0,0,-计算结果!B$18,1)),AVERAGE(OFFSET(E173,0,0,-ROW()+1,1)))</f>
        <v>967.76250000000005</v>
      </c>
      <c r="J173" s="43">
        <f t="shared" ca="1" si="9"/>
        <v>1714.8767052799999</v>
      </c>
      <c r="K173" s="43">
        <f ca="1">IF(ROW()&gt;计算结果!B$19+1,J173-OFFSET(J173,-计算结果!B$19,0,1,1),J173-OFFSET(J173,-ROW()+2,0,1,1))</f>
        <v>630.09138175999965</v>
      </c>
      <c r="L173" s="32" t="str">
        <f ca="1">IF(AND(F173&gt;OFFSET(F173,-计算结果!B$19,0,1,1),'000300'!K173&lt;OFFSET('000300'!K173,-计算结果!B$19,0,1,1)),"卖",IF(AND(F173&lt;OFFSET(F173,-计算结果!B$19,0,1,1),'000300'!K173&gt;OFFSET('000300'!K173,-计算结果!B$19,0,1,1)),"买",L172))</f>
        <v>买</v>
      </c>
      <c r="M173" s="4" t="str">
        <f t="shared" ca="1" si="10"/>
        <v/>
      </c>
      <c r="N173" s="3">
        <f ca="1">IF(L172="买",E173/E172-1,0)-IF(M173=1,计算结果!B$17,0)</f>
        <v>-2.1761551155116132E-3</v>
      </c>
      <c r="O173" s="2">
        <f t="shared" ca="1" si="11"/>
        <v>1.047982807664888</v>
      </c>
      <c r="P173" s="3">
        <f ca="1">1-O173/MAX(O$2:O173)</f>
        <v>6.8092451189518788E-2</v>
      </c>
    </row>
    <row r="174" spans="1:16" x14ac:dyDescent="0.15">
      <c r="A174" s="1">
        <v>38614</v>
      </c>
      <c r="B174">
        <v>967.44</v>
      </c>
      <c r="C174">
        <v>971.99</v>
      </c>
      <c r="D174" s="21">
        <v>964.26</v>
      </c>
      <c r="E174" s="21">
        <v>971.14</v>
      </c>
      <c r="F174" s="43">
        <v>74.274816000000001</v>
      </c>
      <c r="G174" s="3">
        <f t="shared" si="8"/>
        <v>3.7726488129075086E-3</v>
      </c>
      <c r="H174" s="3">
        <f>1-E174/MAX(E$2:E174)</f>
        <v>7.4205418597113382E-2</v>
      </c>
      <c r="I174" s="21">
        <f ca="1">IF(ROW()&gt;计算结果!B$18-1,AVERAGE(OFFSET(E174,0,0,-计算结果!B$18,1)),AVERAGE(OFFSET(E174,0,0,-ROW()+1,1)))</f>
        <v>969.6049999999999</v>
      </c>
      <c r="J174" s="43">
        <f t="shared" ca="1" si="9"/>
        <v>1789.15152128</v>
      </c>
      <c r="K174" s="43">
        <f ca="1">IF(ROW()&gt;计算结果!B$19+1,J174-OFFSET(J174,-计算结果!B$19,0,1,1),J174-OFFSET(J174,-ROW()+2,0,1,1))</f>
        <v>598.52634623999984</v>
      </c>
      <c r="L174" s="32" t="str">
        <f ca="1">IF(AND(F174&gt;OFFSET(F174,-计算结果!B$19,0,1,1),'000300'!K174&lt;OFFSET('000300'!K174,-计算结果!B$19,0,1,1)),"卖",IF(AND(F174&lt;OFFSET(F174,-计算结果!B$19,0,1,1),'000300'!K174&gt;OFFSET('000300'!K174,-计算结果!B$19,0,1,1)),"买",L173))</f>
        <v>买</v>
      </c>
      <c r="M174" s="4" t="str">
        <f t="shared" ca="1" si="10"/>
        <v/>
      </c>
      <c r="N174" s="3">
        <f ca="1">IF(L173="买",E174/E173-1,0)-IF(M174=1,计算结果!B$17,0)</f>
        <v>3.7726488129075086E-3</v>
      </c>
      <c r="O174" s="2">
        <f t="shared" ca="1" si="11"/>
        <v>1.0519364787601724</v>
      </c>
      <c r="P174" s="3">
        <f ca="1">1-O174/MAX(O$2:O174)</f>
        <v>6.4576691281759468E-2</v>
      </c>
    </row>
    <row r="175" spans="1:16" x14ac:dyDescent="0.15">
      <c r="A175" s="1">
        <v>38615</v>
      </c>
      <c r="B175">
        <v>971.38</v>
      </c>
      <c r="C175">
        <v>971.65</v>
      </c>
      <c r="D175" s="21">
        <v>957.12</v>
      </c>
      <c r="E175" s="21">
        <v>961.92</v>
      </c>
      <c r="F175" s="43">
        <v>91.894384639999998</v>
      </c>
      <c r="G175" s="3">
        <f t="shared" si="8"/>
        <v>-9.4939967460923036E-3</v>
      </c>
      <c r="H175" s="3">
        <f>1-E175/MAX(E$2:E175)</f>
        <v>8.2994909340502243E-2</v>
      </c>
      <c r="I175" s="21">
        <f ca="1">IF(ROW()&gt;计算结果!B$18-1,AVERAGE(OFFSET(E175,0,0,-计算结果!B$18,1)),AVERAGE(OFFSET(E175,0,0,-ROW()+1,1)))</f>
        <v>967.53750000000002</v>
      </c>
      <c r="J175" s="43">
        <f t="shared" ca="1" si="9"/>
        <v>1697.25713664</v>
      </c>
      <c r="K175" s="43">
        <f ca="1">IF(ROW()&gt;计算结果!B$19+1,J175-OFFSET(J175,-计算结果!B$19,0,1,1),J175-OFFSET(J175,-ROW()+2,0,1,1))</f>
        <v>407.06387455999993</v>
      </c>
      <c r="L175" s="32" t="str">
        <f ca="1">IF(AND(F175&gt;OFFSET(F175,-计算结果!B$19,0,1,1),'000300'!K175&lt;OFFSET('000300'!K175,-计算结果!B$19,0,1,1)),"卖",IF(AND(F175&lt;OFFSET(F175,-计算结果!B$19,0,1,1),'000300'!K175&gt;OFFSET('000300'!K175,-计算结果!B$19,0,1,1)),"买",L174))</f>
        <v>买</v>
      </c>
      <c r="M175" s="4" t="str">
        <f t="shared" ca="1" si="10"/>
        <v/>
      </c>
      <c r="N175" s="3">
        <f ca="1">IF(L174="买",E175/E174-1,0)-IF(M175=1,计算结果!B$17,0)</f>
        <v>-9.4939967460923036E-3</v>
      </c>
      <c r="O175" s="2">
        <f t="shared" ca="1" si="11"/>
        <v>1.0419493972537275</v>
      </c>
      <c r="P175" s="3">
        <f ca="1">1-O175/MAX(O$2:O175)</f>
        <v>7.3457597130949348E-2</v>
      </c>
    </row>
    <row r="176" spans="1:16" x14ac:dyDescent="0.15">
      <c r="A176" s="1">
        <v>38616</v>
      </c>
      <c r="B176">
        <v>961.37</v>
      </c>
      <c r="C176">
        <v>961.37</v>
      </c>
      <c r="D176" s="21">
        <v>943.82</v>
      </c>
      <c r="E176" s="21">
        <v>944.41</v>
      </c>
      <c r="F176" s="43">
        <v>87.604592640000007</v>
      </c>
      <c r="G176" s="3">
        <f t="shared" si="8"/>
        <v>-1.8203176979374569E-2</v>
      </c>
      <c r="H176" s="3">
        <f>1-E176/MAX(E$2:E176)</f>
        <v>9.9687315296764556E-2</v>
      </c>
      <c r="I176" s="21">
        <f ca="1">IF(ROW()&gt;计算结果!B$18-1,AVERAGE(OFFSET(E176,0,0,-计算结果!B$18,1)),AVERAGE(OFFSET(E176,0,0,-ROW()+1,1)))</f>
        <v>961.24</v>
      </c>
      <c r="J176" s="43">
        <f t="shared" ca="1" si="9"/>
        <v>1609.652544</v>
      </c>
      <c r="K176" s="43">
        <f ca="1">IF(ROW()&gt;计算结果!B$19+1,J176-OFFSET(J176,-计算结果!B$19,0,1,1),J176-OFFSET(J176,-ROW()+2,0,1,1))</f>
        <v>201.92668159999994</v>
      </c>
      <c r="L176" s="32" t="str">
        <f ca="1">IF(AND(F176&gt;OFFSET(F176,-计算结果!B$19,0,1,1),'000300'!K176&lt;OFFSET('000300'!K176,-计算结果!B$19,0,1,1)),"卖",IF(AND(F176&lt;OFFSET(F176,-计算结果!B$19,0,1,1),'000300'!K176&gt;OFFSET('000300'!K176,-计算结果!B$19,0,1,1)),"买",L175))</f>
        <v>买</v>
      </c>
      <c r="M176" s="4" t="str">
        <f t="shared" ca="1" si="10"/>
        <v/>
      </c>
      <c r="N176" s="3">
        <f ca="1">IF(L175="买",E176/E175-1,0)-IF(M176=1,计算结果!B$17,0)</f>
        <v>-1.8203176979374569E-2</v>
      </c>
      <c r="O176" s="2">
        <f t="shared" ca="1" si="11"/>
        <v>1.0229826079719653</v>
      </c>
      <c r="P176" s="3">
        <f ca="1">1-O176/MAX(O$2:O176)</f>
        <v>9.0323612469269565E-2</v>
      </c>
    </row>
    <row r="177" spans="1:16" x14ac:dyDescent="0.15">
      <c r="A177" s="1">
        <v>38617</v>
      </c>
      <c r="B177">
        <v>942.73</v>
      </c>
      <c r="C177">
        <v>942.73</v>
      </c>
      <c r="D177" s="21">
        <v>914.23</v>
      </c>
      <c r="E177" s="21">
        <v>923.27</v>
      </c>
      <c r="F177" s="43">
        <v>86.255902719999995</v>
      </c>
      <c r="G177" s="3">
        <f t="shared" si="8"/>
        <v>-2.2384345782022641E-2</v>
      </c>
      <c r="H177" s="3">
        <f>1-E177/MAX(E$2:E177)</f>
        <v>0.11984022574310282</v>
      </c>
      <c r="I177" s="21">
        <f ca="1">IF(ROW()&gt;计算结果!B$18-1,AVERAGE(OFFSET(E177,0,0,-计算结果!B$18,1)),AVERAGE(OFFSET(E177,0,0,-ROW()+1,1)))</f>
        <v>950.18499999999995</v>
      </c>
      <c r="J177" s="43">
        <f t="shared" ca="1" si="9"/>
        <v>1523.39664128</v>
      </c>
      <c r="K177" s="43">
        <f ca="1">IF(ROW()&gt;计算结果!B$19+1,J177-OFFSET(J177,-计算结果!B$19,0,1,1),J177-OFFSET(J177,-ROW()+2,0,1,1))</f>
        <v>194.9127168</v>
      </c>
      <c r="L177" s="32" t="str">
        <f ca="1">IF(AND(F177&gt;OFFSET(F177,-计算结果!B$19,0,1,1),'000300'!K177&lt;OFFSET('000300'!K177,-计算结果!B$19,0,1,1)),"卖",IF(AND(F177&lt;OFFSET(F177,-计算结果!B$19,0,1,1),'000300'!K177&gt;OFFSET('000300'!K177,-计算结果!B$19,0,1,1)),"买",L176))</f>
        <v>卖</v>
      </c>
      <c r="M177" s="4">
        <f t="shared" ca="1" si="10"/>
        <v>1</v>
      </c>
      <c r="N177" s="3">
        <f ca="1">IF(L176="买",E177/E176-1,0)-IF(M177=1,计算结果!B$17,0)</f>
        <v>-2.2384345782022641E-2</v>
      </c>
      <c r="O177" s="2">
        <f t="shared" ca="1" si="11"/>
        <v>1.0000838115461255</v>
      </c>
      <c r="P177" s="3">
        <f ca="1">1-O177/MAX(O$2:O177)</f>
        <v>0.11068612327749872</v>
      </c>
    </row>
    <row r="178" spans="1:16" x14ac:dyDescent="0.15">
      <c r="A178" s="1">
        <v>38618</v>
      </c>
      <c r="B178">
        <v>921.51</v>
      </c>
      <c r="C178">
        <v>927.42</v>
      </c>
      <c r="D178" s="21">
        <v>914.81</v>
      </c>
      <c r="E178" s="21">
        <v>916.15</v>
      </c>
      <c r="F178" s="43">
        <v>55.498818559999997</v>
      </c>
      <c r="G178" s="3">
        <f t="shared" si="8"/>
        <v>-7.7117202985041988E-3</v>
      </c>
      <c r="H178" s="3">
        <f>1-E178/MAX(E$2:E178)</f>
        <v>0.12662777174016671</v>
      </c>
      <c r="I178" s="21">
        <f ca="1">IF(ROW()&gt;计算结果!B$18-1,AVERAGE(OFFSET(E178,0,0,-计算结果!B$18,1)),AVERAGE(OFFSET(E178,0,0,-ROW()+1,1)))</f>
        <v>936.4375</v>
      </c>
      <c r="J178" s="43">
        <f t="shared" ca="1" si="9"/>
        <v>1467.89782272</v>
      </c>
      <c r="K178" s="43">
        <f ca="1">IF(ROW()&gt;计算结果!B$19+1,J178-OFFSET(J178,-计算结果!B$19,0,1,1),J178-OFFSET(J178,-ROW()+2,0,1,1))</f>
        <v>83.312593919999927</v>
      </c>
      <c r="L178" s="32" t="str">
        <f ca="1">IF(AND(F178&gt;OFFSET(F178,-计算结果!B$19,0,1,1),'000300'!K178&lt;OFFSET('000300'!K178,-计算结果!B$19,0,1,1)),"卖",IF(AND(F178&lt;OFFSET(F178,-计算结果!B$19,0,1,1),'000300'!K178&gt;OFFSET('000300'!K178,-计算结果!B$19,0,1,1)),"买",L177))</f>
        <v>卖</v>
      </c>
      <c r="M178" s="4" t="str">
        <f t="shared" ca="1" si="10"/>
        <v/>
      </c>
      <c r="N178" s="3">
        <f ca="1">IF(L177="买",E178/E177-1,0)-IF(M178=1,计算结果!B$17,0)</f>
        <v>0</v>
      </c>
      <c r="O178" s="2">
        <f t="shared" ca="1" si="11"/>
        <v>1.0000838115461255</v>
      </c>
      <c r="P178" s="3">
        <f ca="1">1-O178/MAX(O$2:O178)</f>
        <v>0.11068612327749872</v>
      </c>
    </row>
    <row r="179" spans="1:16" x14ac:dyDescent="0.15">
      <c r="A179" s="1">
        <v>38621</v>
      </c>
      <c r="B179">
        <v>915.84</v>
      </c>
      <c r="C179">
        <v>919.65</v>
      </c>
      <c r="D179" s="21">
        <v>913.61</v>
      </c>
      <c r="E179" s="21">
        <v>918.48</v>
      </c>
      <c r="F179" s="43">
        <v>43.984256000000002</v>
      </c>
      <c r="G179" s="3">
        <f t="shared" si="8"/>
        <v>2.5432516509305003E-3</v>
      </c>
      <c r="H179" s="3">
        <f>1-E179/MAX(E$2:E179)</f>
        <v>0.1244065663787679</v>
      </c>
      <c r="I179" s="21">
        <f ca="1">IF(ROW()&gt;计算结果!B$18-1,AVERAGE(OFFSET(E179,0,0,-计算结果!B$18,1)),AVERAGE(OFFSET(E179,0,0,-ROW()+1,1)))</f>
        <v>925.57749999999999</v>
      </c>
      <c r="J179" s="43">
        <f t="shared" ca="1" si="9"/>
        <v>1423.9135667200001</v>
      </c>
      <c r="K179" s="43">
        <f ca="1">IF(ROW()&gt;计算结果!B$19+1,J179-OFFSET(J179,-计算结果!B$19,0,1,1),J179-OFFSET(J179,-ROW()+2,0,1,1))</f>
        <v>-40.661975040000016</v>
      </c>
      <c r="L179" s="32" t="str">
        <f ca="1">IF(AND(F179&gt;OFFSET(F179,-计算结果!B$19,0,1,1),'000300'!K179&lt;OFFSET('000300'!K179,-计算结果!B$19,0,1,1)),"卖",IF(AND(F179&lt;OFFSET(F179,-计算结果!B$19,0,1,1),'000300'!K179&gt;OFFSET('000300'!K179,-计算结果!B$19,0,1,1)),"买",L178))</f>
        <v>卖</v>
      </c>
      <c r="M179" s="4" t="str">
        <f t="shared" ca="1" si="10"/>
        <v/>
      </c>
      <c r="N179" s="3">
        <f ca="1">IF(L178="买",E179/E178-1,0)-IF(M179=1,计算结果!B$17,0)</f>
        <v>0</v>
      </c>
      <c r="O179" s="2">
        <f t="shared" ca="1" si="11"/>
        <v>1.0000838115461255</v>
      </c>
      <c r="P179" s="3">
        <f ca="1">1-O179/MAX(O$2:O179)</f>
        <v>0.11068612327749872</v>
      </c>
    </row>
    <row r="180" spans="1:16" x14ac:dyDescent="0.15">
      <c r="A180" s="1">
        <v>38622</v>
      </c>
      <c r="B180">
        <v>918.87</v>
      </c>
      <c r="C180">
        <v>921.13</v>
      </c>
      <c r="D180" s="21">
        <v>903.39</v>
      </c>
      <c r="E180" s="21">
        <v>904.21</v>
      </c>
      <c r="F180" s="43">
        <v>55.760972799999998</v>
      </c>
      <c r="G180" s="3">
        <f t="shared" si="8"/>
        <v>-1.5536538629039254E-2</v>
      </c>
      <c r="H180" s="3">
        <f>1-E180/MAX(E$2:E180)</f>
        <v>0.13801025758355734</v>
      </c>
      <c r="I180" s="21">
        <f ca="1">IF(ROW()&gt;计算结果!B$18-1,AVERAGE(OFFSET(E180,0,0,-计算结果!B$18,1)),AVERAGE(OFFSET(E180,0,0,-ROW()+1,1)))</f>
        <v>915.52750000000003</v>
      </c>
      <c r="J180" s="43">
        <f t="shared" ca="1" si="9"/>
        <v>1368.1525939200001</v>
      </c>
      <c r="K180" s="43">
        <f ca="1">IF(ROW()&gt;计算结果!B$19+1,J180-OFFSET(J180,-计算结果!B$19,0,1,1),J180-OFFSET(J180,-ROW()+2,0,1,1))</f>
        <v>-195.84923135999998</v>
      </c>
      <c r="L180" s="32" t="str">
        <f ca="1">IF(AND(F180&gt;OFFSET(F180,-计算结果!B$19,0,1,1),'000300'!K180&lt;OFFSET('000300'!K180,-计算结果!B$19,0,1,1)),"卖",IF(AND(F180&lt;OFFSET(F180,-计算结果!B$19,0,1,1),'000300'!K180&gt;OFFSET('000300'!K180,-计算结果!B$19,0,1,1)),"买",L179))</f>
        <v>卖</v>
      </c>
      <c r="M180" s="4" t="str">
        <f t="shared" ca="1" si="10"/>
        <v/>
      </c>
      <c r="N180" s="3">
        <f ca="1">IF(L179="买",E180/E179-1,0)-IF(M180=1,计算结果!B$17,0)</f>
        <v>0</v>
      </c>
      <c r="O180" s="2">
        <f t="shared" ca="1" si="11"/>
        <v>1.0000838115461255</v>
      </c>
      <c r="P180" s="3">
        <f ca="1">1-O180/MAX(O$2:O180)</f>
        <v>0.11068612327749872</v>
      </c>
    </row>
    <row r="181" spans="1:16" x14ac:dyDescent="0.15">
      <c r="A181" s="1">
        <v>38623</v>
      </c>
      <c r="B181">
        <v>903.33</v>
      </c>
      <c r="C181">
        <v>910.33</v>
      </c>
      <c r="D181" s="21">
        <v>901.38</v>
      </c>
      <c r="E181" s="21">
        <v>903.72</v>
      </c>
      <c r="F181" s="43">
        <v>43.314759680000002</v>
      </c>
      <c r="G181" s="3">
        <f t="shared" si="8"/>
        <v>-5.4190951217081285E-4</v>
      </c>
      <c r="H181" s="3">
        <f>1-E181/MAX(E$2:E181)</f>
        <v>0.13847737802436655</v>
      </c>
      <c r="I181" s="21">
        <f ca="1">IF(ROW()&gt;计算结果!B$18-1,AVERAGE(OFFSET(E181,0,0,-计算结果!B$18,1)),AVERAGE(OFFSET(E181,0,0,-ROW()+1,1)))</f>
        <v>910.6400000000001</v>
      </c>
      <c r="J181" s="43">
        <f t="shared" ca="1" si="9"/>
        <v>1324.8378342400001</v>
      </c>
      <c r="K181" s="43">
        <f ca="1">IF(ROW()&gt;计算结果!B$19+1,J181-OFFSET(J181,-计算结果!B$19,0,1,1),J181-OFFSET(J181,-ROW()+2,0,1,1))</f>
        <v>-320.14559743999985</v>
      </c>
      <c r="L181" s="32" t="str">
        <f ca="1">IF(AND(F181&gt;OFFSET(F181,-计算结果!B$19,0,1,1),'000300'!K181&lt;OFFSET('000300'!K181,-计算结果!B$19,0,1,1)),"卖",IF(AND(F181&lt;OFFSET(F181,-计算结果!B$19,0,1,1),'000300'!K181&gt;OFFSET('000300'!K181,-计算结果!B$19,0,1,1)),"买",L180))</f>
        <v>卖</v>
      </c>
      <c r="M181" s="4" t="str">
        <f t="shared" ca="1" si="10"/>
        <v/>
      </c>
      <c r="N181" s="3">
        <f ca="1">IF(L180="买",E181/E180-1,0)-IF(M181=1,计算结果!B$17,0)</f>
        <v>0</v>
      </c>
      <c r="O181" s="2">
        <f t="shared" ca="1" si="11"/>
        <v>1.0000838115461255</v>
      </c>
      <c r="P181" s="3">
        <f ca="1">1-O181/MAX(O$2:O181)</f>
        <v>0.11068612327749872</v>
      </c>
    </row>
    <row r="182" spans="1:16" x14ac:dyDescent="0.15">
      <c r="A182" s="1">
        <v>38624</v>
      </c>
      <c r="B182">
        <v>904.28</v>
      </c>
      <c r="C182">
        <v>915.97</v>
      </c>
      <c r="D182" s="21">
        <v>904.28</v>
      </c>
      <c r="E182" s="21">
        <v>915.97</v>
      </c>
      <c r="F182" s="43">
        <v>57.982382080000001</v>
      </c>
      <c r="G182" s="3">
        <f t="shared" si="8"/>
        <v>1.3555083432921666E-2</v>
      </c>
      <c r="H182" s="3">
        <f>1-E182/MAX(E$2:E182)</f>
        <v>0.1267993670041373</v>
      </c>
      <c r="I182" s="21">
        <f ca="1">IF(ROW()&gt;计算结果!B$18-1,AVERAGE(OFFSET(E182,0,0,-计算结果!B$18,1)),AVERAGE(OFFSET(E182,0,0,-ROW()+1,1)))</f>
        <v>910.59500000000003</v>
      </c>
      <c r="J182" s="43">
        <f t="shared" ca="1" si="9"/>
        <v>1266.8554521600001</v>
      </c>
      <c r="K182" s="43">
        <f ca="1">IF(ROW()&gt;计算结果!B$19+1,J182-OFFSET(J182,-计算结果!B$19,0,1,1),J182-OFFSET(J182,-ROW()+2,0,1,1))</f>
        <v>-448.02125311999976</v>
      </c>
      <c r="L182" s="32" t="str">
        <f ca="1">IF(AND(F182&gt;OFFSET(F182,-计算结果!B$19,0,1,1),'000300'!K182&lt;OFFSET('000300'!K182,-计算结果!B$19,0,1,1)),"卖",IF(AND(F182&lt;OFFSET(F182,-计算结果!B$19,0,1,1),'000300'!K182&gt;OFFSET('000300'!K182,-计算结果!B$19,0,1,1)),"买",L181))</f>
        <v>卖</v>
      </c>
      <c r="M182" s="4" t="str">
        <f t="shared" ca="1" si="10"/>
        <v/>
      </c>
      <c r="N182" s="3">
        <f ca="1">IF(L181="买",E182/E181-1,0)-IF(M182=1,计算结果!B$17,0)</f>
        <v>0</v>
      </c>
      <c r="O182" s="2">
        <f t="shared" ca="1" si="11"/>
        <v>1.0000838115461255</v>
      </c>
      <c r="P182" s="3">
        <f ca="1">1-O182/MAX(O$2:O182)</f>
        <v>0.11068612327749872</v>
      </c>
    </row>
    <row r="183" spans="1:16" x14ac:dyDescent="0.15">
      <c r="A183" s="1">
        <v>38625</v>
      </c>
      <c r="B183">
        <v>916.59</v>
      </c>
      <c r="C183">
        <v>918.66</v>
      </c>
      <c r="D183" s="21">
        <v>913.45</v>
      </c>
      <c r="E183" s="21">
        <v>917.39</v>
      </c>
      <c r="F183" s="43">
        <v>45.294668799999997</v>
      </c>
      <c r="G183" s="3">
        <f t="shared" si="8"/>
        <v>1.5502691136171087E-3</v>
      </c>
      <c r="H183" s="3">
        <f>1-E183/MAX(E$2:E183)</f>
        <v>0.1254456710328129</v>
      </c>
      <c r="I183" s="21">
        <f ca="1">IF(ROW()&gt;计算结果!B$18-1,AVERAGE(OFFSET(E183,0,0,-计算结果!B$18,1)),AVERAGE(OFFSET(E183,0,0,-ROW()+1,1)))</f>
        <v>910.32249999999999</v>
      </c>
      <c r="J183" s="43">
        <f t="shared" ca="1" si="9"/>
        <v>1221.5607833600002</v>
      </c>
      <c r="K183" s="43">
        <f ca="1">IF(ROW()&gt;计算结果!B$19+1,J183-OFFSET(J183,-计算结果!B$19,0,1,1),J183-OFFSET(J183,-ROW()+2,0,1,1))</f>
        <v>-567.59073791999981</v>
      </c>
      <c r="L183" s="32" t="str">
        <f ca="1">IF(AND(F183&gt;OFFSET(F183,-计算结果!B$19,0,1,1),'000300'!K183&lt;OFFSET('000300'!K183,-计算结果!B$19,0,1,1)),"卖",IF(AND(F183&lt;OFFSET(F183,-计算结果!B$19,0,1,1),'000300'!K183&gt;OFFSET('000300'!K183,-计算结果!B$19,0,1,1)),"买",L182))</f>
        <v>卖</v>
      </c>
      <c r="M183" s="4" t="str">
        <f t="shared" ca="1" si="10"/>
        <v/>
      </c>
      <c r="N183" s="3">
        <f ca="1">IF(L182="买",E183/E182-1,0)-IF(M183=1,计算结果!B$17,0)</f>
        <v>0</v>
      </c>
      <c r="O183" s="2">
        <f t="shared" ca="1" si="11"/>
        <v>1.0000838115461255</v>
      </c>
      <c r="P183" s="3">
        <f ca="1">1-O183/MAX(O$2:O183)</f>
        <v>0.11068612327749872</v>
      </c>
    </row>
    <row r="184" spans="1:16" x14ac:dyDescent="0.15">
      <c r="A184" s="1">
        <v>38635</v>
      </c>
      <c r="B184">
        <v>917.21</v>
      </c>
      <c r="C184">
        <v>917.21</v>
      </c>
      <c r="D184" s="21">
        <v>906.88</v>
      </c>
      <c r="E184" s="21">
        <v>907.32</v>
      </c>
      <c r="F184" s="43">
        <v>36.656243199999999</v>
      </c>
      <c r="G184" s="3">
        <f t="shared" si="8"/>
        <v>-1.097679285799924E-2</v>
      </c>
      <c r="H184" s="3">
        <f>1-E184/MAX(E$2:E184)</f>
        <v>0.13504547274495216</v>
      </c>
      <c r="I184" s="21">
        <f ca="1">IF(ROW()&gt;计算结果!B$18-1,AVERAGE(OFFSET(E184,0,0,-计算结果!B$18,1)),AVERAGE(OFFSET(E184,0,0,-ROW()+1,1)))</f>
        <v>911.1</v>
      </c>
      <c r="J184" s="43">
        <f t="shared" ca="1" si="9"/>
        <v>1258.2170265600002</v>
      </c>
      <c r="K184" s="43">
        <f ca="1">IF(ROW()&gt;计算结果!B$19+1,J184-OFFSET(J184,-计算结果!B$19,0,1,1),J184-OFFSET(J184,-ROW()+2,0,1,1))</f>
        <v>-439.04011007999975</v>
      </c>
      <c r="L184" s="32" t="str">
        <f ca="1">IF(AND(F184&gt;OFFSET(F184,-计算结果!B$19,0,1,1),'000300'!K184&lt;OFFSET('000300'!K184,-计算结果!B$19,0,1,1)),"卖",IF(AND(F184&lt;OFFSET(F184,-计算结果!B$19,0,1,1),'000300'!K184&gt;OFFSET('000300'!K184,-计算结果!B$19,0,1,1)),"买",L183))</f>
        <v>卖</v>
      </c>
      <c r="M184" s="4" t="str">
        <f t="shared" ca="1" si="10"/>
        <v/>
      </c>
      <c r="N184" s="3">
        <f ca="1">IF(L183="买",E184/E183-1,0)-IF(M184=1,计算结果!B$17,0)</f>
        <v>0</v>
      </c>
      <c r="O184" s="2">
        <f t="shared" ca="1" si="11"/>
        <v>1.0000838115461255</v>
      </c>
      <c r="P184" s="3">
        <f ca="1">1-O184/MAX(O$2:O184)</f>
        <v>0.11068612327749872</v>
      </c>
    </row>
    <row r="185" spans="1:16" x14ac:dyDescent="0.15">
      <c r="A185" s="1">
        <v>38636</v>
      </c>
      <c r="B185">
        <v>906.63</v>
      </c>
      <c r="C185">
        <v>919.8</v>
      </c>
      <c r="D185" s="21">
        <v>904.04</v>
      </c>
      <c r="E185" s="21">
        <v>919.72</v>
      </c>
      <c r="F185" s="43">
        <v>40.325393920000003</v>
      </c>
      <c r="G185" s="3">
        <f t="shared" si="8"/>
        <v>1.3666622580787324E-2</v>
      </c>
      <c r="H185" s="3">
        <f>1-E185/MAX(E$2:E185)</f>
        <v>0.1232244656714141</v>
      </c>
      <c r="I185" s="21">
        <f ca="1">IF(ROW()&gt;计算结果!B$18-1,AVERAGE(OFFSET(E185,0,0,-计算结果!B$18,1)),AVERAGE(OFFSET(E185,0,0,-ROW()+1,1)))</f>
        <v>915.10000000000014</v>
      </c>
      <c r="J185" s="43">
        <f t="shared" ca="1" si="9"/>
        <v>1298.5424204800001</v>
      </c>
      <c r="K185" s="43">
        <f ca="1">IF(ROW()&gt;计算结果!B$19+1,J185-OFFSET(J185,-计算结果!B$19,0,1,1),J185-OFFSET(J185,-ROW()+2,0,1,1))</f>
        <v>-311.11012351999989</v>
      </c>
      <c r="L185" s="32" t="str">
        <f ca="1">IF(AND(F185&gt;OFFSET(F185,-计算结果!B$19,0,1,1),'000300'!K185&lt;OFFSET('000300'!K185,-计算结果!B$19,0,1,1)),"卖",IF(AND(F185&lt;OFFSET(F185,-计算结果!B$19,0,1,1),'000300'!K185&gt;OFFSET('000300'!K185,-计算结果!B$19,0,1,1)),"买",L184))</f>
        <v>卖</v>
      </c>
      <c r="M185" s="4" t="str">
        <f t="shared" ca="1" si="10"/>
        <v/>
      </c>
      <c r="N185" s="3">
        <f ca="1">IF(L184="买",E185/E184-1,0)-IF(M185=1,计算结果!B$17,0)</f>
        <v>0</v>
      </c>
      <c r="O185" s="2">
        <f t="shared" ca="1" si="11"/>
        <v>1.0000838115461255</v>
      </c>
      <c r="P185" s="3">
        <f ca="1">1-O185/MAX(O$2:O185)</f>
        <v>0.11068612327749872</v>
      </c>
    </row>
    <row r="186" spans="1:16" x14ac:dyDescent="0.15">
      <c r="A186" s="1">
        <v>38637</v>
      </c>
      <c r="B186">
        <v>920.45</v>
      </c>
      <c r="C186">
        <v>926.09</v>
      </c>
      <c r="D186" s="21">
        <v>917.38</v>
      </c>
      <c r="E186" s="21">
        <v>923.48</v>
      </c>
      <c r="F186" s="43">
        <v>66.532311039999996</v>
      </c>
      <c r="G186" s="3">
        <f t="shared" si="8"/>
        <v>4.0882007567519807E-3</v>
      </c>
      <c r="H186" s="3">
        <f>1-E186/MAX(E$2:E186)</f>
        <v>0.11964003126847034</v>
      </c>
      <c r="I186" s="21">
        <f ca="1">IF(ROW()&gt;计算结果!B$18-1,AVERAGE(OFFSET(E186,0,0,-计算结果!B$18,1)),AVERAGE(OFFSET(E186,0,0,-ROW()+1,1)))</f>
        <v>916.97750000000008</v>
      </c>
      <c r="J186" s="43">
        <f t="shared" ca="1" si="9"/>
        <v>1365.0747315200001</v>
      </c>
      <c r="K186" s="43">
        <f ca="1">IF(ROW()&gt;计算结果!B$19+1,J186-OFFSET(J186,-计算结果!B$19,0,1,1),J186-OFFSET(J186,-ROW()+2,0,1,1))</f>
        <v>-158.32190975999993</v>
      </c>
      <c r="L186" s="32" t="str">
        <f ca="1">IF(AND(F186&gt;OFFSET(F186,-计算结果!B$19,0,1,1),'000300'!K186&lt;OFFSET('000300'!K186,-计算结果!B$19,0,1,1)),"卖",IF(AND(F186&lt;OFFSET(F186,-计算结果!B$19,0,1,1),'000300'!K186&gt;OFFSET('000300'!K186,-计算结果!B$19,0,1,1)),"买",L185))</f>
        <v>卖</v>
      </c>
      <c r="M186" s="4" t="str">
        <f t="shared" ca="1" si="10"/>
        <v/>
      </c>
      <c r="N186" s="3">
        <f ca="1">IF(L185="买",E186/E185-1,0)-IF(M186=1,计算结果!B$17,0)</f>
        <v>0</v>
      </c>
      <c r="O186" s="2">
        <f t="shared" ca="1" si="11"/>
        <v>1.0000838115461255</v>
      </c>
      <c r="P186" s="3">
        <f ca="1">1-O186/MAX(O$2:O186)</f>
        <v>0.11068612327749872</v>
      </c>
    </row>
    <row r="187" spans="1:16" x14ac:dyDescent="0.15">
      <c r="A187" s="1">
        <v>38638</v>
      </c>
      <c r="B187">
        <v>923.43</v>
      </c>
      <c r="C187">
        <v>926.01</v>
      </c>
      <c r="D187" s="21">
        <v>916.28</v>
      </c>
      <c r="E187" s="21">
        <v>916.5</v>
      </c>
      <c r="F187" s="43">
        <v>60.218142720000003</v>
      </c>
      <c r="G187" s="3">
        <f t="shared" si="8"/>
        <v>-7.5583661801014168E-3</v>
      </c>
      <c r="H187" s="3">
        <f>1-E187/MAX(E$2:E187)</f>
        <v>0.12629411428244586</v>
      </c>
      <c r="I187" s="21">
        <f ca="1">IF(ROW()&gt;计算结果!B$18-1,AVERAGE(OFFSET(E187,0,0,-计算结果!B$18,1)),AVERAGE(OFFSET(E187,0,0,-ROW()+1,1)))</f>
        <v>916.755</v>
      </c>
      <c r="J187" s="43">
        <f t="shared" ca="1" si="9"/>
        <v>1304.8565888000001</v>
      </c>
      <c r="K187" s="43">
        <f ca="1">IF(ROW()&gt;计算结果!B$19+1,J187-OFFSET(J187,-计算结果!B$19,0,1,1),J187-OFFSET(J187,-ROW()+2,0,1,1))</f>
        <v>-163.04123391999997</v>
      </c>
      <c r="L187" s="32" t="str">
        <f ca="1">IF(AND(F187&gt;OFFSET(F187,-计算结果!B$19,0,1,1),'000300'!K187&lt;OFFSET('000300'!K187,-计算结果!B$19,0,1,1)),"卖",IF(AND(F187&lt;OFFSET(F187,-计算结果!B$19,0,1,1),'000300'!K187&gt;OFFSET('000300'!K187,-计算结果!B$19,0,1,1)),"买",L186))</f>
        <v>卖</v>
      </c>
      <c r="M187" s="4" t="str">
        <f t="shared" ca="1" si="10"/>
        <v/>
      </c>
      <c r="N187" s="3">
        <f ca="1">IF(L186="买",E187/E186-1,0)-IF(M187=1,计算结果!B$17,0)</f>
        <v>0</v>
      </c>
      <c r="O187" s="2">
        <f t="shared" ca="1" si="11"/>
        <v>1.0000838115461255</v>
      </c>
      <c r="P187" s="3">
        <f ca="1">1-O187/MAX(O$2:O187)</f>
        <v>0.11068612327749872</v>
      </c>
    </row>
    <row r="188" spans="1:16" x14ac:dyDescent="0.15">
      <c r="A188" s="1">
        <v>38639</v>
      </c>
      <c r="B188">
        <v>916.34</v>
      </c>
      <c r="C188">
        <v>917.89</v>
      </c>
      <c r="D188" s="21">
        <v>902.81</v>
      </c>
      <c r="E188" s="21">
        <v>904.83</v>
      </c>
      <c r="F188" s="43">
        <v>55.680491519999997</v>
      </c>
      <c r="G188" s="3">
        <f t="shared" si="8"/>
        <v>-1.2733224222585826E-2</v>
      </c>
      <c r="H188" s="3">
        <f>1-E188/MAX(E$2:E188)</f>
        <v>0.13741920722988044</v>
      </c>
      <c r="I188" s="21">
        <f ca="1">IF(ROW()&gt;计算结果!B$18-1,AVERAGE(OFFSET(E188,0,0,-计算结果!B$18,1)),AVERAGE(OFFSET(E188,0,0,-ROW()+1,1)))</f>
        <v>916.13249999999994</v>
      </c>
      <c r="J188" s="43">
        <f t="shared" ca="1" si="9"/>
        <v>1249.17609728</v>
      </c>
      <c r="K188" s="43">
        <f ca="1">IF(ROW()&gt;计算结果!B$19+1,J188-OFFSET(J188,-计算结果!B$19,0,1,1),J188-OFFSET(J188,-ROW()+2,0,1,1))</f>
        <v>-174.73746944000004</v>
      </c>
      <c r="L188" s="32" t="str">
        <f ca="1">IF(AND(F188&gt;OFFSET(F188,-计算结果!B$19,0,1,1),'000300'!K188&lt;OFFSET('000300'!K188,-计算结果!B$19,0,1,1)),"卖",IF(AND(F188&lt;OFFSET(F188,-计算结果!B$19,0,1,1),'000300'!K188&gt;OFFSET('000300'!K188,-计算结果!B$19,0,1,1)),"买",L187))</f>
        <v>卖</v>
      </c>
      <c r="M188" s="4" t="str">
        <f t="shared" ca="1" si="10"/>
        <v/>
      </c>
      <c r="N188" s="3">
        <f ca="1">IF(L187="买",E188/E187-1,0)-IF(M188=1,计算结果!B$17,0)</f>
        <v>0</v>
      </c>
      <c r="O188" s="2">
        <f t="shared" ca="1" si="11"/>
        <v>1.0000838115461255</v>
      </c>
      <c r="P188" s="3">
        <f ca="1">1-O188/MAX(O$2:O188)</f>
        <v>0.11068612327749872</v>
      </c>
    </row>
    <row r="189" spans="1:16" x14ac:dyDescent="0.15">
      <c r="A189" s="1">
        <v>38642</v>
      </c>
      <c r="B189">
        <v>903.27</v>
      </c>
      <c r="C189">
        <v>903.27</v>
      </c>
      <c r="D189" s="21">
        <v>892.36</v>
      </c>
      <c r="E189" s="21">
        <v>897.62</v>
      </c>
      <c r="F189" s="43">
        <v>55.164820480000003</v>
      </c>
      <c r="G189" s="3">
        <f t="shared" si="8"/>
        <v>-7.9683476454140978E-3</v>
      </c>
      <c r="H189" s="3">
        <f>1-E189/MAX(E$2:E189)</f>
        <v>0.14429255085892967</v>
      </c>
      <c r="I189" s="21">
        <f ca="1">IF(ROW()&gt;计算结果!B$18-1,AVERAGE(OFFSET(E189,0,0,-计算结果!B$18,1)),AVERAGE(OFFSET(E189,0,0,-ROW()+1,1)))</f>
        <v>910.60749999999996</v>
      </c>
      <c r="J189" s="43">
        <f t="shared" ca="1" si="9"/>
        <v>1194.0112767999999</v>
      </c>
      <c r="K189" s="43">
        <f ca="1">IF(ROW()&gt;计算结果!B$19+1,J189-OFFSET(J189,-计算结果!B$19,0,1,1),J189-OFFSET(J189,-ROW()+2,0,1,1))</f>
        <v>-174.14131712000017</v>
      </c>
      <c r="L189" s="32" t="str">
        <f ca="1">IF(AND(F189&gt;OFFSET(F189,-计算结果!B$19,0,1,1),'000300'!K189&lt;OFFSET('000300'!K189,-计算结果!B$19,0,1,1)),"卖",IF(AND(F189&lt;OFFSET(F189,-计算结果!B$19,0,1,1),'000300'!K189&gt;OFFSET('000300'!K189,-计算结果!B$19,0,1,1)),"买",L188))</f>
        <v>买</v>
      </c>
      <c r="M189" s="4">
        <f t="shared" ca="1" si="10"/>
        <v>1</v>
      </c>
      <c r="N189" s="3">
        <f ca="1">IF(L188="买",E189/E188-1,0)-IF(M189=1,计算结果!B$17,0)</f>
        <v>0</v>
      </c>
      <c r="O189" s="2">
        <f t="shared" ca="1" si="11"/>
        <v>1.0000838115461255</v>
      </c>
      <c r="P189" s="3">
        <f ca="1">1-O189/MAX(O$2:O189)</f>
        <v>0.11068612327749872</v>
      </c>
    </row>
    <row r="190" spans="1:16" x14ac:dyDescent="0.15">
      <c r="A190" s="1">
        <v>38643</v>
      </c>
      <c r="B190">
        <v>897.37</v>
      </c>
      <c r="C190">
        <v>903</v>
      </c>
      <c r="D190" s="21">
        <v>895.62</v>
      </c>
      <c r="E190" s="21">
        <v>902.37</v>
      </c>
      <c r="F190" s="43">
        <v>58.499978239999997</v>
      </c>
      <c r="G190" s="3">
        <f t="shared" si="8"/>
        <v>5.2917715737170745E-3</v>
      </c>
      <c r="H190" s="3">
        <f>1-E190/MAX(E$2:E190)</f>
        <v>0.13976434250414693</v>
      </c>
      <c r="I190" s="21">
        <f ca="1">IF(ROW()&gt;计算结果!B$18-1,AVERAGE(OFFSET(E190,0,0,-计算结果!B$18,1)),AVERAGE(OFFSET(E190,0,0,-ROW()+1,1)))</f>
        <v>905.32999999999993</v>
      </c>
      <c r="J190" s="43">
        <f t="shared" ca="1" si="9"/>
        <v>1135.5112985599999</v>
      </c>
      <c r="K190" s="43">
        <f ca="1">IF(ROW()&gt;计算结果!B$19+1,J190-OFFSET(J190,-计算结果!B$19,0,1,1),J190-OFFSET(J190,-ROW()+2,0,1,1))</f>
        <v>-189.32653568000023</v>
      </c>
      <c r="L190" s="32" t="str">
        <f ca="1">IF(AND(F190&gt;OFFSET(F190,-计算结果!B$19,0,1,1),'000300'!K190&lt;OFFSET('000300'!K190,-计算结果!B$19,0,1,1)),"卖",IF(AND(F190&lt;OFFSET(F190,-计算结果!B$19,0,1,1),'000300'!K190&gt;OFFSET('000300'!K190,-计算结果!B$19,0,1,1)),"买",L189))</f>
        <v>买</v>
      </c>
      <c r="M190" s="4" t="str">
        <f t="shared" ca="1" si="10"/>
        <v/>
      </c>
      <c r="N190" s="3">
        <f ca="1">IF(L189="买",E190/E189-1,0)-IF(M190=1,计算结果!B$17,0)</f>
        <v>5.2917715737170745E-3</v>
      </c>
      <c r="O190" s="2">
        <f t="shared" ca="1" si="11"/>
        <v>1.0053760266313998</v>
      </c>
      <c r="P190" s="3">
        <f ca="1">1-O190/MAX(O$2:O190)</f>
        <v>0.10598007738454651</v>
      </c>
    </row>
    <row r="191" spans="1:16" x14ac:dyDescent="0.15">
      <c r="A191" s="1">
        <v>38644</v>
      </c>
      <c r="B191">
        <v>902.04</v>
      </c>
      <c r="C191">
        <v>907.88</v>
      </c>
      <c r="D191" s="21">
        <v>897.04</v>
      </c>
      <c r="E191" s="21">
        <v>898.74</v>
      </c>
      <c r="F191" s="43">
        <v>54.740991999999999</v>
      </c>
      <c r="G191" s="3">
        <f t="shared" si="8"/>
        <v>-4.0227401176901045E-3</v>
      </c>
      <c r="H191" s="3">
        <f>1-E191/MAX(E$2:E191)</f>
        <v>0.143224846994223</v>
      </c>
      <c r="I191" s="21">
        <f ca="1">IF(ROW()&gt;计算结果!B$18-1,AVERAGE(OFFSET(E191,0,0,-计算结果!B$18,1)),AVERAGE(OFFSET(E191,0,0,-ROW()+1,1)))</f>
        <v>900.8900000000001</v>
      </c>
      <c r="J191" s="43">
        <f t="shared" ca="1" si="9"/>
        <v>1080.7703065599999</v>
      </c>
      <c r="K191" s="43">
        <f ca="1">IF(ROW()&gt;计算结果!B$19+1,J191-OFFSET(J191,-计算结果!B$19,0,1,1),J191-OFFSET(J191,-ROW()+2,0,1,1))</f>
        <v>-186.08514560000026</v>
      </c>
      <c r="L191" s="32" t="str">
        <f ca="1">IF(AND(F191&gt;OFFSET(F191,-计算结果!B$19,0,1,1),'000300'!K191&lt;OFFSET('000300'!K191,-计算结果!B$19,0,1,1)),"卖",IF(AND(F191&lt;OFFSET(F191,-计算结果!B$19,0,1,1),'000300'!K191&gt;OFFSET('000300'!K191,-计算结果!B$19,0,1,1)),"买",L190))</f>
        <v>买</v>
      </c>
      <c r="M191" s="4" t="str">
        <f t="shared" ca="1" si="10"/>
        <v/>
      </c>
      <c r="N191" s="3">
        <f ca="1">IF(L190="买",E191/E190-1,0)-IF(M191=1,计算结果!B$17,0)</f>
        <v>-4.0227401176901045E-3</v>
      </c>
      <c r="O191" s="2">
        <f t="shared" ca="1" si="11"/>
        <v>1.0013316601557058</v>
      </c>
      <c r="P191" s="3">
        <f ca="1">1-O191/MAX(O$2:O191)</f>
        <v>0.10957648719326585</v>
      </c>
    </row>
    <row r="192" spans="1:16" x14ac:dyDescent="0.15">
      <c r="A192" s="1">
        <v>38645</v>
      </c>
      <c r="B192">
        <v>898.89</v>
      </c>
      <c r="C192">
        <v>900.13</v>
      </c>
      <c r="D192" s="21">
        <v>889.57</v>
      </c>
      <c r="E192" s="21">
        <v>899.91</v>
      </c>
      <c r="F192" s="43">
        <v>60.825456639999999</v>
      </c>
      <c r="G192" s="3">
        <f t="shared" si="8"/>
        <v>1.3018225515721848E-3</v>
      </c>
      <c r="H192" s="3">
        <f>1-E192/MAX(E$2:E192)</f>
        <v>0.14210947777841332</v>
      </c>
      <c r="I192" s="21">
        <f ca="1">IF(ROW()&gt;计算结果!B$18-1,AVERAGE(OFFSET(E192,0,0,-计算结果!B$18,1)),AVERAGE(OFFSET(E192,0,0,-ROW()+1,1)))</f>
        <v>899.66</v>
      </c>
      <c r="J192" s="43">
        <f t="shared" ca="1" si="9"/>
        <v>1019.9448499199999</v>
      </c>
      <c r="K192" s="43">
        <f ca="1">IF(ROW()&gt;计算结果!B$19+1,J192-OFFSET(J192,-计算结果!B$19,0,1,1),J192-OFFSET(J192,-ROW()+2,0,1,1))</f>
        <v>-201.61593344000028</v>
      </c>
      <c r="L192" s="32" t="str">
        <f ca="1">IF(AND(F192&gt;OFFSET(F192,-计算结果!B$19,0,1,1),'000300'!K192&lt;OFFSET('000300'!K192,-计算结果!B$19,0,1,1)),"卖",IF(AND(F192&lt;OFFSET(F192,-计算结果!B$19,0,1,1),'000300'!K192&gt;OFFSET('000300'!K192,-计算结果!B$19,0,1,1)),"买",L191))</f>
        <v>买</v>
      </c>
      <c r="M192" s="4" t="str">
        <f t="shared" ca="1" si="10"/>
        <v/>
      </c>
      <c r="N192" s="3">
        <f ca="1">IF(L191="买",E192/E191-1,0)-IF(M192=1,计算结果!B$17,0)</f>
        <v>1.3018225515721848E-3</v>
      </c>
      <c r="O192" s="2">
        <f t="shared" ca="1" si="11"/>
        <v>1.0026352162924999</v>
      </c>
      <c r="P192" s="3">
        <f ca="1">1-O192/MAX(O$2:O192)</f>
        <v>0.10841731378384378</v>
      </c>
    </row>
    <row r="193" spans="1:16" x14ac:dyDescent="0.15">
      <c r="A193" s="1">
        <v>38646</v>
      </c>
      <c r="B193">
        <v>899.65</v>
      </c>
      <c r="C193">
        <v>907.79</v>
      </c>
      <c r="D193" s="21">
        <v>897.99</v>
      </c>
      <c r="E193" s="21">
        <v>904.41</v>
      </c>
      <c r="F193" s="43">
        <v>56.450959359999999</v>
      </c>
      <c r="G193" s="3">
        <f t="shared" si="8"/>
        <v>5.0005000500050745E-3</v>
      </c>
      <c r="H193" s="3">
        <f>1-E193/MAX(E$2:E193)</f>
        <v>0.13781959617914552</v>
      </c>
      <c r="I193" s="21">
        <f ca="1">IF(ROW()&gt;计算结果!B$18-1,AVERAGE(OFFSET(E193,0,0,-计算结果!B$18,1)),AVERAGE(OFFSET(E193,0,0,-ROW()+1,1)))</f>
        <v>901.35749999999996</v>
      </c>
      <c r="J193" s="43">
        <f t="shared" ca="1" si="9"/>
        <v>1076.3958092799999</v>
      </c>
      <c r="K193" s="43">
        <f ca="1">IF(ROW()&gt;计算结果!B$19+1,J193-OFFSET(J193,-计算结果!B$19,0,1,1),J193-OFFSET(J193,-ROW()+2,0,1,1))</f>
        <v>-181.82121728000038</v>
      </c>
      <c r="L193" s="32" t="str">
        <f ca="1">IF(AND(F193&gt;OFFSET(F193,-计算结果!B$19,0,1,1),'000300'!K193&lt;OFFSET('000300'!K193,-计算结果!B$19,0,1,1)),"卖",IF(AND(F193&lt;OFFSET(F193,-计算结果!B$19,0,1,1),'000300'!K193&gt;OFFSET('000300'!K193,-计算结果!B$19,0,1,1)),"买",L192))</f>
        <v>买</v>
      </c>
      <c r="M193" s="4" t="str">
        <f t="shared" ca="1" si="10"/>
        <v/>
      </c>
      <c r="N193" s="3">
        <f ca="1">IF(L192="买",E193/E192-1,0)-IF(M193=1,计算结果!B$17,0)</f>
        <v>5.0005000500050745E-3</v>
      </c>
      <c r="O193" s="2">
        <f t="shared" ca="1" si="11"/>
        <v>1.0076488937417074</v>
      </c>
      <c r="P193" s="3">
        <f ca="1">1-O193/MAX(O$2:O193)</f>
        <v>0.10395895451683623</v>
      </c>
    </row>
    <row r="194" spans="1:16" x14ac:dyDescent="0.15">
      <c r="A194" s="1">
        <v>38649</v>
      </c>
      <c r="B194">
        <v>905.13</v>
      </c>
      <c r="C194">
        <v>908.45</v>
      </c>
      <c r="D194" s="21">
        <v>900.23</v>
      </c>
      <c r="E194" s="21">
        <v>906.65</v>
      </c>
      <c r="F194" s="43">
        <v>46.747755519999998</v>
      </c>
      <c r="G194" s="3">
        <f t="shared" si="8"/>
        <v>2.4767528001681249E-3</v>
      </c>
      <c r="H194" s="3">
        <f>1-E194/MAX(E$2:E194)</f>
        <v>0.13568418844973218</v>
      </c>
      <c r="I194" s="21">
        <f ca="1">IF(ROW()&gt;计算结果!B$18-1,AVERAGE(OFFSET(E194,0,0,-计算结果!B$18,1)),AVERAGE(OFFSET(E194,0,0,-ROW()+1,1)))</f>
        <v>902.42750000000001</v>
      </c>
      <c r="J194" s="43">
        <f t="shared" ca="1" si="9"/>
        <v>1123.1435647999999</v>
      </c>
      <c r="K194" s="43">
        <f ca="1">IF(ROW()&gt;计算结果!B$19+1,J194-OFFSET(J194,-计算结果!B$19,0,1,1),J194-OFFSET(J194,-ROW()+2,0,1,1))</f>
        <v>-175.39885568000022</v>
      </c>
      <c r="L194" s="32" t="str">
        <f ca="1">IF(AND(F194&gt;OFFSET(F194,-计算结果!B$19,0,1,1),'000300'!K194&lt;OFFSET('000300'!K194,-计算结果!B$19,0,1,1)),"卖",IF(AND(F194&lt;OFFSET(F194,-计算结果!B$19,0,1,1),'000300'!K194&gt;OFFSET('000300'!K194,-计算结果!B$19,0,1,1)),"买",L193))</f>
        <v>买</v>
      </c>
      <c r="M194" s="4" t="str">
        <f t="shared" ca="1" si="10"/>
        <v/>
      </c>
      <c r="N194" s="3">
        <f ca="1">IF(L193="买",E194/E193-1,0)-IF(M194=1,计算结果!B$17,0)</f>
        <v>2.4767528001681249E-3</v>
      </c>
      <c r="O194" s="2">
        <f t="shared" ca="1" si="11"/>
        <v>1.0101445909608684</v>
      </c>
      <c r="P194" s="3">
        <f ca="1">1-O194/MAX(O$2:O194)</f>
        <v>0.10173968234837028</v>
      </c>
    </row>
    <row r="195" spans="1:16" x14ac:dyDescent="0.15">
      <c r="A195" s="1">
        <v>38650</v>
      </c>
      <c r="B195">
        <v>905.97</v>
      </c>
      <c r="C195">
        <v>905.97</v>
      </c>
      <c r="D195" s="21">
        <v>893.61</v>
      </c>
      <c r="E195" s="21">
        <v>894.27</v>
      </c>
      <c r="F195" s="43">
        <v>56.871050240000002</v>
      </c>
      <c r="G195" s="3">
        <f t="shared" ref="G195:G258" si="12">E195/E194-1</f>
        <v>-1.3654662769536197E-2</v>
      </c>
      <c r="H195" s="3">
        <f>1-E195/MAX(E$2:E195)</f>
        <v>0.14748612938282901</v>
      </c>
      <c r="I195" s="21">
        <f ca="1">IF(ROW()&gt;计算结果!B$18-1,AVERAGE(OFFSET(E195,0,0,-计算结果!B$18,1)),AVERAGE(OFFSET(E195,0,0,-ROW()+1,1)))</f>
        <v>901.31</v>
      </c>
      <c r="J195" s="43">
        <f t="shared" ca="1" si="9"/>
        <v>1066.27251456</v>
      </c>
      <c r="K195" s="43">
        <f ca="1">IF(ROW()&gt;计算结果!B$19+1,J195-OFFSET(J195,-计算结果!B$19,0,1,1),J195-OFFSET(J195,-ROW()+2,0,1,1))</f>
        <v>-298.80221696000012</v>
      </c>
      <c r="L195" s="32" t="str">
        <f ca="1">IF(AND(F195&gt;OFFSET(F195,-计算结果!B$19,0,1,1),'000300'!K195&lt;OFFSET('000300'!K195,-计算结果!B$19,0,1,1)),"卖",IF(AND(F195&lt;OFFSET(F195,-计算结果!B$19,0,1,1),'000300'!K195&gt;OFFSET('000300'!K195,-计算结果!B$19,0,1,1)),"买",L194))</f>
        <v>买</v>
      </c>
      <c r="M195" s="4" t="str">
        <f t="shared" ca="1" si="10"/>
        <v/>
      </c>
      <c r="N195" s="3">
        <f ca="1">IF(L194="买",E195/E194-1,0)-IF(M195=1,计算结果!B$17,0)</f>
        <v>-1.3654662769536197E-2</v>
      </c>
      <c r="O195" s="2">
        <f t="shared" ca="1" si="11"/>
        <v>0.99635140722282667</v>
      </c>
      <c r="P195" s="3">
        <f ca="1">1-O195/MAX(O$2:O195)</f>
        <v>0.11400512406515972</v>
      </c>
    </row>
    <row r="196" spans="1:16" x14ac:dyDescent="0.15">
      <c r="A196" s="1">
        <v>38651</v>
      </c>
      <c r="B196">
        <v>892.62</v>
      </c>
      <c r="C196">
        <v>892.62</v>
      </c>
      <c r="D196" s="21">
        <v>873.9</v>
      </c>
      <c r="E196" s="21">
        <v>875.82</v>
      </c>
      <c r="F196" s="43">
        <v>59.118008320000001</v>
      </c>
      <c r="G196" s="3">
        <f t="shared" si="12"/>
        <v>-2.0631352947096393E-2</v>
      </c>
      <c r="H196" s="3">
        <f>1-E196/MAX(E$2:E196)</f>
        <v>0.16507464393982718</v>
      </c>
      <c r="I196" s="21">
        <f ca="1">IF(ROW()&gt;计算结果!B$18-1,AVERAGE(OFFSET(E196,0,0,-计算结果!B$18,1)),AVERAGE(OFFSET(E196,0,0,-ROW()+1,1)))</f>
        <v>895.28750000000002</v>
      </c>
      <c r="J196" s="43">
        <f t="shared" ref="J196:J259" ca="1" si="13">IF(I196&gt;I195,J195+F196,J195-F196)</f>
        <v>1007.15450624</v>
      </c>
      <c r="K196" s="43">
        <f ca="1">IF(ROW()&gt;计算结果!B$19+1,J196-OFFSET(J196,-计算结果!B$19,0,1,1),J196-OFFSET(J196,-ROW()+2,0,1,1))</f>
        <v>-297.70208256000001</v>
      </c>
      <c r="L196" s="32" t="str">
        <f ca="1">IF(AND(F196&gt;OFFSET(F196,-计算结果!B$19,0,1,1),'000300'!K196&lt;OFFSET('000300'!K196,-计算结果!B$19,0,1,1)),"卖",IF(AND(F196&lt;OFFSET(F196,-计算结果!B$19,0,1,1),'000300'!K196&gt;OFFSET('000300'!K196,-计算结果!B$19,0,1,1)),"买",L195))</f>
        <v>买</v>
      </c>
      <c r="M196" s="4" t="str">
        <f t="shared" ref="M196:M259" ca="1" si="14">IF(L195&lt;&gt;L196,1,"")</f>
        <v/>
      </c>
      <c r="N196" s="3">
        <f ca="1">IF(L195="买",E196/E195-1,0)-IF(M196=1,计算结果!B$17,0)</f>
        <v>-2.0631352947096393E-2</v>
      </c>
      <c r="O196" s="2">
        <f t="shared" ref="O196:O259" ca="1" si="15">IFERROR(O195*(1+N196),O195)</f>
        <v>0.97579532968107641</v>
      </c>
      <c r="P196" s="3">
        <f ca="1">1-O196/MAX(O$2:O196)</f>
        <v>0.13228439705989026</v>
      </c>
    </row>
    <row r="197" spans="1:16" x14ac:dyDescent="0.15">
      <c r="A197" s="1">
        <v>38652</v>
      </c>
      <c r="B197">
        <v>873.47</v>
      </c>
      <c r="C197">
        <v>879.67</v>
      </c>
      <c r="D197" s="21">
        <v>869.72</v>
      </c>
      <c r="E197" s="21">
        <v>875.85</v>
      </c>
      <c r="F197" s="43">
        <v>58.818483200000003</v>
      </c>
      <c r="G197" s="3">
        <f t="shared" si="12"/>
        <v>3.4253613756307644E-5</v>
      </c>
      <c r="H197" s="3">
        <f>1-E197/MAX(E$2:E197)</f>
        <v>0.16504604472916551</v>
      </c>
      <c r="I197" s="21">
        <f ca="1">IF(ROW()&gt;计算结果!B$18-1,AVERAGE(OFFSET(E197,0,0,-计算结果!B$18,1)),AVERAGE(OFFSET(E197,0,0,-ROW()+1,1)))</f>
        <v>888.14750000000004</v>
      </c>
      <c r="J197" s="43">
        <f t="shared" ca="1" si="13"/>
        <v>948.3360230400001</v>
      </c>
      <c r="K197" s="43">
        <f ca="1">IF(ROW()&gt;计算结果!B$19+1,J197-OFFSET(J197,-计算结果!B$19,0,1,1),J197-OFFSET(J197,-ROW()+2,0,1,1))</f>
        <v>-300.84007423999992</v>
      </c>
      <c r="L197" s="32" t="str">
        <f ca="1">IF(AND(F197&gt;OFFSET(F197,-计算结果!B$19,0,1,1),'000300'!K197&lt;OFFSET('000300'!K197,-计算结果!B$19,0,1,1)),"卖",IF(AND(F197&lt;OFFSET(F197,-计算结果!B$19,0,1,1),'000300'!K197&gt;OFFSET('000300'!K197,-计算结果!B$19,0,1,1)),"买",L196))</f>
        <v>卖</v>
      </c>
      <c r="M197" s="4">
        <f t="shared" ca="1" si="14"/>
        <v>1</v>
      </c>
      <c r="N197" s="3">
        <f ca="1">IF(L196="买",E197/E196-1,0)-IF(M197=1,计算结果!B$17,0)</f>
        <v>3.4253613756307644E-5</v>
      </c>
      <c r="O197" s="2">
        <f t="shared" ca="1" si="15"/>
        <v>0.97582875419740456</v>
      </c>
      <c r="P197" s="3">
        <f ca="1">1-O197/MAX(O$2:O197)</f>
        <v>0.13225467466477681</v>
      </c>
    </row>
    <row r="198" spans="1:16" x14ac:dyDescent="0.15">
      <c r="A198" s="1">
        <v>38653</v>
      </c>
      <c r="B198">
        <v>875.86</v>
      </c>
      <c r="C198">
        <v>880.21</v>
      </c>
      <c r="D198" s="21">
        <v>859.69</v>
      </c>
      <c r="E198" s="21">
        <v>867.73</v>
      </c>
      <c r="F198" s="43">
        <v>55.65266432</v>
      </c>
      <c r="G198" s="3">
        <f t="shared" si="12"/>
        <v>-9.2709938916480938E-3</v>
      </c>
      <c r="H198" s="3">
        <f>1-E198/MAX(E$2:E198)</f>
        <v>0.17278689774828881</v>
      </c>
      <c r="I198" s="21">
        <f ca="1">IF(ROW()&gt;计算结果!B$18-1,AVERAGE(OFFSET(E198,0,0,-计算结果!B$18,1)),AVERAGE(OFFSET(E198,0,0,-ROW()+1,1)))</f>
        <v>878.41750000000002</v>
      </c>
      <c r="J198" s="43">
        <f t="shared" ca="1" si="13"/>
        <v>892.68335872000011</v>
      </c>
      <c r="K198" s="43">
        <f ca="1">IF(ROW()&gt;计算结果!B$19+1,J198-OFFSET(J198,-计算结果!B$19,0,1,1),J198-OFFSET(J198,-ROW()+2,0,1,1))</f>
        <v>-301.32791807999979</v>
      </c>
      <c r="L198" s="32" t="str">
        <f ca="1">IF(AND(F198&gt;OFFSET(F198,-计算结果!B$19,0,1,1),'000300'!K198&lt;OFFSET('000300'!K198,-计算结果!B$19,0,1,1)),"卖",IF(AND(F198&lt;OFFSET(F198,-计算结果!B$19,0,1,1),'000300'!K198&gt;OFFSET('000300'!K198,-计算结果!B$19,0,1,1)),"买",L197))</f>
        <v>卖</v>
      </c>
      <c r="M198" s="4" t="str">
        <f t="shared" ca="1" si="14"/>
        <v/>
      </c>
      <c r="N198" s="3">
        <f ca="1">IF(L197="买",E198/E197-1,0)-IF(M198=1,计算结果!B$17,0)</f>
        <v>0</v>
      </c>
      <c r="O198" s="2">
        <f t="shared" ca="1" si="15"/>
        <v>0.97582875419740456</v>
      </c>
      <c r="P198" s="3">
        <f ca="1">1-O198/MAX(O$2:O198)</f>
        <v>0.13225467466477681</v>
      </c>
    </row>
    <row r="199" spans="1:16" x14ac:dyDescent="0.15">
      <c r="A199" s="1">
        <v>38656</v>
      </c>
      <c r="B199">
        <v>866.62</v>
      </c>
      <c r="C199">
        <v>878.41</v>
      </c>
      <c r="D199" s="21">
        <v>866.15</v>
      </c>
      <c r="E199" s="21">
        <v>876.28</v>
      </c>
      <c r="F199" s="43">
        <v>49.54801664</v>
      </c>
      <c r="G199" s="3">
        <f t="shared" si="12"/>
        <v>9.8532953798993184E-3</v>
      </c>
      <c r="H199" s="3">
        <f>1-E199/MAX(E$2:E199)</f>
        <v>0.16463612270967987</v>
      </c>
      <c r="I199" s="21">
        <f ca="1">IF(ROW()&gt;计算结果!B$18-1,AVERAGE(OFFSET(E199,0,0,-计算结果!B$18,1)),AVERAGE(OFFSET(E199,0,0,-ROW()+1,1)))</f>
        <v>873.92000000000007</v>
      </c>
      <c r="J199" s="43">
        <f t="shared" ca="1" si="13"/>
        <v>843.1353420800001</v>
      </c>
      <c r="K199" s="43">
        <f ca="1">IF(ROW()&gt;计算结果!B$19+1,J199-OFFSET(J199,-计算结果!B$19,0,1,1),J199-OFFSET(J199,-ROW()+2,0,1,1))</f>
        <v>-292.37595647999979</v>
      </c>
      <c r="L199" s="32" t="str">
        <f ca="1">IF(AND(F199&gt;OFFSET(F199,-计算结果!B$19,0,1,1),'000300'!K199&lt;OFFSET('000300'!K199,-计算结果!B$19,0,1,1)),"卖",IF(AND(F199&lt;OFFSET(F199,-计算结果!B$19,0,1,1),'000300'!K199&gt;OFFSET('000300'!K199,-计算结果!B$19,0,1,1)),"买",L198))</f>
        <v>卖</v>
      </c>
      <c r="M199" s="4" t="str">
        <f t="shared" ca="1" si="14"/>
        <v/>
      </c>
      <c r="N199" s="3">
        <f ca="1">IF(L198="买",E199/E198-1,0)-IF(M199=1,计算结果!B$17,0)</f>
        <v>0</v>
      </c>
      <c r="O199" s="2">
        <f t="shared" ca="1" si="15"/>
        <v>0.97582875419740456</v>
      </c>
      <c r="P199" s="3">
        <f ca="1">1-O199/MAX(O$2:O199)</f>
        <v>0.13225467466477681</v>
      </c>
    </row>
    <row r="200" spans="1:16" x14ac:dyDescent="0.15">
      <c r="A200" s="1">
        <v>38657</v>
      </c>
      <c r="B200">
        <v>875.96</v>
      </c>
      <c r="C200">
        <v>875.96</v>
      </c>
      <c r="D200" s="21">
        <v>862.69</v>
      </c>
      <c r="E200" s="21">
        <v>872.86</v>
      </c>
      <c r="F200" s="43">
        <v>47.625144319999997</v>
      </c>
      <c r="G200" s="3">
        <f t="shared" si="12"/>
        <v>-3.9028620988724727E-3</v>
      </c>
      <c r="H200" s="3">
        <f>1-E200/MAX(E$2:E200)</f>
        <v>0.16789643272512345</v>
      </c>
      <c r="I200" s="21">
        <f ca="1">IF(ROW()&gt;计算结果!B$18-1,AVERAGE(OFFSET(E200,0,0,-计算结果!B$18,1)),AVERAGE(OFFSET(E200,0,0,-ROW()+1,1)))</f>
        <v>873.18</v>
      </c>
      <c r="J200" s="43">
        <f t="shared" ca="1" si="13"/>
        <v>795.5101977600001</v>
      </c>
      <c r="K200" s="43">
        <f ca="1">IF(ROW()&gt;计算结果!B$19+1,J200-OFFSET(J200,-计算结果!B$19,0,1,1),J200-OFFSET(J200,-ROW()+2,0,1,1))</f>
        <v>-285.26010879999978</v>
      </c>
      <c r="L200" s="32" t="str">
        <f ca="1">IF(AND(F200&gt;OFFSET(F200,-计算结果!B$19,0,1,1),'000300'!K200&lt;OFFSET('000300'!K200,-计算结果!B$19,0,1,1)),"卖",IF(AND(F200&lt;OFFSET(F200,-计算结果!B$19,0,1,1),'000300'!K200&gt;OFFSET('000300'!K200,-计算结果!B$19,0,1,1)),"买",L199))</f>
        <v>卖</v>
      </c>
      <c r="M200" s="4" t="str">
        <f t="shared" ca="1" si="14"/>
        <v/>
      </c>
      <c r="N200" s="3">
        <f ca="1">IF(L199="买",E200/E199-1,0)-IF(M200=1,计算结果!B$17,0)</f>
        <v>0</v>
      </c>
      <c r="O200" s="2">
        <f t="shared" ca="1" si="15"/>
        <v>0.97582875419740456</v>
      </c>
      <c r="P200" s="3">
        <f ca="1">1-O200/MAX(O$2:O200)</f>
        <v>0.13225467466477681</v>
      </c>
    </row>
    <row r="201" spans="1:16" x14ac:dyDescent="0.15">
      <c r="A201" s="1">
        <v>38658</v>
      </c>
      <c r="B201">
        <v>873.39</v>
      </c>
      <c r="C201">
        <v>884.94</v>
      </c>
      <c r="D201" s="21">
        <v>873.39</v>
      </c>
      <c r="E201" s="21">
        <v>882.48</v>
      </c>
      <c r="F201" s="43">
        <v>61.153868799999998</v>
      </c>
      <c r="G201" s="3">
        <f t="shared" si="12"/>
        <v>1.1021240519671016E-2</v>
      </c>
      <c r="H201" s="3">
        <f>1-E201/MAX(E$2:E201)</f>
        <v>0.15872561917291084</v>
      </c>
      <c r="I201" s="21">
        <f ca="1">IF(ROW()&gt;计算结果!B$18-1,AVERAGE(OFFSET(E201,0,0,-计算结果!B$18,1)),AVERAGE(OFFSET(E201,0,0,-ROW()+1,1)))</f>
        <v>874.83749999999998</v>
      </c>
      <c r="J201" s="43">
        <f t="shared" ca="1" si="13"/>
        <v>856.66406656000004</v>
      </c>
      <c r="K201" s="43">
        <f ca="1">IF(ROW()&gt;计算结果!B$19+1,J201-OFFSET(J201,-计算结果!B$19,0,1,1),J201-OFFSET(J201,-ROW()+2,0,1,1))</f>
        <v>-163.28078335999987</v>
      </c>
      <c r="L201" s="32" t="str">
        <f ca="1">IF(AND(F201&gt;OFFSET(F201,-计算结果!B$19,0,1,1),'000300'!K201&lt;OFFSET('000300'!K201,-计算结果!B$19,0,1,1)),"卖",IF(AND(F201&lt;OFFSET(F201,-计算结果!B$19,0,1,1),'000300'!K201&gt;OFFSET('000300'!K201,-计算结果!B$19,0,1,1)),"买",L200))</f>
        <v>卖</v>
      </c>
      <c r="M201" s="4" t="str">
        <f t="shared" ca="1" si="14"/>
        <v/>
      </c>
      <c r="N201" s="3">
        <f ca="1">IF(L200="买",E201/E200-1,0)-IF(M201=1,计算结果!B$17,0)</f>
        <v>0</v>
      </c>
      <c r="O201" s="2">
        <f t="shared" ca="1" si="15"/>
        <v>0.97582875419740456</v>
      </c>
      <c r="P201" s="3">
        <f ca="1">1-O201/MAX(O$2:O201)</f>
        <v>0.13225467466477681</v>
      </c>
    </row>
    <row r="202" spans="1:16" x14ac:dyDescent="0.15">
      <c r="A202" s="1">
        <v>38659</v>
      </c>
      <c r="B202">
        <v>882.19</v>
      </c>
      <c r="C202">
        <v>885.68</v>
      </c>
      <c r="D202" s="21">
        <v>872.11</v>
      </c>
      <c r="E202" s="21">
        <v>874.58</v>
      </c>
      <c r="F202" s="43">
        <v>58.431918080000003</v>
      </c>
      <c r="G202" s="3">
        <f t="shared" si="12"/>
        <v>-8.9520442389628974E-3</v>
      </c>
      <c r="H202" s="3">
        <f>1-E202/MAX(E$2:E202)</f>
        <v>0.1662567446471811</v>
      </c>
      <c r="I202" s="21">
        <f ca="1">IF(ROW()&gt;计算结果!B$18-1,AVERAGE(OFFSET(E202,0,0,-计算结果!B$18,1)),AVERAGE(OFFSET(E202,0,0,-ROW()+1,1)))</f>
        <v>876.55</v>
      </c>
      <c r="J202" s="43">
        <f t="shared" ca="1" si="13"/>
        <v>915.0959846400001</v>
      </c>
      <c r="K202" s="43">
        <f ca="1">IF(ROW()&gt;计算结果!B$19+1,J202-OFFSET(J202,-计算结果!B$19,0,1,1),J202-OFFSET(J202,-ROW()+2,0,1,1))</f>
        <v>-161.29982463999977</v>
      </c>
      <c r="L202" s="32" t="str">
        <f ca="1">IF(AND(F202&gt;OFFSET(F202,-计算结果!B$19,0,1,1),'000300'!K202&lt;OFFSET('000300'!K202,-计算结果!B$19,0,1,1)),"卖",IF(AND(F202&lt;OFFSET(F202,-计算结果!B$19,0,1,1),'000300'!K202&gt;OFFSET('000300'!K202,-计算结果!B$19,0,1,1)),"买",L201))</f>
        <v>卖</v>
      </c>
      <c r="M202" s="4" t="str">
        <f t="shared" ca="1" si="14"/>
        <v/>
      </c>
      <c r="N202" s="3">
        <f ca="1">IF(L201="买",E202/E201-1,0)-IF(M202=1,计算结果!B$17,0)</f>
        <v>0</v>
      </c>
      <c r="O202" s="2">
        <f t="shared" ca="1" si="15"/>
        <v>0.97582875419740456</v>
      </c>
      <c r="P202" s="3">
        <f ca="1">1-O202/MAX(O$2:O202)</f>
        <v>0.13225467466477681</v>
      </c>
    </row>
    <row r="203" spans="1:16" x14ac:dyDescent="0.15">
      <c r="A203" s="1">
        <v>38660</v>
      </c>
      <c r="B203">
        <v>873.35</v>
      </c>
      <c r="C203">
        <v>878.36</v>
      </c>
      <c r="D203" s="21">
        <v>869.68</v>
      </c>
      <c r="E203" s="21">
        <v>878.36</v>
      </c>
      <c r="F203" s="43">
        <v>45.702359039999997</v>
      </c>
      <c r="G203" s="3">
        <f t="shared" si="12"/>
        <v>4.3220745958059137E-3</v>
      </c>
      <c r="H203" s="3">
        <f>1-E203/MAX(E$2:E203)</f>
        <v>0.16265324410379611</v>
      </c>
      <c r="I203" s="21">
        <f ca="1">IF(ROW()&gt;计算结果!B$18-1,AVERAGE(OFFSET(E203,0,0,-计算结果!B$18,1)),AVERAGE(OFFSET(E203,0,0,-ROW()+1,1)))</f>
        <v>877.07</v>
      </c>
      <c r="J203" s="43">
        <f t="shared" ca="1" si="13"/>
        <v>960.79834368000013</v>
      </c>
      <c r="K203" s="43">
        <f ca="1">IF(ROW()&gt;计算结果!B$19+1,J203-OFFSET(J203,-计算结果!B$19,0,1,1),J203-OFFSET(J203,-ROW()+2,0,1,1))</f>
        <v>-162.34522111999979</v>
      </c>
      <c r="L203" s="32" t="str">
        <f ca="1">IF(AND(F203&gt;OFFSET(F203,-计算结果!B$19,0,1,1),'000300'!K203&lt;OFFSET('000300'!K203,-计算结果!B$19,0,1,1)),"卖",IF(AND(F203&lt;OFFSET(F203,-计算结果!B$19,0,1,1),'000300'!K203&gt;OFFSET('000300'!K203,-计算结果!B$19,0,1,1)),"买",L202))</f>
        <v>买</v>
      </c>
      <c r="M203" s="4">
        <f t="shared" ca="1" si="14"/>
        <v>1</v>
      </c>
      <c r="N203" s="3">
        <f ca="1">IF(L202="买",E203/E202-1,0)-IF(M203=1,计算结果!B$17,0)</f>
        <v>0</v>
      </c>
      <c r="O203" s="2">
        <f t="shared" ca="1" si="15"/>
        <v>0.97582875419740456</v>
      </c>
      <c r="P203" s="3">
        <f ca="1">1-O203/MAX(O$2:O203)</f>
        <v>0.13225467466477681</v>
      </c>
    </row>
    <row r="204" spans="1:16" x14ac:dyDescent="0.15">
      <c r="A204" s="1">
        <v>38663</v>
      </c>
      <c r="B204">
        <v>877.62</v>
      </c>
      <c r="C204">
        <v>877.62</v>
      </c>
      <c r="D204" s="21">
        <v>870.08</v>
      </c>
      <c r="E204" s="21">
        <v>877.28</v>
      </c>
      <c r="F204" s="43">
        <v>37.582945279999997</v>
      </c>
      <c r="G204" s="3">
        <f t="shared" si="12"/>
        <v>-1.2295641878046215E-3</v>
      </c>
      <c r="H204" s="3">
        <f>1-E204/MAX(E$2:E204)</f>
        <v>0.16368281568762044</v>
      </c>
      <c r="I204" s="21">
        <f ca="1">IF(ROW()&gt;计算结果!B$18-1,AVERAGE(OFFSET(E204,0,0,-计算结果!B$18,1)),AVERAGE(OFFSET(E204,0,0,-ROW()+1,1)))</f>
        <v>878.17499999999995</v>
      </c>
      <c r="J204" s="43">
        <f t="shared" ca="1" si="13"/>
        <v>998.38128896000012</v>
      </c>
      <c r="K204" s="43">
        <f ca="1">IF(ROW()&gt;计算结果!B$19+1,J204-OFFSET(J204,-计算结果!B$19,0,1,1),J204-OFFSET(J204,-ROW()+2,0,1,1))</f>
        <v>-67.891225599999871</v>
      </c>
      <c r="L204" s="32" t="str">
        <f ca="1">IF(AND(F204&gt;OFFSET(F204,-计算结果!B$19,0,1,1),'000300'!K204&lt;OFFSET('000300'!K204,-计算结果!B$19,0,1,1)),"卖",IF(AND(F204&lt;OFFSET(F204,-计算结果!B$19,0,1,1),'000300'!K204&gt;OFFSET('000300'!K204,-计算结果!B$19,0,1,1)),"买",L203))</f>
        <v>买</v>
      </c>
      <c r="M204" s="4" t="str">
        <f t="shared" ca="1" si="14"/>
        <v/>
      </c>
      <c r="N204" s="3">
        <f ca="1">IF(L203="买",E204/E203-1,0)-IF(M204=1,计算结果!B$17,0)</f>
        <v>-1.2295641878046215E-3</v>
      </c>
      <c r="O204" s="2">
        <f t="shared" ca="1" si="15"/>
        <v>0.97462891010781338</v>
      </c>
      <c r="P204" s="3">
        <f ca="1">1-O204/MAX(O$2:O204)</f>
        <v>0.13332162324094388</v>
      </c>
    </row>
    <row r="205" spans="1:16" x14ac:dyDescent="0.15">
      <c r="A205" s="1">
        <v>38664</v>
      </c>
      <c r="B205">
        <v>876.43</v>
      </c>
      <c r="C205">
        <v>881.9</v>
      </c>
      <c r="D205" s="21">
        <v>870.96</v>
      </c>
      <c r="E205" s="21">
        <v>881.52</v>
      </c>
      <c r="F205" s="43">
        <v>46.172610560000003</v>
      </c>
      <c r="G205" s="3">
        <f t="shared" si="12"/>
        <v>4.8331205544409617E-3</v>
      </c>
      <c r="H205" s="3">
        <f>1-E205/MAX(E$2:E205)</f>
        <v>0.15964079391408803</v>
      </c>
      <c r="I205" s="21">
        <f ca="1">IF(ROW()&gt;计算结果!B$18-1,AVERAGE(OFFSET(E205,0,0,-计算结果!B$18,1)),AVERAGE(OFFSET(E205,0,0,-ROW()+1,1)))</f>
        <v>877.93500000000006</v>
      </c>
      <c r="J205" s="43">
        <f t="shared" ca="1" si="13"/>
        <v>952.20867840000017</v>
      </c>
      <c r="K205" s="43">
        <f ca="1">IF(ROW()&gt;计算结果!B$19+1,J205-OFFSET(J205,-计算结果!B$19,0,1,1),J205-OFFSET(J205,-ROW()+2,0,1,1))</f>
        <v>-54.945827839999879</v>
      </c>
      <c r="L205" s="32" t="str">
        <f ca="1">IF(AND(F205&gt;OFFSET(F205,-计算结果!B$19,0,1,1),'000300'!K205&lt;OFFSET('000300'!K205,-计算结果!B$19,0,1,1)),"卖",IF(AND(F205&lt;OFFSET(F205,-计算结果!B$19,0,1,1),'000300'!K205&gt;OFFSET('000300'!K205,-计算结果!B$19,0,1,1)),"买",L204))</f>
        <v>买</v>
      </c>
      <c r="M205" s="4" t="str">
        <f t="shared" ca="1" si="14"/>
        <v/>
      </c>
      <c r="N205" s="3">
        <f ca="1">IF(L204="买",E205/E204-1,0)-IF(M205=1,计算结果!B$17,0)</f>
        <v>4.8331205544409617E-3</v>
      </c>
      <c r="O205" s="2">
        <f t="shared" ca="1" si="15"/>
        <v>0.97933940912620787</v>
      </c>
      <c r="P205" s="3">
        <f ca="1">1-O205/MAX(O$2:O205)</f>
        <v>0.12913286216414022</v>
      </c>
    </row>
    <row r="206" spans="1:16" x14ac:dyDescent="0.15">
      <c r="A206" s="1">
        <v>38665</v>
      </c>
      <c r="B206">
        <v>881.51</v>
      </c>
      <c r="C206">
        <v>884.94</v>
      </c>
      <c r="D206" s="21">
        <v>878.68</v>
      </c>
      <c r="E206" s="21">
        <v>879.25</v>
      </c>
      <c r="F206" s="43">
        <v>55.447802879999998</v>
      </c>
      <c r="G206" s="3">
        <f t="shared" si="12"/>
        <v>-2.5750975587620628E-3</v>
      </c>
      <c r="H206" s="3">
        <f>1-E206/MAX(E$2:E206)</f>
        <v>0.16180480085416316</v>
      </c>
      <c r="I206" s="21">
        <f ca="1">IF(ROW()&gt;计算结果!B$18-1,AVERAGE(OFFSET(E206,0,0,-计算结果!B$18,1)),AVERAGE(OFFSET(E206,0,0,-ROW()+1,1)))</f>
        <v>879.10249999999996</v>
      </c>
      <c r="J206" s="43">
        <f t="shared" ca="1" si="13"/>
        <v>1007.6564812800002</v>
      </c>
      <c r="K206" s="43">
        <f ca="1">IF(ROW()&gt;计算结果!B$19+1,J206-OFFSET(J206,-计算结果!B$19,0,1,1),J206-OFFSET(J206,-ROW()+2,0,1,1))</f>
        <v>59.320458240000107</v>
      </c>
      <c r="L206" s="32" t="str">
        <f ca="1">IF(AND(F206&gt;OFFSET(F206,-计算结果!B$19,0,1,1),'000300'!K206&lt;OFFSET('000300'!K206,-计算结果!B$19,0,1,1)),"卖",IF(AND(F206&lt;OFFSET(F206,-计算结果!B$19,0,1,1),'000300'!K206&gt;OFFSET('000300'!K206,-计算结果!B$19,0,1,1)),"买",L205))</f>
        <v>买</v>
      </c>
      <c r="M206" s="4" t="str">
        <f t="shared" ca="1" si="14"/>
        <v/>
      </c>
      <c r="N206" s="3">
        <f ca="1">IF(L205="买",E206/E205-1,0)-IF(M206=1,计算结果!B$17,0)</f>
        <v>-2.5750975587620628E-3</v>
      </c>
      <c r="O206" s="2">
        <f t="shared" ca="1" si="15"/>
        <v>0.97681751460456745</v>
      </c>
      <c r="P206" s="3">
        <f ca="1">1-O206/MAX(O$2:O206)</f>
        <v>0.13137543000478746</v>
      </c>
    </row>
    <row r="207" spans="1:16" x14ac:dyDescent="0.15">
      <c r="A207" s="1">
        <v>38666</v>
      </c>
      <c r="B207">
        <v>878.63</v>
      </c>
      <c r="C207">
        <v>878.63</v>
      </c>
      <c r="D207" s="21">
        <v>862.09</v>
      </c>
      <c r="E207" s="21">
        <v>862.97</v>
      </c>
      <c r="F207" s="43">
        <v>50.716037120000003</v>
      </c>
      <c r="G207" s="3">
        <f t="shared" si="12"/>
        <v>-1.8515780494739786E-2</v>
      </c>
      <c r="H207" s="3">
        <f>1-E207/MAX(E$2:E207)</f>
        <v>0.17732463917329211</v>
      </c>
      <c r="I207" s="21">
        <f ca="1">IF(ROW()&gt;计算结果!B$18-1,AVERAGE(OFFSET(E207,0,0,-计算结果!B$18,1)),AVERAGE(OFFSET(E207,0,0,-ROW()+1,1)))</f>
        <v>875.25500000000011</v>
      </c>
      <c r="J207" s="43">
        <f t="shared" ca="1" si="13"/>
        <v>956.9404441600002</v>
      </c>
      <c r="K207" s="43">
        <f ca="1">IF(ROW()&gt;计算结果!B$19+1,J207-OFFSET(J207,-计算结果!B$19,0,1,1),J207-OFFSET(J207,-ROW()+2,0,1,1))</f>
        <v>64.257085440000083</v>
      </c>
      <c r="L207" s="32" t="str">
        <f ca="1">IF(AND(F207&gt;OFFSET(F207,-计算结果!B$19,0,1,1),'000300'!K207&lt;OFFSET('000300'!K207,-计算结果!B$19,0,1,1)),"卖",IF(AND(F207&lt;OFFSET(F207,-计算结果!B$19,0,1,1),'000300'!K207&gt;OFFSET('000300'!K207,-计算结果!B$19,0,1,1)),"买",L206))</f>
        <v>买</v>
      </c>
      <c r="M207" s="4" t="str">
        <f t="shared" ca="1" si="14"/>
        <v/>
      </c>
      <c r="N207" s="3">
        <f ca="1">IF(L206="买",E207/E206-1,0)-IF(M207=1,计算结果!B$17,0)</f>
        <v>-1.8515780494739786E-2</v>
      </c>
      <c r="O207" s="2">
        <f t="shared" ca="1" si="15"/>
        <v>0.95873097592073198</v>
      </c>
      <c r="P207" s="3">
        <f ca="1">1-O207/MAX(O$2:O207)</f>
        <v>0.14745869187515659</v>
      </c>
    </row>
    <row r="208" spans="1:16" x14ac:dyDescent="0.15">
      <c r="A208" s="1">
        <v>38667</v>
      </c>
      <c r="B208">
        <v>861.22</v>
      </c>
      <c r="C208">
        <v>867.33</v>
      </c>
      <c r="D208" s="21">
        <v>857.79</v>
      </c>
      <c r="E208" s="21">
        <v>864.79</v>
      </c>
      <c r="F208" s="43">
        <v>42.214791679999998</v>
      </c>
      <c r="G208" s="3">
        <f t="shared" si="12"/>
        <v>2.1089956777176067E-3</v>
      </c>
      <c r="H208" s="3">
        <f>1-E208/MAX(E$2:E208)</f>
        <v>0.17558962039314385</v>
      </c>
      <c r="I208" s="21">
        <f ca="1">IF(ROW()&gt;计算结果!B$18-1,AVERAGE(OFFSET(E208,0,0,-计算结果!B$18,1)),AVERAGE(OFFSET(E208,0,0,-ROW()+1,1)))</f>
        <v>872.13249999999994</v>
      </c>
      <c r="J208" s="43">
        <f t="shared" ca="1" si="13"/>
        <v>914.72565248000024</v>
      </c>
      <c r="K208" s="43">
        <f ca="1">IF(ROW()&gt;计算结果!B$19+1,J208-OFFSET(J208,-计算结果!B$19,0,1,1),J208-OFFSET(J208,-ROW()+2,0,1,1))</f>
        <v>71.590310400000135</v>
      </c>
      <c r="L208" s="32" t="str">
        <f ca="1">IF(AND(F208&gt;OFFSET(F208,-计算结果!B$19,0,1,1),'000300'!K208&lt;OFFSET('000300'!K208,-计算结果!B$19,0,1,1)),"卖",IF(AND(F208&lt;OFFSET(F208,-计算结果!B$19,0,1,1),'000300'!K208&gt;OFFSET('000300'!K208,-计算结果!B$19,0,1,1)),"买",L207))</f>
        <v>买</v>
      </c>
      <c r="M208" s="4" t="str">
        <f t="shared" ca="1" si="14"/>
        <v/>
      </c>
      <c r="N208" s="3">
        <f ca="1">IF(L207="买",E208/E207-1,0)-IF(M208=1,计算结果!B$17,0)</f>
        <v>2.1089956777176067E-3</v>
      </c>
      <c r="O208" s="2">
        <f t="shared" ca="1" si="15"/>
        <v>0.96075293540504281</v>
      </c>
      <c r="P208" s="3">
        <f ca="1">1-O208/MAX(O$2:O208)</f>
        <v>0.14566068594124548</v>
      </c>
    </row>
    <row r="209" spans="1:16" x14ac:dyDescent="0.15">
      <c r="A209" s="1">
        <v>38670</v>
      </c>
      <c r="B209">
        <v>864.08</v>
      </c>
      <c r="C209">
        <v>864.25</v>
      </c>
      <c r="D209" s="21">
        <v>858.34</v>
      </c>
      <c r="E209" s="21">
        <v>862.15</v>
      </c>
      <c r="F209" s="43">
        <v>29.24317696</v>
      </c>
      <c r="G209" s="3">
        <f t="shared" si="12"/>
        <v>-3.0527642549057488E-3</v>
      </c>
      <c r="H209" s="3">
        <f>1-E209/MAX(E$2:E209)</f>
        <v>0.17810635093138094</v>
      </c>
      <c r="I209" s="21">
        <f ca="1">IF(ROW()&gt;计算结果!B$18-1,AVERAGE(OFFSET(E209,0,0,-计算结果!B$18,1)),AVERAGE(OFFSET(E209,0,0,-ROW()+1,1)))</f>
        <v>867.29000000000008</v>
      </c>
      <c r="J209" s="43">
        <f t="shared" ca="1" si="13"/>
        <v>885.48247552000021</v>
      </c>
      <c r="K209" s="43">
        <f ca="1">IF(ROW()&gt;计算结果!B$19+1,J209-OFFSET(J209,-计算结果!B$19,0,1,1),J209-OFFSET(J209,-ROW()+2,0,1,1))</f>
        <v>89.972277760000111</v>
      </c>
      <c r="L209" s="32" t="str">
        <f ca="1">IF(AND(F209&gt;OFFSET(F209,-计算结果!B$19,0,1,1),'000300'!K209&lt;OFFSET('000300'!K209,-计算结果!B$19,0,1,1)),"卖",IF(AND(F209&lt;OFFSET(F209,-计算结果!B$19,0,1,1),'000300'!K209&gt;OFFSET('000300'!K209,-计算结果!B$19,0,1,1)),"买",L208))</f>
        <v>买</v>
      </c>
      <c r="M209" s="4" t="str">
        <f t="shared" ca="1" si="14"/>
        <v/>
      </c>
      <c r="N209" s="3">
        <f ca="1">IF(L208="买",E209/E208-1,0)-IF(M209=1,计算结果!B$17,0)</f>
        <v>-3.0527642549057488E-3</v>
      </c>
      <c r="O209" s="2">
        <f t="shared" ca="1" si="15"/>
        <v>0.95781998318604256</v>
      </c>
      <c r="P209" s="3">
        <f ca="1">1-O209/MAX(O$2:O209)</f>
        <v>0.1482687824607648</v>
      </c>
    </row>
    <row r="210" spans="1:16" x14ac:dyDescent="0.15">
      <c r="A210" s="1">
        <v>38671</v>
      </c>
      <c r="B210">
        <v>862.07</v>
      </c>
      <c r="C210">
        <v>867.46</v>
      </c>
      <c r="D210" s="21">
        <v>853.86</v>
      </c>
      <c r="E210" s="21">
        <v>856.64</v>
      </c>
      <c r="F210" s="43">
        <v>41.587399679999997</v>
      </c>
      <c r="G210" s="3">
        <f t="shared" si="12"/>
        <v>-6.3909992460708942E-3</v>
      </c>
      <c r="H210" s="3">
        <f>1-E210/MAX(E$2:E210)</f>
        <v>0.18335907262292894</v>
      </c>
      <c r="I210" s="21">
        <f ca="1">IF(ROW()&gt;计算结果!B$18-1,AVERAGE(OFFSET(E210,0,0,-计算结果!B$18,1)),AVERAGE(OFFSET(E210,0,0,-ROW()+1,1)))</f>
        <v>861.63749999999993</v>
      </c>
      <c r="J210" s="43">
        <f t="shared" ca="1" si="13"/>
        <v>843.89507584000023</v>
      </c>
      <c r="K210" s="43">
        <f ca="1">IF(ROW()&gt;计算结果!B$19+1,J210-OFFSET(J210,-计算结果!B$19,0,1,1),J210-OFFSET(J210,-ROW()+2,0,1,1))</f>
        <v>-12.768990719999806</v>
      </c>
      <c r="L210" s="32" t="str">
        <f ca="1">IF(AND(F210&gt;OFFSET(F210,-计算结果!B$19,0,1,1),'000300'!K210&lt;OFFSET('000300'!K210,-计算结果!B$19,0,1,1)),"卖",IF(AND(F210&lt;OFFSET(F210,-计算结果!B$19,0,1,1),'000300'!K210&gt;OFFSET('000300'!K210,-计算结果!B$19,0,1,1)),"买",L209))</f>
        <v>买</v>
      </c>
      <c r="M210" s="4" t="str">
        <f t="shared" ca="1" si="14"/>
        <v/>
      </c>
      <c r="N210" s="3">
        <f ca="1">IF(L209="买",E210/E209-1,0)-IF(M210=1,计算结果!B$17,0)</f>
        <v>-6.3909992460708942E-3</v>
      </c>
      <c r="O210" s="2">
        <f t="shared" ca="1" si="15"/>
        <v>0.95169855639562895</v>
      </c>
      <c r="P210" s="3">
        <f ca="1">1-O210/MAX(O$2:O210)</f>
        <v>0.15371219602991304</v>
      </c>
    </row>
    <row r="211" spans="1:16" x14ac:dyDescent="0.15">
      <c r="A211" s="1">
        <v>38672</v>
      </c>
      <c r="B211">
        <v>855.45</v>
      </c>
      <c r="C211">
        <v>863.17</v>
      </c>
      <c r="D211" s="21">
        <v>847.49</v>
      </c>
      <c r="E211" s="21">
        <v>863.12</v>
      </c>
      <c r="F211" s="43">
        <v>41.853824000000003</v>
      </c>
      <c r="G211" s="3">
        <f t="shared" si="12"/>
        <v>7.564437803511348E-3</v>
      </c>
      <c r="H211" s="3">
        <f>1-E211/MAX(E$2:E211)</f>
        <v>0.17718164311998319</v>
      </c>
      <c r="I211" s="21">
        <f ca="1">IF(ROW()&gt;计算结果!B$18-1,AVERAGE(OFFSET(E211,0,0,-计算结果!B$18,1)),AVERAGE(OFFSET(E211,0,0,-ROW()+1,1)))</f>
        <v>861.67499999999995</v>
      </c>
      <c r="J211" s="43">
        <f t="shared" ca="1" si="13"/>
        <v>885.74889984000026</v>
      </c>
      <c r="K211" s="43">
        <f ca="1">IF(ROW()&gt;计算结果!B$19+1,J211-OFFSET(J211,-计算结果!B$19,0,1,1),J211-OFFSET(J211,-ROW()+2,0,1,1))</f>
        <v>-29.347084799999834</v>
      </c>
      <c r="L211" s="32" t="str">
        <f ca="1">IF(AND(F211&gt;OFFSET(F211,-计算结果!B$19,0,1,1),'000300'!K211&lt;OFFSET('000300'!K211,-计算结果!B$19,0,1,1)),"卖",IF(AND(F211&lt;OFFSET(F211,-计算结果!B$19,0,1,1),'000300'!K211&gt;OFFSET('000300'!K211,-计算结果!B$19,0,1,1)),"买",L210))</f>
        <v>买</v>
      </c>
      <c r="M211" s="4" t="str">
        <f t="shared" ca="1" si="14"/>
        <v/>
      </c>
      <c r="N211" s="3">
        <f ca="1">IF(L210="买",E211/E210-1,0)-IF(M211=1,计算结果!B$17,0)</f>
        <v>7.564437803511348E-3</v>
      </c>
      <c r="O211" s="2">
        <f t="shared" ca="1" si="15"/>
        <v>0.95889762093317521</v>
      </c>
      <c r="P211" s="3">
        <f ca="1">1-O211/MAX(O$2:O211)</f>
        <v>0.14731050457291117</v>
      </c>
    </row>
    <row r="212" spans="1:16" x14ac:dyDescent="0.15">
      <c r="A212" s="1">
        <v>38673</v>
      </c>
      <c r="B212">
        <v>863.08</v>
      </c>
      <c r="C212">
        <v>865.79</v>
      </c>
      <c r="D212" s="21">
        <v>859</v>
      </c>
      <c r="E212" s="21">
        <v>862.66</v>
      </c>
      <c r="F212" s="43">
        <v>41.204948479999999</v>
      </c>
      <c r="G212" s="3">
        <f t="shared" si="12"/>
        <v>-5.329502270832176E-4</v>
      </c>
      <c r="H212" s="3">
        <f>1-E212/MAX(E$2:E212)</f>
        <v>0.17762016435013062</v>
      </c>
      <c r="I212" s="21">
        <f ca="1">IF(ROW()&gt;计算结果!B$18-1,AVERAGE(OFFSET(E212,0,0,-计算结果!B$18,1)),AVERAGE(OFFSET(E212,0,0,-ROW()+1,1)))</f>
        <v>861.14249999999993</v>
      </c>
      <c r="J212" s="43">
        <f t="shared" ca="1" si="13"/>
        <v>844.54395136000028</v>
      </c>
      <c r="K212" s="43">
        <f ca="1">IF(ROW()&gt;计算结果!B$19+1,J212-OFFSET(J212,-计算结果!B$19,0,1,1),J212-OFFSET(J212,-ROW()+2,0,1,1))</f>
        <v>-116.25439231999985</v>
      </c>
      <c r="L212" s="32" t="str">
        <f ca="1">IF(AND(F212&gt;OFFSET(F212,-计算结果!B$19,0,1,1),'000300'!K212&lt;OFFSET('000300'!K212,-计算结果!B$19,0,1,1)),"卖",IF(AND(F212&lt;OFFSET(F212,-计算结果!B$19,0,1,1),'000300'!K212&gt;OFFSET('000300'!K212,-计算结果!B$19,0,1,1)),"买",L211))</f>
        <v>买</v>
      </c>
      <c r="M212" s="4" t="str">
        <f t="shared" ca="1" si="14"/>
        <v/>
      </c>
      <c r="N212" s="3">
        <f ca="1">IF(L211="买",E212/E211-1,0)-IF(M212=1,计算结果!B$17,0)</f>
        <v>-5.329502270832176E-4</v>
      </c>
      <c r="O212" s="2">
        <f t="shared" ca="1" si="15"/>
        <v>0.95838657622834933</v>
      </c>
      <c r="P212" s="3">
        <f ca="1">1-O212/MAX(O$2:O212)</f>
        <v>0.14776494563313047</v>
      </c>
    </row>
    <row r="213" spans="1:16" x14ac:dyDescent="0.15">
      <c r="A213" s="1">
        <v>38674</v>
      </c>
      <c r="B213">
        <v>862.58</v>
      </c>
      <c r="C213">
        <v>886.58</v>
      </c>
      <c r="D213" s="21">
        <v>862.4</v>
      </c>
      <c r="E213" s="21">
        <v>882.24</v>
      </c>
      <c r="F213" s="43">
        <v>83.539343360000004</v>
      </c>
      <c r="G213" s="3">
        <f t="shared" si="12"/>
        <v>2.2697238773097261E-2</v>
      </c>
      <c r="H213" s="3">
        <f>1-E213/MAX(E$2:E213)</f>
        <v>0.15895441285820511</v>
      </c>
      <c r="I213" s="21">
        <f ca="1">IF(ROW()&gt;计算结果!B$18-1,AVERAGE(OFFSET(E213,0,0,-计算结果!B$18,1)),AVERAGE(OFFSET(E213,0,0,-ROW()+1,1)))</f>
        <v>866.16499999999996</v>
      </c>
      <c r="J213" s="43">
        <f t="shared" ca="1" si="13"/>
        <v>928.08329472000025</v>
      </c>
      <c r="K213" s="43">
        <f ca="1">IF(ROW()&gt;计算结果!B$19+1,J213-OFFSET(J213,-计算结果!B$19,0,1,1),J213-OFFSET(J213,-ROW()+2,0,1,1))</f>
        <v>-70.297994239999866</v>
      </c>
      <c r="L213" s="32" t="str">
        <f ca="1">IF(AND(F213&gt;OFFSET(F213,-计算结果!B$19,0,1,1),'000300'!K213&lt;OFFSET('000300'!K213,-计算结果!B$19,0,1,1)),"卖",IF(AND(F213&lt;OFFSET(F213,-计算结果!B$19,0,1,1),'000300'!K213&gt;OFFSET('000300'!K213,-计算结果!B$19,0,1,1)),"买",L212))</f>
        <v>卖</v>
      </c>
      <c r="M213" s="4">
        <f t="shared" ca="1" si="14"/>
        <v>1</v>
      </c>
      <c r="N213" s="3">
        <f ca="1">IF(L212="买",E213/E212-1,0)-IF(M213=1,计算结果!B$17,0)</f>
        <v>2.2697238773097261E-2</v>
      </c>
      <c r="O213" s="2">
        <f t="shared" ca="1" si="15"/>
        <v>0.98013930518593539</v>
      </c>
      <c r="P213" s="3">
        <f ca="1">1-O213/MAX(O$2:O213)</f>
        <v>0.12842156311336206</v>
      </c>
    </row>
    <row r="214" spans="1:16" x14ac:dyDescent="0.15">
      <c r="A214" s="1">
        <v>38677</v>
      </c>
      <c r="B214">
        <v>882.79</v>
      </c>
      <c r="C214">
        <v>886.11</v>
      </c>
      <c r="D214" s="21">
        <v>880.3</v>
      </c>
      <c r="E214" s="21">
        <v>883.87</v>
      </c>
      <c r="F214" s="43">
        <v>48.972543999999999</v>
      </c>
      <c r="G214" s="3">
        <f t="shared" si="12"/>
        <v>1.8475698222706338E-3</v>
      </c>
      <c r="H214" s="3">
        <f>1-E214/MAX(E$2:E214)</f>
        <v>0.15740052241224811</v>
      </c>
      <c r="I214" s="21">
        <f ca="1">IF(ROW()&gt;计算结果!B$18-1,AVERAGE(OFFSET(E214,0,0,-计算结果!B$18,1)),AVERAGE(OFFSET(E214,0,0,-ROW()+1,1)))</f>
        <v>872.97249999999997</v>
      </c>
      <c r="J214" s="43">
        <f t="shared" ca="1" si="13"/>
        <v>977.05583872000022</v>
      </c>
      <c r="K214" s="43">
        <f ca="1">IF(ROW()&gt;计算结果!B$19+1,J214-OFFSET(J214,-计算结果!B$19,0,1,1),J214-OFFSET(J214,-ROW()+2,0,1,1))</f>
        <v>24.847160320000057</v>
      </c>
      <c r="L214" s="32" t="str">
        <f ca="1">IF(AND(F214&gt;OFFSET(F214,-计算结果!B$19,0,1,1),'000300'!K214&lt;OFFSET('000300'!K214,-计算结果!B$19,0,1,1)),"卖",IF(AND(F214&lt;OFFSET(F214,-计算结果!B$19,0,1,1),'000300'!K214&gt;OFFSET('000300'!K214,-计算结果!B$19,0,1,1)),"买",L213))</f>
        <v>卖</v>
      </c>
      <c r="M214" s="4" t="str">
        <f t="shared" ca="1" si="14"/>
        <v/>
      </c>
      <c r="N214" s="3">
        <f ca="1">IF(L213="买",E214/E213-1,0)-IF(M214=1,计算结果!B$17,0)</f>
        <v>0</v>
      </c>
      <c r="O214" s="2">
        <f t="shared" ca="1" si="15"/>
        <v>0.98013930518593539</v>
      </c>
      <c r="P214" s="3">
        <f ca="1">1-O214/MAX(O$2:O214)</f>
        <v>0.12842156311336206</v>
      </c>
    </row>
    <row r="215" spans="1:16" x14ac:dyDescent="0.15">
      <c r="A215" s="1">
        <v>38678</v>
      </c>
      <c r="B215">
        <v>883.93</v>
      </c>
      <c r="C215">
        <v>883.93</v>
      </c>
      <c r="D215" s="21">
        <v>869.53</v>
      </c>
      <c r="E215" s="21">
        <v>869.62</v>
      </c>
      <c r="F215" s="43">
        <v>45.006008319999999</v>
      </c>
      <c r="G215" s="3">
        <f t="shared" si="12"/>
        <v>-1.6122280425854507E-2</v>
      </c>
      <c r="H215" s="3">
        <f>1-E215/MAX(E$2:E215)</f>
        <v>0.17098514747659632</v>
      </c>
      <c r="I215" s="21">
        <f ca="1">IF(ROW()&gt;计算结果!B$18-1,AVERAGE(OFFSET(E215,0,0,-计算结果!B$18,1)),AVERAGE(OFFSET(E215,0,0,-ROW()+1,1)))</f>
        <v>874.59749999999997</v>
      </c>
      <c r="J215" s="43">
        <f t="shared" ca="1" si="13"/>
        <v>1022.0618470400002</v>
      </c>
      <c r="K215" s="43">
        <f ca="1">IF(ROW()&gt;计算结果!B$19+1,J215-OFFSET(J215,-计算结果!B$19,0,1,1),J215-OFFSET(J215,-ROW()+2,0,1,1))</f>
        <v>14.405365759999995</v>
      </c>
      <c r="L215" s="32" t="str">
        <f ca="1">IF(AND(F215&gt;OFFSET(F215,-计算结果!B$19,0,1,1),'000300'!K215&lt;OFFSET('000300'!K215,-计算结果!B$19,0,1,1)),"卖",IF(AND(F215&lt;OFFSET(F215,-计算结果!B$19,0,1,1),'000300'!K215&gt;OFFSET('000300'!K215,-计算结果!B$19,0,1,1)),"买",L214))</f>
        <v>卖</v>
      </c>
      <c r="M215" s="4" t="str">
        <f t="shared" ca="1" si="14"/>
        <v/>
      </c>
      <c r="N215" s="3">
        <f ca="1">IF(L214="买",E215/E214-1,0)-IF(M215=1,计算结果!B$17,0)</f>
        <v>0</v>
      </c>
      <c r="O215" s="2">
        <f t="shared" ca="1" si="15"/>
        <v>0.98013930518593539</v>
      </c>
      <c r="P215" s="3">
        <f ca="1">1-O215/MAX(O$2:O215)</f>
        <v>0.12842156311336206</v>
      </c>
    </row>
    <row r="216" spans="1:16" x14ac:dyDescent="0.15">
      <c r="A216" s="1">
        <v>38679</v>
      </c>
      <c r="B216">
        <v>868.01</v>
      </c>
      <c r="C216">
        <v>876.82</v>
      </c>
      <c r="D216" s="21">
        <v>866.19</v>
      </c>
      <c r="E216" s="21">
        <v>876.23</v>
      </c>
      <c r="F216" s="43">
        <v>39.440703999999997</v>
      </c>
      <c r="G216" s="3">
        <f t="shared" si="12"/>
        <v>7.6010211356685176E-3</v>
      </c>
      <c r="H216" s="3">
        <f>1-E216/MAX(E$2:E216)</f>
        <v>0.16468378806078288</v>
      </c>
      <c r="I216" s="21">
        <f ca="1">IF(ROW()&gt;计算结果!B$18-1,AVERAGE(OFFSET(E216,0,0,-计算结果!B$18,1)),AVERAGE(OFFSET(E216,0,0,-ROW()+1,1)))</f>
        <v>877.99</v>
      </c>
      <c r="J216" s="43">
        <f t="shared" ca="1" si="13"/>
        <v>1061.5025510400003</v>
      </c>
      <c r="K216" s="43">
        <f ca="1">IF(ROW()&gt;计算结果!B$19+1,J216-OFFSET(J216,-计算结果!B$19,0,1,1),J216-OFFSET(J216,-ROW()+2,0,1,1))</f>
        <v>104.5621068800001</v>
      </c>
      <c r="L216" s="32" t="str">
        <f ca="1">IF(AND(F216&gt;OFFSET(F216,-计算结果!B$19,0,1,1),'000300'!K216&lt;OFFSET('000300'!K216,-计算结果!B$19,0,1,1)),"卖",IF(AND(F216&lt;OFFSET(F216,-计算结果!B$19,0,1,1),'000300'!K216&gt;OFFSET('000300'!K216,-计算结果!B$19,0,1,1)),"买",L215))</f>
        <v>买</v>
      </c>
      <c r="M216" s="4">
        <f t="shared" ca="1" si="14"/>
        <v>1</v>
      </c>
      <c r="N216" s="3">
        <f ca="1">IF(L215="买",E216/E215-1,0)-IF(M216=1,计算结果!B$17,0)</f>
        <v>0</v>
      </c>
      <c r="O216" s="2">
        <f t="shared" ca="1" si="15"/>
        <v>0.98013930518593539</v>
      </c>
      <c r="P216" s="3">
        <f ca="1">1-O216/MAX(O$2:O216)</f>
        <v>0.12842156311336206</v>
      </c>
    </row>
    <row r="217" spans="1:16" x14ac:dyDescent="0.15">
      <c r="A217" s="1">
        <v>38680</v>
      </c>
      <c r="B217">
        <v>875.83</v>
      </c>
      <c r="C217">
        <v>885.74</v>
      </c>
      <c r="D217" s="21">
        <v>874.88</v>
      </c>
      <c r="E217" s="21">
        <v>881.49</v>
      </c>
      <c r="F217" s="43">
        <v>61.024296960000001</v>
      </c>
      <c r="G217" s="3">
        <f t="shared" si="12"/>
        <v>6.0029900825124827E-3</v>
      </c>
      <c r="H217" s="3">
        <f>1-E217/MAX(E$2:E217)</f>
        <v>0.15966939312474981</v>
      </c>
      <c r="I217" s="21">
        <f ca="1">IF(ROW()&gt;计算结果!B$18-1,AVERAGE(OFFSET(E217,0,0,-计算结果!B$18,1)),AVERAGE(OFFSET(E217,0,0,-ROW()+1,1)))</f>
        <v>877.80250000000001</v>
      </c>
      <c r="J217" s="43">
        <f t="shared" ca="1" si="13"/>
        <v>1000.4782540800003</v>
      </c>
      <c r="K217" s="43">
        <f ca="1">IF(ROW()&gt;计算结果!B$19+1,J217-OFFSET(J217,-计算结果!B$19,0,1,1),J217-OFFSET(J217,-ROW()+2,0,1,1))</f>
        <v>85.752601600000048</v>
      </c>
      <c r="L217" s="32" t="str">
        <f ca="1">IF(AND(F217&gt;OFFSET(F217,-计算结果!B$19,0,1,1),'000300'!K217&lt;OFFSET('000300'!K217,-计算结果!B$19,0,1,1)),"卖",IF(AND(F217&lt;OFFSET(F217,-计算结果!B$19,0,1,1),'000300'!K217&gt;OFFSET('000300'!K217,-计算结果!B$19,0,1,1)),"买",L216))</f>
        <v>买</v>
      </c>
      <c r="M217" s="4" t="str">
        <f t="shared" ca="1" si="14"/>
        <v/>
      </c>
      <c r="N217" s="3">
        <f ca="1">IF(L216="买",E217/E216-1,0)-IF(M217=1,计算结果!B$17,0)</f>
        <v>6.0029900825124827E-3</v>
      </c>
      <c r="O217" s="2">
        <f t="shared" ca="1" si="15"/>
        <v>0.98602307171444725</v>
      </c>
      <c r="P217" s="3">
        <f ca="1">1-O217/MAX(O$2:O217)</f>
        <v>0.12318948640059979</v>
      </c>
    </row>
    <row r="218" spans="1:16" x14ac:dyDescent="0.15">
      <c r="A218" s="1">
        <v>38681</v>
      </c>
      <c r="B218">
        <v>881.25</v>
      </c>
      <c r="C218">
        <v>884.16</v>
      </c>
      <c r="D218" s="21">
        <v>877.26</v>
      </c>
      <c r="E218" s="21">
        <v>884.1</v>
      </c>
      <c r="F218" s="43">
        <v>51.279467519999997</v>
      </c>
      <c r="G218" s="3">
        <f t="shared" si="12"/>
        <v>2.9608957560494087E-3</v>
      </c>
      <c r="H218" s="3">
        <f>1-E218/MAX(E$2:E218)</f>
        <v>0.1571812617971744</v>
      </c>
      <c r="I218" s="21">
        <f ca="1">IF(ROW()&gt;计算结果!B$18-1,AVERAGE(OFFSET(E218,0,0,-计算结果!B$18,1)),AVERAGE(OFFSET(E218,0,0,-ROW()+1,1)))</f>
        <v>877.86</v>
      </c>
      <c r="J218" s="43">
        <f t="shared" ca="1" si="13"/>
        <v>1051.7577216000002</v>
      </c>
      <c r="K218" s="43">
        <f ca="1">IF(ROW()&gt;计算结果!B$19+1,J218-OFFSET(J218,-计算结果!B$19,0,1,1),J218-OFFSET(J218,-ROW()+2,0,1,1))</f>
        <v>166.27524607999999</v>
      </c>
      <c r="L218" s="32" t="str">
        <f ca="1">IF(AND(F218&gt;OFFSET(F218,-计算结果!B$19,0,1,1),'000300'!K218&lt;OFFSET('000300'!K218,-计算结果!B$19,0,1,1)),"卖",IF(AND(F218&lt;OFFSET(F218,-计算结果!B$19,0,1,1),'000300'!K218&gt;OFFSET('000300'!K218,-计算结果!B$19,0,1,1)),"买",L217))</f>
        <v>买</v>
      </c>
      <c r="M218" s="4" t="str">
        <f t="shared" ca="1" si="14"/>
        <v/>
      </c>
      <c r="N218" s="3">
        <f ca="1">IF(L217="买",E218/E217-1,0)-IF(M218=1,计算结果!B$17,0)</f>
        <v>2.9608957560494087E-3</v>
      </c>
      <c r="O218" s="2">
        <f t="shared" ca="1" si="15"/>
        <v>0.98894258324285333</v>
      </c>
      <c r="P218" s="3">
        <f ca="1">1-O218/MAX(O$2:O218)</f>
        <v>0.12059334187202386</v>
      </c>
    </row>
    <row r="219" spans="1:16" x14ac:dyDescent="0.15">
      <c r="A219" s="1">
        <v>38684</v>
      </c>
      <c r="B219">
        <v>883.24</v>
      </c>
      <c r="C219">
        <v>886.74</v>
      </c>
      <c r="D219" s="21">
        <v>877.64</v>
      </c>
      <c r="E219" s="21">
        <v>880.17</v>
      </c>
      <c r="F219" s="43">
        <v>42.391016960000002</v>
      </c>
      <c r="G219" s="3">
        <f t="shared" si="12"/>
        <v>-4.4451985069563493E-3</v>
      </c>
      <c r="H219" s="3">
        <f>1-E219/MAX(E$2:E219)</f>
        <v>0.16092775839386841</v>
      </c>
      <c r="I219" s="21">
        <f ca="1">IF(ROW()&gt;计算结果!B$18-1,AVERAGE(OFFSET(E219,0,0,-计算结果!B$18,1)),AVERAGE(OFFSET(E219,0,0,-ROW()+1,1)))</f>
        <v>880.49750000000006</v>
      </c>
      <c r="J219" s="43">
        <f t="shared" ca="1" si="13"/>
        <v>1094.1487385600003</v>
      </c>
      <c r="K219" s="43">
        <f ca="1">IF(ROW()&gt;计算结果!B$19+1,J219-OFFSET(J219,-计算结果!B$19,0,1,1),J219-OFFSET(J219,-ROW()+2,0,1,1))</f>
        <v>250.25366272000008</v>
      </c>
      <c r="L219" s="32" t="str">
        <f ca="1">IF(AND(F219&gt;OFFSET(F219,-计算结果!B$19,0,1,1),'000300'!K219&lt;OFFSET('000300'!K219,-计算结果!B$19,0,1,1)),"卖",IF(AND(F219&lt;OFFSET(F219,-计算结果!B$19,0,1,1),'000300'!K219&gt;OFFSET('000300'!K219,-计算结果!B$19,0,1,1)),"买",L218))</f>
        <v>买</v>
      </c>
      <c r="M219" s="4" t="str">
        <f t="shared" ca="1" si="14"/>
        <v/>
      </c>
      <c r="N219" s="3">
        <f ca="1">IF(L218="买",E219/E218-1,0)-IF(M219=1,计算结果!B$17,0)</f>
        <v>-4.4451985069563493E-3</v>
      </c>
      <c r="O219" s="2">
        <f t="shared" ca="1" si="15"/>
        <v>0.9845465371483566</v>
      </c>
      <c r="P219" s="3">
        <f ca="1">1-O219/MAX(O$2:O219)</f>
        <v>0.12450247903574185</v>
      </c>
    </row>
    <row r="220" spans="1:16" x14ac:dyDescent="0.15">
      <c r="A220" s="1">
        <v>38685</v>
      </c>
      <c r="B220">
        <v>879.25</v>
      </c>
      <c r="C220">
        <v>879.25</v>
      </c>
      <c r="D220" s="21">
        <v>870.56</v>
      </c>
      <c r="E220" s="21">
        <v>871.31</v>
      </c>
      <c r="F220" s="43">
        <v>35.973573119999998</v>
      </c>
      <c r="G220" s="3">
        <f t="shared" si="12"/>
        <v>-1.0066237204176431E-2</v>
      </c>
      <c r="H220" s="3">
        <f>1-E220/MAX(E$2:E220)</f>
        <v>0.16937405860931576</v>
      </c>
      <c r="I220" s="21">
        <f ca="1">IF(ROW()&gt;计算结果!B$18-1,AVERAGE(OFFSET(E220,0,0,-计算结果!B$18,1)),AVERAGE(OFFSET(E220,0,0,-ROW()+1,1)))</f>
        <v>879.26750000000004</v>
      </c>
      <c r="J220" s="43">
        <f t="shared" ca="1" si="13"/>
        <v>1058.1751654400002</v>
      </c>
      <c r="K220" s="43">
        <f ca="1">IF(ROW()&gt;计算结果!B$19+1,J220-OFFSET(J220,-计算结果!B$19,0,1,1),J220-OFFSET(J220,-ROW()+2,0,1,1))</f>
        <v>172.42626559999997</v>
      </c>
      <c r="L220" s="32" t="str">
        <f ca="1">IF(AND(F220&gt;OFFSET(F220,-计算结果!B$19,0,1,1),'000300'!K220&lt;OFFSET('000300'!K220,-计算结果!B$19,0,1,1)),"卖",IF(AND(F220&lt;OFFSET(F220,-计算结果!B$19,0,1,1),'000300'!K220&gt;OFFSET('000300'!K220,-计算结果!B$19,0,1,1)),"买",L219))</f>
        <v>买</v>
      </c>
      <c r="M220" s="4" t="str">
        <f t="shared" ca="1" si="14"/>
        <v/>
      </c>
      <c r="N220" s="3">
        <f ca="1">IF(L219="买",E220/E219-1,0)-IF(M220=1,计算结果!B$17,0)</f>
        <v>-1.0066237204176431E-2</v>
      </c>
      <c r="O220" s="2">
        <f t="shared" ca="1" si="15"/>
        <v>0.97463585816687071</v>
      </c>
      <c r="P220" s="3">
        <f ca="1">1-O220/MAX(O$2:O220)</f>
        <v>0.1333154447534366</v>
      </c>
    </row>
    <row r="221" spans="1:16" x14ac:dyDescent="0.15">
      <c r="A221" s="1">
        <v>38686</v>
      </c>
      <c r="B221">
        <v>870.45</v>
      </c>
      <c r="C221">
        <v>873.93</v>
      </c>
      <c r="D221" s="21">
        <v>866.98</v>
      </c>
      <c r="E221" s="21">
        <v>873.83</v>
      </c>
      <c r="F221" s="43">
        <v>36.768453119999997</v>
      </c>
      <c r="G221" s="3">
        <f t="shared" si="12"/>
        <v>2.8921968071067283E-3</v>
      </c>
      <c r="H221" s="3">
        <f>1-E221/MAX(E$2:E221)</f>
        <v>0.16697172491372569</v>
      </c>
      <c r="I221" s="21">
        <f ca="1">IF(ROW()&gt;计算结果!B$18-1,AVERAGE(OFFSET(E221,0,0,-计算结果!B$18,1)),AVERAGE(OFFSET(E221,0,0,-ROW()+1,1)))</f>
        <v>877.35249999999996</v>
      </c>
      <c r="J221" s="43">
        <f t="shared" ca="1" si="13"/>
        <v>1021.4067123200002</v>
      </c>
      <c r="K221" s="43">
        <f ca="1">IF(ROW()&gt;计算结果!B$19+1,J221-OFFSET(J221,-计算结果!B$19,0,1,1),J221-OFFSET(J221,-ROW()+2,0,1,1))</f>
        <v>176.86276095999995</v>
      </c>
      <c r="L221" s="32" t="str">
        <f ca="1">IF(AND(F221&gt;OFFSET(F221,-计算结果!B$19,0,1,1),'000300'!K221&lt;OFFSET('000300'!K221,-计算结果!B$19,0,1,1)),"卖",IF(AND(F221&lt;OFFSET(F221,-计算结果!B$19,0,1,1),'000300'!K221&gt;OFFSET('000300'!K221,-计算结果!B$19,0,1,1)),"买",L220))</f>
        <v>买</v>
      </c>
      <c r="M221" s="4" t="str">
        <f t="shared" ca="1" si="14"/>
        <v/>
      </c>
      <c r="N221" s="3">
        <f ca="1">IF(L220="买",E221/E220-1,0)-IF(M221=1,计算结果!B$17,0)</f>
        <v>2.8921968071067283E-3</v>
      </c>
      <c r="O221" s="2">
        <f t="shared" ca="1" si="15"/>
        <v>0.9774546968839527</v>
      </c>
      <c r="P221" s="3">
        <f ca="1">1-O221/MAX(O$2:O221)</f>
        <v>0.13080882244998371</v>
      </c>
    </row>
    <row r="222" spans="1:16" x14ac:dyDescent="0.15">
      <c r="A222" s="1">
        <v>38687</v>
      </c>
      <c r="B222">
        <v>873.47</v>
      </c>
      <c r="C222">
        <v>877.31</v>
      </c>
      <c r="D222" s="21">
        <v>870.7</v>
      </c>
      <c r="E222" s="21">
        <v>873.07</v>
      </c>
      <c r="F222" s="43">
        <v>33.557030400000002</v>
      </c>
      <c r="G222" s="3">
        <f t="shared" si="12"/>
        <v>-8.6973438769555322E-4</v>
      </c>
      <c r="H222" s="3">
        <f>1-E222/MAX(E$2:E222)</f>
        <v>0.16769623825049096</v>
      </c>
      <c r="I222" s="21">
        <f ca="1">IF(ROW()&gt;计算结果!B$18-1,AVERAGE(OFFSET(E222,0,0,-计算结果!B$18,1)),AVERAGE(OFFSET(E222,0,0,-ROW()+1,1)))</f>
        <v>874.59500000000003</v>
      </c>
      <c r="J222" s="43">
        <f t="shared" ca="1" si="13"/>
        <v>987.84968192000019</v>
      </c>
      <c r="K222" s="43">
        <f ca="1">IF(ROW()&gt;计算结果!B$19+1,J222-OFFSET(J222,-计算结果!B$19,0,1,1),J222-OFFSET(J222,-ROW()+2,0,1,1))</f>
        <v>59.76638719999994</v>
      </c>
      <c r="L222" s="32" t="str">
        <f ca="1">IF(AND(F222&gt;OFFSET(F222,-计算结果!B$19,0,1,1),'000300'!K222&lt;OFFSET('000300'!K222,-计算结果!B$19,0,1,1)),"卖",IF(AND(F222&lt;OFFSET(F222,-计算结果!B$19,0,1,1),'000300'!K222&gt;OFFSET('000300'!K222,-计算结果!B$19,0,1,1)),"买",L221))</f>
        <v>买</v>
      </c>
      <c r="M222" s="4" t="str">
        <f t="shared" ca="1" si="14"/>
        <v/>
      </c>
      <c r="N222" s="3">
        <f ca="1">IF(L221="买",E222/E221-1,0)-IF(M222=1,计算结果!B$17,0)</f>
        <v>-8.6973438769555322E-4</v>
      </c>
      <c r="O222" s="2">
        <f t="shared" ca="1" si="15"/>
        <v>0.9766045709216582</v>
      </c>
      <c r="P222" s="3">
        <f ca="1">1-O222/MAX(O$2:O222)</f>
        <v>0.13156478790658055</v>
      </c>
    </row>
    <row r="223" spans="1:16" x14ac:dyDescent="0.15">
      <c r="A223" s="1">
        <v>38688</v>
      </c>
      <c r="B223">
        <v>872.93</v>
      </c>
      <c r="C223">
        <v>875.83</v>
      </c>
      <c r="D223" s="21">
        <v>866.37</v>
      </c>
      <c r="E223" s="21">
        <v>869.94</v>
      </c>
      <c r="F223" s="43">
        <v>39.372142080000003</v>
      </c>
      <c r="G223" s="3">
        <f t="shared" si="12"/>
        <v>-3.5850504541445893E-3</v>
      </c>
      <c r="H223" s="3">
        <f>1-E223/MAX(E$2:E223)</f>
        <v>0.17068008922953726</v>
      </c>
      <c r="I223" s="21">
        <f ca="1">IF(ROW()&gt;计算结果!B$18-1,AVERAGE(OFFSET(E223,0,0,-计算结果!B$18,1)),AVERAGE(OFFSET(E223,0,0,-ROW()+1,1)))</f>
        <v>872.03750000000002</v>
      </c>
      <c r="J223" s="43">
        <f t="shared" ca="1" si="13"/>
        <v>948.47753984000019</v>
      </c>
      <c r="K223" s="43">
        <f ca="1">IF(ROW()&gt;计算结果!B$19+1,J223-OFFSET(J223,-计算结果!B$19,0,1,1),J223-OFFSET(J223,-ROW()+2,0,1,1))</f>
        <v>-28.578298880000034</v>
      </c>
      <c r="L223" s="32" t="str">
        <f ca="1">IF(AND(F223&gt;OFFSET(F223,-计算结果!B$19,0,1,1),'000300'!K223&lt;OFFSET('000300'!K223,-计算结果!B$19,0,1,1)),"卖",IF(AND(F223&lt;OFFSET(F223,-计算结果!B$19,0,1,1),'000300'!K223&gt;OFFSET('000300'!K223,-计算结果!B$19,0,1,1)),"买",L222))</f>
        <v>买</v>
      </c>
      <c r="M223" s="4" t="str">
        <f t="shared" ca="1" si="14"/>
        <v/>
      </c>
      <c r="N223" s="3">
        <f ca="1">IF(L222="买",E223/E222-1,0)-IF(M223=1,计算结果!B$17,0)</f>
        <v>-3.5850504541445893E-3</v>
      </c>
      <c r="O223" s="2">
        <f t="shared" ca="1" si="15"/>
        <v>0.97310339426115577</v>
      </c>
      <c r="P223" s="3">
        <f ca="1">1-O223/MAX(O$2:O223)</f>
        <v>0.13467817195809129</v>
      </c>
    </row>
    <row r="224" spans="1:16" x14ac:dyDescent="0.15">
      <c r="A224" s="1">
        <v>38691</v>
      </c>
      <c r="B224">
        <v>869.43</v>
      </c>
      <c r="C224">
        <v>869.43</v>
      </c>
      <c r="D224" s="21">
        <v>858.86</v>
      </c>
      <c r="E224" s="21">
        <v>859.61</v>
      </c>
      <c r="F224" s="43">
        <v>46.065479680000003</v>
      </c>
      <c r="G224" s="3">
        <f t="shared" si="12"/>
        <v>-1.1874382141297102E-2</v>
      </c>
      <c r="H224" s="3">
        <f>1-E224/MAX(E$2:E224)</f>
        <v>0.18052775076741212</v>
      </c>
      <c r="I224" s="21">
        <f ca="1">IF(ROW()&gt;计算结果!B$18-1,AVERAGE(OFFSET(E224,0,0,-计算结果!B$18,1)),AVERAGE(OFFSET(E224,0,0,-ROW()+1,1)))</f>
        <v>869.11250000000007</v>
      </c>
      <c r="J224" s="43">
        <f t="shared" ca="1" si="13"/>
        <v>902.41206016000024</v>
      </c>
      <c r="K224" s="43">
        <f ca="1">IF(ROW()&gt;计算结果!B$19+1,J224-OFFSET(J224,-计算结果!B$19,0,1,1),J224-OFFSET(J224,-ROW()+2,0,1,1))</f>
        <v>-119.64978687999997</v>
      </c>
      <c r="L224" s="32" t="str">
        <f ca="1">IF(AND(F224&gt;OFFSET(F224,-计算结果!B$19,0,1,1),'000300'!K224&lt;OFFSET('000300'!K224,-计算结果!B$19,0,1,1)),"卖",IF(AND(F224&lt;OFFSET(F224,-计算结果!B$19,0,1,1),'000300'!K224&gt;OFFSET('000300'!K224,-计算结果!B$19,0,1,1)),"买",L223))</f>
        <v>卖</v>
      </c>
      <c r="M224" s="4">
        <f t="shared" ca="1" si="14"/>
        <v>1</v>
      </c>
      <c r="N224" s="3">
        <f ca="1">IF(L223="买",E224/E223-1,0)-IF(M224=1,计算结果!B$17,0)</f>
        <v>-1.1874382141297102E-2</v>
      </c>
      <c r="O224" s="2">
        <f t="shared" ca="1" si="15"/>
        <v>0.96154839269470549</v>
      </c>
      <c r="P224" s="3">
        <f ca="1">1-O224/MAX(O$2:O224)</f>
        <v>0.14495333401946664</v>
      </c>
    </row>
    <row r="225" spans="1:16" x14ac:dyDescent="0.15">
      <c r="A225" s="1">
        <v>38692</v>
      </c>
      <c r="B225">
        <v>858.11</v>
      </c>
      <c r="C225">
        <v>867.19</v>
      </c>
      <c r="D225" s="21">
        <v>855.72</v>
      </c>
      <c r="E225" s="21">
        <v>866.08</v>
      </c>
      <c r="F225" s="43">
        <v>47.371345920000003</v>
      </c>
      <c r="G225" s="3">
        <f t="shared" si="12"/>
        <v>7.5266690708577499E-3</v>
      </c>
      <c r="H225" s="3">
        <f>1-E225/MAX(E$2:E225)</f>
        <v>0.17435985433468704</v>
      </c>
      <c r="I225" s="21">
        <f ca="1">IF(ROW()&gt;计算结果!B$18-1,AVERAGE(OFFSET(E225,0,0,-计算结果!B$18,1)),AVERAGE(OFFSET(E225,0,0,-ROW()+1,1)))</f>
        <v>867.17500000000007</v>
      </c>
      <c r="J225" s="43">
        <f t="shared" ca="1" si="13"/>
        <v>855.04071424000028</v>
      </c>
      <c r="K225" s="43">
        <f ca="1">IF(ROW()&gt;计算结果!B$19+1,J225-OFFSET(J225,-计算结果!B$19,0,1,1),J225-OFFSET(J225,-ROW()+2,0,1,1))</f>
        <v>-206.46183680000001</v>
      </c>
      <c r="L225" s="32" t="str">
        <f ca="1">IF(AND(F225&gt;OFFSET(F225,-计算结果!B$19,0,1,1),'000300'!K225&lt;OFFSET('000300'!K225,-计算结果!B$19,0,1,1)),"卖",IF(AND(F225&lt;OFFSET(F225,-计算结果!B$19,0,1,1),'000300'!K225&gt;OFFSET('000300'!K225,-计算结果!B$19,0,1,1)),"买",L224))</f>
        <v>卖</v>
      </c>
      <c r="M225" s="4" t="str">
        <f t="shared" ca="1" si="14"/>
        <v/>
      </c>
      <c r="N225" s="3">
        <f ca="1">IF(L224="买",E225/E224-1,0)-IF(M225=1,计算结果!B$17,0)</f>
        <v>0</v>
      </c>
      <c r="O225" s="2">
        <f t="shared" ca="1" si="15"/>
        <v>0.96154839269470549</v>
      </c>
      <c r="P225" s="3">
        <f ca="1">1-O225/MAX(O$2:O225)</f>
        <v>0.14495333401946664</v>
      </c>
    </row>
    <row r="226" spans="1:16" x14ac:dyDescent="0.15">
      <c r="A226" s="1">
        <v>38693</v>
      </c>
      <c r="B226">
        <v>865.72</v>
      </c>
      <c r="C226">
        <v>874</v>
      </c>
      <c r="D226" s="21">
        <v>865.02</v>
      </c>
      <c r="E226" s="21">
        <v>873.84</v>
      </c>
      <c r="F226" s="43">
        <v>43.687792639999998</v>
      </c>
      <c r="G226" s="3">
        <f t="shared" si="12"/>
        <v>8.9599113245888429E-3</v>
      </c>
      <c r="H226" s="3">
        <f>1-E226/MAX(E$2:E226)</f>
        <v>0.16696219184350514</v>
      </c>
      <c r="I226" s="21">
        <f ca="1">IF(ROW()&gt;计算结果!B$18-1,AVERAGE(OFFSET(E226,0,0,-计算结果!B$18,1)),AVERAGE(OFFSET(E226,0,0,-ROW()+1,1)))</f>
        <v>867.36750000000006</v>
      </c>
      <c r="J226" s="43">
        <f t="shared" ca="1" si="13"/>
        <v>898.72850688000028</v>
      </c>
      <c r="K226" s="43">
        <f ca="1">IF(ROW()&gt;计算结果!B$19+1,J226-OFFSET(J226,-计算结果!B$19,0,1,1),J226-OFFSET(J226,-ROW()+2,0,1,1))</f>
        <v>-101.7497472</v>
      </c>
      <c r="L226" s="32" t="str">
        <f ca="1">IF(AND(F226&gt;OFFSET(F226,-计算结果!B$19,0,1,1),'000300'!K226&lt;OFFSET('000300'!K226,-计算结果!B$19,0,1,1)),"卖",IF(AND(F226&lt;OFFSET(F226,-计算结果!B$19,0,1,1),'000300'!K226&gt;OFFSET('000300'!K226,-计算结果!B$19,0,1,1)),"买",L225))</f>
        <v>卖</v>
      </c>
      <c r="M226" s="4" t="str">
        <f t="shared" ca="1" si="14"/>
        <v/>
      </c>
      <c r="N226" s="3">
        <f ca="1">IF(L225="买",E226/E225-1,0)-IF(M226=1,计算结果!B$17,0)</f>
        <v>0</v>
      </c>
      <c r="O226" s="2">
        <f t="shared" ca="1" si="15"/>
        <v>0.96154839269470549</v>
      </c>
      <c r="P226" s="3">
        <f ca="1">1-O226/MAX(O$2:O226)</f>
        <v>0.14495333401946664</v>
      </c>
    </row>
    <row r="227" spans="1:16" x14ac:dyDescent="0.15">
      <c r="A227" s="1">
        <v>38694</v>
      </c>
      <c r="B227">
        <v>874.13</v>
      </c>
      <c r="C227">
        <v>877.97</v>
      </c>
      <c r="D227" s="21">
        <v>870.12</v>
      </c>
      <c r="E227" s="21">
        <v>874.06</v>
      </c>
      <c r="F227" s="43">
        <v>50.188129279999998</v>
      </c>
      <c r="G227" s="3">
        <f t="shared" si="12"/>
        <v>2.5176233635448853E-4</v>
      </c>
      <c r="H227" s="3">
        <f>1-E227/MAX(E$2:E227)</f>
        <v>0.16675246429865209</v>
      </c>
      <c r="I227" s="21">
        <f ca="1">IF(ROW()&gt;计算结果!B$18-1,AVERAGE(OFFSET(E227,0,0,-计算结果!B$18,1)),AVERAGE(OFFSET(E227,0,0,-ROW()+1,1)))</f>
        <v>868.39750000000004</v>
      </c>
      <c r="J227" s="43">
        <f t="shared" ca="1" si="13"/>
        <v>948.91663616000028</v>
      </c>
      <c r="K227" s="43">
        <f ca="1">IF(ROW()&gt;计算结果!B$19+1,J227-OFFSET(J227,-计算结果!B$19,0,1,1),J227-OFFSET(J227,-ROW()+2,0,1,1))</f>
        <v>-102.84108543999992</v>
      </c>
      <c r="L227" s="32" t="str">
        <f ca="1">IF(AND(F227&gt;OFFSET(F227,-计算结果!B$19,0,1,1),'000300'!K227&lt;OFFSET('000300'!K227,-计算结果!B$19,0,1,1)),"卖",IF(AND(F227&lt;OFFSET(F227,-计算结果!B$19,0,1,1),'000300'!K227&gt;OFFSET('000300'!K227,-计算结果!B$19,0,1,1)),"买",L226))</f>
        <v>卖</v>
      </c>
      <c r="M227" s="4" t="str">
        <f t="shared" ca="1" si="14"/>
        <v/>
      </c>
      <c r="N227" s="3">
        <f ca="1">IF(L226="买",E227/E226-1,0)-IF(M227=1,计算结果!B$17,0)</f>
        <v>0</v>
      </c>
      <c r="O227" s="2">
        <f t="shared" ca="1" si="15"/>
        <v>0.96154839269470549</v>
      </c>
      <c r="P227" s="3">
        <f ca="1">1-O227/MAX(O$2:O227)</f>
        <v>0.14495333401946664</v>
      </c>
    </row>
    <row r="228" spans="1:16" x14ac:dyDescent="0.15">
      <c r="A228" s="1">
        <v>38695</v>
      </c>
      <c r="B228">
        <v>873.69</v>
      </c>
      <c r="C228">
        <v>887.57</v>
      </c>
      <c r="D228" s="21">
        <v>871.26</v>
      </c>
      <c r="E228" s="21">
        <v>887.36</v>
      </c>
      <c r="F228" s="43">
        <v>57.93086976</v>
      </c>
      <c r="G228" s="3">
        <f t="shared" si="12"/>
        <v>1.5216346703887718E-2</v>
      </c>
      <c r="H228" s="3">
        <f>1-E228/MAX(E$2:E228)</f>
        <v>0.1540734809052603</v>
      </c>
      <c r="I228" s="21">
        <f ca="1">IF(ROW()&gt;计算结果!B$18-1,AVERAGE(OFFSET(E228,0,0,-计算结果!B$18,1)),AVERAGE(OFFSET(E228,0,0,-ROW()+1,1)))</f>
        <v>875.33500000000004</v>
      </c>
      <c r="J228" s="43">
        <f t="shared" ca="1" si="13"/>
        <v>1006.8475059200002</v>
      </c>
      <c r="K228" s="43">
        <f ca="1">IF(ROW()&gt;计算结果!B$19+1,J228-OFFSET(J228,-计算结果!B$19,0,1,1),J228-OFFSET(J228,-ROW()+2,0,1,1))</f>
        <v>-87.30123264000008</v>
      </c>
      <c r="L228" s="32" t="str">
        <f ca="1">IF(AND(F228&gt;OFFSET(F228,-计算结果!B$19,0,1,1),'000300'!K228&lt;OFFSET('000300'!K228,-计算结果!B$19,0,1,1)),"卖",IF(AND(F228&lt;OFFSET(F228,-计算结果!B$19,0,1,1),'000300'!K228&gt;OFFSET('000300'!K228,-计算结果!B$19,0,1,1)),"买",L227))</f>
        <v>卖</v>
      </c>
      <c r="M228" s="4" t="str">
        <f t="shared" ca="1" si="14"/>
        <v/>
      </c>
      <c r="N228" s="3">
        <f ca="1">IF(L227="买",E228/E227-1,0)-IF(M228=1,计算结果!B$17,0)</f>
        <v>0</v>
      </c>
      <c r="O228" s="2">
        <f t="shared" ca="1" si="15"/>
        <v>0.96154839269470549</v>
      </c>
      <c r="P228" s="3">
        <f ca="1">1-O228/MAX(O$2:O228)</f>
        <v>0.14495333401946664</v>
      </c>
    </row>
    <row r="229" spans="1:16" x14ac:dyDescent="0.15">
      <c r="A229" s="1">
        <v>38698</v>
      </c>
      <c r="B229">
        <v>887.06</v>
      </c>
      <c r="C229">
        <v>890.69</v>
      </c>
      <c r="D229" s="21">
        <v>884.26</v>
      </c>
      <c r="E229" s="21">
        <v>888.52</v>
      </c>
      <c r="F229" s="43">
        <v>50.822604800000001</v>
      </c>
      <c r="G229" s="3">
        <f t="shared" si="12"/>
        <v>1.3072484673637419E-3</v>
      </c>
      <c r="H229" s="3">
        <f>1-E229/MAX(E$2:E229)</f>
        <v>0.15296764475967128</v>
      </c>
      <c r="I229" s="21">
        <f ca="1">IF(ROW()&gt;计算结果!B$18-1,AVERAGE(OFFSET(E229,0,0,-计算结果!B$18,1)),AVERAGE(OFFSET(E229,0,0,-ROW()+1,1)))</f>
        <v>880.94500000000005</v>
      </c>
      <c r="J229" s="43">
        <f t="shared" ca="1" si="13"/>
        <v>1057.6701107200001</v>
      </c>
      <c r="K229" s="43">
        <f ca="1">IF(ROW()&gt;计算结果!B$19+1,J229-OFFSET(J229,-计算结果!B$19,0,1,1),J229-OFFSET(J229,-ROW()+2,0,1,1))</f>
        <v>-0.50505472000008922</v>
      </c>
      <c r="L229" s="32" t="str">
        <f ca="1">IF(AND(F229&gt;OFFSET(F229,-计算结果!B$19,0,1,1),'000300'!K229&lt;OFFSET('000300'!K229,-计算结果!B$19,0,1,1)),"卖",IF(AND(F229&lt;OFFSET(F229,-计算结果!B$19,0,1,1),'000300'!K229&gt;OFFSET('000300'!K229,-计算结果!B$19,0,1,1)),"买",L228))</f>
        <v>卖</v>
      </c>
      <c r="M229" s="4" t="str">
        <f t="shared" ca="1" si="14"/>
        <v/>
      </c>
      <c r="N229" s="3">
        <f ca="1">IF(L228="买",E229/E228-1,0)-IF(M229=1,计算结果!B$17,0)</f>
        <v>0</v>
      </c>
      <c r="O229" s="2">
        <f t="shared" ca="1" si="15"/>
        <v>0.96154839269470549</v>
      </c>
      <c r="P229" s="3">
        <f ca="1">1-O229/MAX(O$2:O229)</f>
        <v>0.14495333401946664</v>
      </c>
    </row>
    <row r="230" spans="1:16" x14ac:dyDescent="0.15">
      <c r="A230" s="1">
        <v>38699</v>
      </c>
      <c r="B230">
        <v>888</v>
      </c>
      <c r="C230">
        <v>889.22</v>
      </c>
      <c r="D230" s="21">
        <v>880.74</v>
      </c>
      <c r="E230" s="21">
        <v>889.1</v>
      </c>
      <c r="F230" s="43">
        <v>51.482183679999999</v>
      </c>
      <c r="G230" s="3">
        <f t="shared" si="12"/>
        <v>6.5277089992354931E-4</v>
      </c>
      <c r="H230" s="3">
        <f>1-E230/MAX(E$2:E230)</f>
        <v>0.15241472668687672</v>
      </c>
      <c r="I230" s="21">
        <f ca="1">IF(ROW()&gt;计算结果!B$18-1,AVERAGE(OFFSET(E230,0,0,-计算结果!B$18,1)),AVERAGE(OFFSET(E230,0,0,-ROW()+1,1)))</f>
        <v>884.76</v>
      </c>
      <c r="J230" s="43">
        <f t="shared" ca="1" si="13"/>
        <v>1109.1522944000001</v>
      </c>
      <c r="K230" s="43">
        <f ca="1">IF(ROW()&gt;计算结果!B$19+1,J230-OFFSET(J230,-计算结果!B$19,0,1,1),J230-OFFSET(J230,-ROW()+2,0,1,1))</f>
        <v>87.745582079999849</v>
      </c>
      <c r="L230" s="32" t="str">
        <f ca="1">IF(AND(F230&gt;OFFSET(F230,-计算结果!B$19,0,1,1),'000300'!K230&lt;OFFSET('000300'!K230,-计算结果!B$19,0,1,1)),"卖",IF(AND(F230&lt;OFFSET(F230,-计算结果!B$19,0,1,1),'000300'!K230&gt;OFFSET('000300'!K230,-计算结果!B$19,0,1,1)),"买",L229))</f>
        <v>卖</v>
      </c>
      <c r="M230" s="4" t="str">
        <f t="shared" ca="1" si="14"/>
        <v/>
      </c>
      <c r="N230" s="3">
        <f ca="1">IF(L229="买",E230/E229-1,0)-IF(M230=1,计算结果!B$17,0)</f>
        <v>0</v>
      </c>
      <c r="O230" s="2">
        <f t="shared" ca="1" si="15"/>
        <v>0.96154839269470549</v>
      </c>
      <c r="P230" s="3">
        <f ca="1">1-O230/MAX(O$2:O230)</f>
        <v>0.14495333401946664</v>
      </c>
    </row>
    <row r="231" spans="1:16" x14ac:dyDescent="0.15">
      <c r="A231" s="1">
        <v>38700</v>
      </c>
      <c r="B231">
        <v>888.6</v>
      </c>
      <c r="C231">
        <v>899.01</v>
      </c>
      <c r="D231" s="21">
        <v>884.37</v>
      </c>
      <c r="E231" s="21">
        <v>898.15</v>
      </c>
      <c r="F231" s="43">
        <v>67.572433919999995</v>
      </c>
      <c r="G231" s="3">
        <f t="shared" si="12"/>
        <v>1.0178832527274695E-2</v>
      </c>
      <c r="H231" s="3">
        <f>1-E231/MAX(E$2:E231)</f>
        <v>0.14378729813723812</v>
      </c>
      <c r="I231" s="21">
        <f ca="1">IF(ROW()&gt;计算结果!B$18-1,AVERAGE(OFFSET(E231,0,0,-计算结果!B$18,1)),AVERAGE(OFFSET(E231,0,0,-ROW()+1,1)))</f>
        <v>890.78250000000003</v>
      </c>
      <c r="J231" s="43">
        <f t="shared" ca="1" si="13"/>
        <v>1176.7247283200002</v>
      </c>
      <c r="K231" s="43">
        <f ca="1">IF(ROW()&gt;计算结果!B$19+1,J231-OFFSET(J231,-计算结果!B$19,0,1,1),J231-OFFSET(J231,-ROW()+2,0,1,1))</f>
        <v>188.87504639999997</v>
      </c>
      <c r="L231" s="32" t="str">
        <f ca="1">IF(AND(F231&gt;OFFSET(F231,-计算结果!B$19,0,1,1),'000300'!K231&lt;OFFSET('000300'!K231,-计算结果!B$19,0,1,1)),"卖",IF(AND(F231&lt;OFFSET(F231,-计算结果!B$19,0,1,1),'000300'!K231&gt;OFFSET('000300'!K231,-计算结果!B$19,0,1,1)),"买",L230))</f>
        <v>卖</v>
      </c>
      <c r="M231" s="4" t="str">
        <f t="shared" ca="1" si="14"/>
        <v/>
      </c>
      <c r="N231" s="3">
        <f ca="1">IF(L230="买",E231/E230-1,0)-IF(M231=1,计算结果!B$17,0)</f>
        <v>0</v>
      </c>
      <c r="O231" s="2">
        <f t="shared" ca="1" si="15"/>
        <v>0.96154839269470549</v>
      </c>
      <c r="P231" s="3">
        <f ca="1">1-O231/MAX(O$2:O231)</f>
        <v>0.14495333401946664</v>
      </c>
    </row>
    <row r="232" spans="1:16" x14ac:dyDescent="0.15">
      <c r="A232" s="1">
        <v>38701</v>
      </c>
      <c r="B232">
        <v>898.38</v>
      </c>
      <c r="C232">
        <v>904.01</v>
      </c>
      <c r="D232" s="21">
        <v>895.17</v>
      </c>
      <c r="E232" s="21">
        <v>896.43</v>
      </c>
      <c r="F232" s="43">
        <v>74.981237759999999</v>
      </c>
      <c r="G232" s="3">
        <f t="shared" si="12"/>
        <v>-1.9150475978400028E-3</v>
      </c>
      <c r="H232" s="3">
        <f>1-E232/MAX(E$2:E232)</f>
        <v>0.14542698621518058</v>
      </c>
      <c r="I232" s="21">
        <f ca="1">IF(ROW()&gt;计算结果!B$18-1,AVERAGE(OFFSET(E232,0,0,-计算结果!B$18,1)),AVERAGE(OFFSET(E232,0,0,-ROW()+1,1)))</f>
        <v>893.05</v>
      </c>
      <c r="J232" s="43">
        <f t="shared" ca="1" si="13"/>
        <v>1251.7059660800001</v>
      </c>
      <c r="K232" s="43">
        <f ca="1">IF(ROW()&gt;计算结果!B$19+1,J232-OFFSET(J232,-计算结果!B$19,0,1,1),J232-OFFSET(J232,-ROW()+2,0,1,1))</f>
        <v>303.22842623999986</v>
      </c>
      <c r="L232" s="32" t="str">
        <f ca="1">IF(AND(F232&gt;OFFSET(F232,-计算结果!B$19,0,1,1),'000300'!K232&lt;OFFSET('000300'!K232,-计算结果!B$19,0,1,1)),"卖",IF(AND(F232&lt;OFFSET(F232,-计算结果!B$19,0,1,1),'000300'!K232&gt;OFFSET('000300'!K232,-计算结果!B$19,0,1,1)),"买",L231))</f>
        <v>卖</v>
      </c>
      <c r="M232" s="4" t="str">
        <f t="shared" ca="1" si="14"/>
        <v/>
      </c>
      <c r="N232" s="3">
        <f ca="1">IF(L231="买",E232/E231-1,0)-IF(M232=1,计算结果!B$17,0)</f>
        <v>0</v>
      </c>
      <c r="O232" s="2">
        <f t="shared" ca="1" si="15"/>
        <v>0.96154839269470549</v>
      </c>
      <c r="P232" s="3">
        <f ca="1">1-O232/MAX(O$2:O232)</f>
        <v>0.14495333401946664</v>
      </c>
    </row>
    <row r="233" spans="1:16" x14ac:dyDescent="0.15">
      <c r="A233" s="1">
        <v>38702</v>
      </c>
      <c r="B233">
        <v>895.83</v>
      </c>
      <c r="C233">
        <v>902.75</v>
      </c>
      <c r="D233" s="21">
        <v>894.1</v>
      </c>
      <c r="E233" s="21">
        <v>902.56</v>
      </c>
      <c r="F233" s="43">
        <v>54.184657919999999</v>
      </c>
      <c r="G233" s="3">
        <f t="shared" si="12"/>
        <v>6.8382361143648485E-3</v>
      </c>
      <c r="H233" s="3">
        <f>1-E233/MAX(E$2:E233)</f>
        <v>0.13958321416995567</v>
      </c>
      <c r="I233" s="21">
        <f ca="1">IF(ROW()&gt;计算结果!B$18-1,AVERAGE(OFFSET(E233,0,0,-计算结果!B$18,1)),AVERAGE(OFFSET(E233,0,0,-ROW()+1,1)))</f>
        <v>896.56</v>
      </c>
      <c r="J233" s="43">
        <f t="shared" ca="1" si="13"/>
        <v>1305.8906240000001</v>
      </c>
      <c r="K233" s="43">
        <f ca="1">IF(ROW()&gt;计算结果!B$19+1,J233-OFFSET(J233,-计算结果!B$19,0,1,1),J233-OFFSET(J233,-ROW()+2,0,1,1))</f>
        <v>403.47856383999988</v>
      </c>
      <c r="L233" s="32" t="str">
        <f ca="1">IF(AND(F233&gt;OFFSET(F233,-计算结果!B$19,0,1,1),'000300'!K233&lt;OFFSET('000300'!K233,-计算结果!B$19,0,1,1)),"卖",IF(AND(F233&lt;OFFSET(F233,-计算结果!B$19,0,1,1),'000300'!K233&gt;OFFSET('000300'!K233,-计算结果!B$19,0,1,1)),"买",L232))</f>
        <v>卖</v>
      </c>
      <c r="M233" s="4" t="str">
        <f t="shared" ca="1" si="14"/>
        <v/>
      </c>
      <c r="N233" s="3">
        <f ca="1">IF(L232="买",E233/E232-1,0)-IF(M233=1,计算结果!B$17,0)</f>
        <v>0</v>
      </c>
      <c r="O233" s="2">
        <f t="shared" ca="1" si="15"/>
        <v>0.96154839269470549</v>
      </c>
      <c r="P233" s="3">
        <f ca="1">1-O233/MAX(O$2:O233)</f>
        <v>0.14495333401946664</v>
      </c>
    </row>
    <row r="234" spans="1:16" x14ac:dyDescent="0.15">
      <c r="A234" s="1">
        <v>38705</v>
      </c>
      <c r="B234">
        <v>902.05</v>
      </c>
      <c r="C234">
        <v>904.47</v>
      </c>
      <c r="D234" s="21">
        <v>898.79</v>
      </c>
      <c r="E234" s="21">
        <v>902.91</v>
      </c>
      <c r="F234" s="43">
        <v>43.805614079999998</v>
      </c>
      <c r="G234" s="3">
        <f t="shared" si="12"/>
        <v>3.8778585357213124E-4</v>
      </c>
      <c r="H234" s="3">
        <f>1-E234/MAX(E$2:E234)</f>
        <v>0.13924955671223482</v>
      </c>
      <c r="I234" s="21">
        <f ca="1">IF(ROW()&gt;计算结果!B$18-1,AVERAGE(OFFSET(E234,0,0,-计算结果!B$18,1)),AVERAGE(OFFSET(E234,0,0,-ROW()+1,1)))</f>
        <v>900.01249999999993</v>
      </c>
      <c r="J234" s="43">
        <f t="shared" ca="1" si="13"/>
        <v>1349.6962380800001</v>
      </c>
      <c r="K234" s="43">
        <f ca="1">IF(ROW()&gt;计算结果!B$19+1,J234-OFFSET(J234,-计算结果!B$19,0,1,1),J234-OFFSET(J234,-ROW()+2,0,1,1))</f>
        <v>494.65552383999977</v>
      </c>
      <c r="L234" s="32" t="str">
        <f ca="1">IF(AND(F234&gt;OFFSET(F234,-计算结果!B$19,0,1,1),'000300'!K234&lt;OFFSET('000300'!K234,-计算结果!B$19,0,1,1)),"卖",IF(AND(F234&lt;OFFSET(F234,-计算结果!B$19,0,1,1),'000300'!K234&gt;OFFSET('000300'!K234,-计算结果!B$19,0,1,1)),"买",L233))</f>
        <v>买</v>
      </c>
      <c r="M234" s="4">
        <f t="shared" ca="1" si="14"/>
        <v>1</v>
      </c>
      <c r="N234" s="3">
        <f ca="1">IF(L233="买",E234/E233-1,0)-IF(M234=1,计算结果!B$17,0)</f>
        <v>0</v>
      </c>
      <c r="O234" s="2">
        <f t="shared" ca="1" si="15"/>
        <v>0.96154839269470549</v>
      </c>
      <c r="P234" s="3">
        <f ca="1">1-O234/MAX(O$2:O234)</f>
        <v>0.14495333401946664</v>
      </c>
    </row>
    <row r="235" spans="1:16" x14ac:dyDescent="0.15">
      <c r="A235" s="1">
        <v>38706</v>
      </c>
      <c r="B235">
        <v>902.75</v>
      </c>
      <c r="C235">
        <v>907.32</v>
      </c>
      <c r="D235" s="21">
        <v>899.66</v>
      </c>
      <c r="E235" s="21">
        <v>907.32</v>
      </c>
      <c r="F235" s="43">
        <v>46.65761792</v>
      </c>
      <c r="G235" s="3">
        <f t="shared" si="12"/>
        <v>4.8842077283450802E-3</v>
      </c>
      <c r="H235" s="3">
        <f>1-E235/MAX(E$2:E235)</f>
        <v>0.13504547274495216</v>
      </c>
      <c r="I235" s="21">
        <f ca="1">IF(ROW()&gt;计算结果!B$18-1,AVERAGE(OFFSET(E235,0,0,-计算结果!B$18,1)),AVERAGE(OFFSET(E235,0,0,-ROW()+1,1)))</f>
        <v>902.30499999999995</v>
      </c>
      <c r="J235" s="43">
        <f t="shared" ca="1" si="13"/>
        <v>1396.353856</v>
      </c>
      <c r="K235" s="43">
        <f ca="1">IF(ROW()&gt;计算结果!B$19+1,J235-OFFSET(J235,-计算结果!B$19,0,1,1),J235-OFFSET(J235,-ROW()+2,0,1,1))</f>
        <v>497.62534911999967</v>
      </c>
      <c r="L235" s="32" t="str">
        <f ca="1">IF(AND(F235&gt;OFFSET(F235,-计算结果!B$19,0,1,1),'000300'!K235&lt;OFFSET('000300'!K235,-计算结果!B$19,0,1,1)),"卖",IF(AND(F235&lt;OFFSET(F235,-计算结果!B$19,0,1,1),'000300'!K235&gt;OFFSET('000300'!K235,-计算结果!B$19,0,1,1)),"买",L234))</f>
        <v>买</v>
      </c>
      <c r="M235" s="4" t="str">
        <f t="shared" ca="1" si="14"/>
        <v/>
      </c>
      <c r="N235" s="3">
        <f ca="1">IF(L234="买",E235/E234-1,0)-IF(M235=1,计算结果!B$17,0)</f>
        <v>4.8842077283450802E-3</v>
      </c>
      <c r="O235" s="2">
        <f t="shared" ca="1" si="15"/>
        <v>0.96624479478548275</v>
      </c>
      <c r="P235" s="3">
        <f ca="1">1-O235/MAX(O$2:O235)</f>
        <v>0.14077710848538882</v>
      </c>
    </row>
    <row r="236" spans="1:16" x14ac:dyDescent="0.15">
      <c r="A236" s="1">
        <v>38707</v>
      </c>
      <c r="B236">
        <v>907.05</v>
      </c>
      <c r="C236">
        <v>910.93</v>
      </c>
      <c r="D236" s="21">
        <v>902.11</v>
      </c>
      <c r="E236" s="21">
        <v>903.14</v>
      </c>
      <c r="F236" s="43">
        <v>48.928650240000003</v>
      </c>
      <c r="G236" s="3">
        <f t="shared" si="12"/>
        <v>-4.6069743861042456E-3</v>
      </c>
      <c r="H236" s="3">
        <f>1-E236/MAX(E$2:E236)</f>
        <v>0.13903029609716111</v>
      </c>
      <c r="I236" s="21">
        <f ca="1">IF(ROW()&gt;计算结果!B$18-1,AVERAGE(OFFSET(E236,0,0,-计算结果!B$18,1)),AVERAGE(OFFSET(E236,0,0,-ROW()+1,1)))</f>
        <v>903.98249999999996</v>
      </c>
      <c r="J236" s="43">
        <f t="shared" ca="1" si="13"/>
        <v>1445.28250624</v>
      </c>
      <c r="K236" s="43">
        <f ca="1">IF(ROW()&gt;计算结果!B$19+1,J236-OFFSET(J236,-计算结果!B$19,0,1,1),J236-OFFSET(J236,-ROW()+2,0,1,1))</f>
        <v>496.3658700799997</v>
      </c>
      <c r="L236" s="32" t="str">
        <f ca="1">IF(AND(F236&gt;OFFSET(F236,-计算结果!B$19,0,1,1),'000300'!K236&lt;OFFSET('000300'!K236,-计算结果!B$19,0,1,1)),"卖",IF(AND(F236&lt;OFFSET(F236,-计算结果!B$19,0,1,1),'000300'!K236&gt;OFFSET('000300'!K236,-计算结果!B$19,0,1,1)),"买",L235))</f>
        <v>买</v>
      </c>
      <c r="M236" s="4" t="str">
        <f t="shared" ca="1" si="14"/>
        <v/>
      </c>
      <c r="N236" s="3">
        <f ca="1">IF(L235="买",E236/E235-1,0)-IF(M236=1,计算结果!B$17,0)</f>
        <v>-4.6069743861042456E-3</v>
      </c>
      <c r="O236" s="2">
        <f t="shared" ca="1" si="15"/>
        <v>0.96179332976519949</v>
      </c>
      <c r="P236" s="3">
        <f ca="1">1-O236/MAX(O$2:O236)</f>
        <v>0.14473552633855113</v>
      </c>
    </row>
    <row r="237" spans="1:16" x14ac:dyDescent="0.15">
      <c r="A237" s="1">
        <v>38708</v>
      </c>
      <c r="B237">
        <v>902.37</v>
      </c>
      <c r="C237">
        <v>909.06</v>
      </c>
      <c r="D237" s="21">
        <v>900.66</v>
      </c>
      <c r="E237" s="21">
        <v>908.75</v>
      </c>
      <c r="F237" s="43">
        <v>44.413844480000002</v>
      </c>
      <c r="G237" s="3">
        <f t="shared" si="12"/>
        <v>6.2116615364173899E-3</v>
      </c>
      <c r="H237" s="3">
        <f>1-E237/MAX(E$2:E237)</f>
        <v>0.13368224370340709</v>
      </c>
      <c r="I237" s="21">
        <f ca="1">IF(ROW()&gt;计算结果!B$18-1,AVERAGE(OFFSET(E237,0,0,-计算结果!B$18,1)),AVERAGE(OFFSET(E237,0,0,-ROW()+1,1)))</f>
        <v>905.53</v>
      </c>
      <c r="J237" s="43">
        <f t="shared" ca="1" si="13"/>
        <v>1489.6963507200001</v>
      </c>
      <c r="K237" s="43">
        <f ca="1">IF(ROW()&gt;计算结果!B$19+1,J237-OFFSET(J237,-计算结果!B$19,0,1,1),J237-OFFSET(J237,-ROW()+2,0,1,1))</f>
        <v>482.84884479999982</v>
      </c>
      <c r="L237" s="32" t="str">
        <f ca="1">IF(AND(F237&gt;OFFSET(F237,-计算结果!B$19,0,1,1),'000300'!K237&lt;OFFSET('000300'!K237,-计算结果!B$19,0,1,1)),"卖",IF(AND(F237&lt;OFFSET(F237,-计算结果!B$19,0,1,1),'000300'!K237&gt;OFFSET('000300'!K237,-计算结果!B$19,0,1,1)),"买",L236))</f>
        <v>买</v>
      </c>
      <c r="M237" s="4" t="str">
        <f t="shared" ca="1" si="14"/>
        <v/>
      </c>
      <c r="N237" s="3">
        <f ca="1">IF(L236="买",E237/E236-1,0)-IF(M237=1,计算结果!B$17,0)</f>
        <v>6.2116615364173899E-3</v>
      </c>
      <c r="O237" s="2">
        <f t="shared" ca="1" si="15"/>
        <v>0.9677676643976848</v>
      </c>
      <c r="P237" s="3">
        <f ca="1">1-O237/MAX(O$2:O237)</f>
        <v>0.13942291290404396</v>
      </c>
    </row>
    <row r="238" spans="1:16" x14ac:dyDescent="0.15">
      <c r="A238" s="1">
        <v>38709</v>
      </c>
      <c r="B238">
        <v>908.96</v>
      </c>
      <c r="C238">
        <v>915.89</v>
      </c>
      <c r="D238" s="21">
        <v>908.51</v>
      </c>
      <c r="E238" s="21">
        <v>915.89</v>
      </c>
      <c r="F238" s="43">
        <v>57.990466560000002</v>
      </c>
      <c r="G238" s="3">
        <f t="shared" si="12"/>
        <v>7.8569463548829876E-3</v>
      </c>
      <c r="H238" s="3">
        <f>1-E238/MAX(E$2:E238)</f>
        <v>0.12687563156590209</v>
      </c>
      <c r="I238" s="21">
        <f ca="1">IF(ROW()&gt;计算结果!B$18-1,AVERAGE(OFFSET(E238,0,0,-计算结果!B$18,1)),AVERAGE(OFFSET(E238,0,0,-ROW()+1,1)))</f>
        <v>908.77499999999998</v>
      </c>
      <c r="J238" s="43">
        <f t="shared" ca="1" si="13"/>
        <v>1547.68681728</v>
      </c>
      <c r="K238" s="43">
        <f ca="1">IF(ROW()&gt;计算结果!B$19+1,J238-OFFSET(J238,-计算结果!B$19,0,1,1),J238-OFFSET(J238,-ROW()+2,0,1,1))</f>
        <v>490.01670655999988</v>
      </c>
      <c r="L238" s="32" t="str">
        <f ca="1">IF(AND(F238&gt;OFFSET(F238,-计算结果!B$19,0,1,1),'000300'!K238&lt;OFFSET('000300'!K238,-计算结果!B$19,0,1,1)),"卖",IF(AND(F238&lt;OFFSET(F238,-计算结果!B$19,0,1,1),'000300'!K238&gt;OFFSET('000300'!K238,-计算结果!B$19,0,1,1)),"买",L237))</f>
        <v>买</v>
      </c>
      <c r="M238" s="4" t="str">
        <f t="shared" ca="1" si="14"/>
        <v/>
      </c>
      <c r="N238" s="3">
        <f ca="1">IF(L237="买",E238/E237-1,0)-IF(M238=1,计算结果!B$17,0)</f>
        <v>7.8569463548829876E-3</v>
      </c>
      <c r="O238" s="2">
        <f t="shared" ca="1" si="15"/>
        <v>0.97537136302084781</v>
      </c>
      <c r="P238" s="3">
        <f ca="1">1-O238/MAX(O$2:O238)</f>
        <v>0.13266140489648959</v>
      </c>
    </row>
    <row r="239" spans="1:16" x14ac:dyDescent="0.15">
      <c r="A239" s="1">
        <v>38712</v>
      </c>
      <c r="B239">
        <v>916.67</v>
      </c>
      <c r="C239">
        <v>925.01</v>
      </c>
      <c r="D239" s="21">
        <v>916.41</v>
      </c>
      <c r="E239" s="21">
        <v>922.38</v>
      </c>
      <c r="F239" s="43">
        <v>75.017825279999997</v>
      </c>
      <c r="G239" s="3">
        <f t="shared" si="12"/>
        <v>7.0860037777462637E-3</v>
      </c>
      <c r="H239" s="3">
        <f>1-E239/MAX(E$2:E239)</f>
        <v>0.12068866899273578</v>
      </c>
      <c r="I239" s="21">
        <f ca="1">IF(ROW()&gt;计算结果!B$18-1,AVERAGE(OFFSET(E239,0,0,-计算结果!B$18,1)),AVERAGE(OFFSET(E239,0,0,-ROW()+1,1)))</f>
        <v>912.54</v>
      </c>
      <c r="J239" s="43">
        <f t="shared" ca="1" si="13"/>
        <v>1622.7046425599999</v>
      </c>
      <c r="K239" s="43">
        <f ca="1">IF(ROW()&gt;计算结果!B$19+1,J239-OFFSET(J239,-计算结果!B$19,0,1,1),J239-OFFSET(J239,-ROW()+2,0,1,1))</f>
        <v>513.55234815999984</v>
      </c>
      <c r="L239" s="32" t="str">
        <f ca="1">IF(AND(F239&gt;OFFSET(F239,-计算结果!B$19,0,1,1),'000300'!K239&lt;OFFSET('000300'!K239,-计算结果!B$19,0,1,1)),"卖",IF(AND(F239&lt;OFFSET(F239,-计算结果!B$19,0,1,1),'000300'!K239&gt;OFFSET('000300'!K239,-计算结果!B$19,0,1,1)),"买",L238))</f>
        <v>买</v>
      </c>
      <c r="M239" s="4" t="str">
        <f t="shared" ca="1" si="14"/>
        <v/>
      </c>
      <c r="N239" s="3">
        <f ca="1">IF(L238="买",E239/E238-1,0)-IF(M239=1,计算结果!B$17,0)</f>
        <v>7.0860037777462637E-3</v>
      </c>
      <c r="O239" s="2">
        <f t="shared" ca="1" si="15"/>
        <v>0.98228284818391909</v>
      </c>
      <c r="P239" s="3">
        <f ca="1">1-O239/MAX(O$2:O239)</f>
        <v>0.12651544033500095</v>
      </c>
    </row>
    <row r="240" spans="1:16" x14ac:dyDescent="0.15">
      <c r="A240" s="1">
        <v>38713</v>
      </c>
      <c r="B240">
        <v>922.44</v>
      </c>
      <c r="C240">
        <v>922.44</v>
      </c>
      <c r="D240" s="21">
        <v>916.01</v>
      </c>
      <c r="E240" s="21">
        <v>919.36</v>
      </c>
      <c r="F240" s="43">
        <v>56.406399999999998</v>
      </c>
      <c r="G240" s="3">
        <f t="shared" si="12"/>
        <v>-3.2741386413408513E-3</v>
      </c>
      <c r="H240" s="3">
        <f>1-E240/MAX(E$2:E240)</f>
        <v>0.12356765619935561</v>
      </c>
      <c r="I240" s="21">
        <f ca="1">IF(ROW()&gt;计算结果!B$18-1,AVERAGE(OFFSET(E240,0,0,-计算结果!B$18,1)),AVERAGE(OFFSET(E240,0,0,-ROW()+1,1)))</f>
        <v>916.59500000000003</v>
      </c>
      <c r="J240" s="43">
        <f t="shared" ca="1" si="13"/>
        <v>1679.11104256</v>
      </c>
      <c r="K240" s="43">
        <f ca="1">IF(ROW()&gt;计算结果!B$19+1,J240-OFFSET(J240,-计算结果!B$19,0,1,1),J240-OFFSET(J240,-ROW()+2,0,1,1))</f>
        <v>502.38631423999982</v>
      </c>
      <c r="L240" s="32" t="str">
        <f ca="1">IF(AND(F240&gt;OFFSET(F240,-计算结果!B$19,0,1,1),'000300'!K240&lt;OFFSET('000300'!K240,-计算结果!B$19,0,1,1)),"卖",IF(AND(F240&lt;OFFSET(F240,-计算结果!B$19,0,1,1),'000300'!K240&gt;OFFSET('000300'!K240,-计算结果!B$19,0,1,1)),"买",L239))</f>
        <v>买</v>
      </c>
      <c r="M240" s="4" t="str">
        <f t="shared" ca="1" si="14"/>
        <v/>
      </c>
      <c r="N240" s="3">
        <f ca="1">IF(L239="买",E240/E239-1,0)-IF(M240=1,计算结果!B$17,0)</f>
        <v>-3.2741386413408513E-3</v>
      </c>
      <c r="O240" s="2">
        <f t="shared" ca="1" si="15"/>
        <v>0.97906671795395372</v>
      </c>
      <c r="P240" s="3">
        <f ca="1">1-O240/MAX(O$2:O240)</f>
        <v>0.12937534988441479</v>
      </c>
    </row>
    <row r="241" spans="1:16" x14ac:dyDescent="0.15">
      <c r="A241" s="1">
        <v>38714</v>
      </c>
      <c r="B241">
        <v>919.05</v>
      </c>
      <c r="C241">
        <v>920.98</v>
      </c>
      <c r="D241" s="21">
        <v>915.12</v>
      </c>
      <c r="E241" s="21">
        <v>920.92</v>
      </c>
      <c r="F241" s="43">
        <v>57.3125632</v>
      </c>
      <c r="G241" s="3">
        <f t="shared" si="12"/>
        <v>1.6968325791855143E-3</v>
      </c>
      <c r="H241" s="3">
        <f>1-E241/MAX(E$2:E241)</f>
        <v>0.12208049724494274</v>
      </c>
      <c r="I241" s="21">
        <f ca="1">IF(ROW()&gt;计算结果!B$18-1,AVERAGE(OFFSET(E241,0,0,-计算结果!B$18,1)),AVERAGE(OFFSET(E241,0,0,-ROW()+1,1)))</f>
        <v>919.63750000000005</v>
      </c>
      <c r="J241" s="43">
        <f t="shared" ca="1" si="13"/>
        <v>1736.4236057600001</v>
      </c>
      <c r="K241" s="43">
        <f ca="1">IF(ROW()&gt;计算结果!B$19+1,J241-OFFSET(J241,-计算结果!B$19,0,1,1),J241-OFFSET(J241,-ROW()+2,0,1,1))</f>
        <v>484.71763968000005</v>
      </c>
      <c r="L241" s="32" t="str">
        <f ca="1">IF(AND(F241&gt;OFFSET(F241,-计算结果!B$19,0,1,1),'000300'!K241&lt;OFFSET('000300'!K241,-计算结果!B$19,0,1,1)),"卖",IF(AND(F241&lt;OFFSET(F241,-计算结果!B$19,0,1,1),'000300'!K241&gt;OFFSET('000300'!K241,-计算结果!B$19,0,1,1)),"买",L240))</f>
        <v>买</v>
      </c>
      <c r="M241" s="4" t="str">
        <f t="shared" ca="1" si="14"/>
        <v/>
      </c>
      <c r="N241" s="3">
        <f ca="1">IF(L240="买",E241/E240-1,0)-IF(M241=1,计算结果!B$17,0)</f>
        <v>1.6968325791855143E-3</v>
      </c>
      <c r="O241" s="2">
        <f t="shared" ca="1" si="15"/>
        <v>0.98072803025817423</v>
      </c>
      <c r="P241" s="3">
        <f ca="1">1-O241/MAX(O$2:O241)</f>
        <v>0.12789804561385665</v>
      </c>
    </row>
    <row r="242" spans="1:16" x14ac:dyDescent="0.15">
      <c r="A242" s="1">
        <v>38715</v>
      </c>
      <c r="B242">
        <v>921.14</v>
      </c>
      <c r="C242">
        <v>932.03</v>
      </c>
      <c r="D242" s="21">
        <v>921.14</v>
      </c>
      <c r="E242" s="21">
        <v>932.03</v>
      </c>
      <c r="F242" s="43">
        <v>87.980400639999999</v>
      </c>
      <c r="G242" s="3">
        <f t="shared" si="12"/>
        <v>1.2064022933588214E-2</v>
      </c>
      <c r="H242" s="3">
        <f>1-E242/MAX(E$2:E242)</f>
        <v>0.11148925622986139</v>
      </c>
      <c r="I242" s="21">
        <f ca="1">IF(ROW()&gt;计算结果!B$18-1,AVERAGE(OFFSET(E242,0,0,-计算结果!B$18,1)),AVERAGE(OFFSET(E242,0,0,-ROW()+1,1)))</f>
        <v>923.6724999999999</v>
      </c>
      <c r="J242" s="43">
        <f t="shared" ca="1" si="13"/>
        <v>1824.4040064000001</v>
      </c>
      <c r="K242" s="43">
        <f ca="1">IF(ROW()&gt;计算结果!B$19+1,J242-OFFSET(J242,-计算结果!B$19,0,1,1),J242-OFFSET(J242,-ROW()+2,0,1,1))</f>
        <v>518.51338239999995</v>
      </c>
      <c r="L242" s="32" t="str">
        <f ca="1">IF(AND(F242&gt;OFFSET(F242,-计算结果!B$19,0,1,1),'000300'!K242&lt;OFFSET('000300'!K242,-计算结果!B$19,0,1,1)),"卖",IF(AND(F242&lt;OFFSET(F242,-计算结果!B$19,0,1,1),'000300'!K242&gt;OFFSET('000300'!K242,-计算结果!B$19,0,1,1)),"买",L241))</f>
        <v>买</v>
      </c>
      <c r="M242" s="4" t="str">
        <f t="shared" ca="1" si="14"/>
        <v/>
      </c>
      <c r="N242" s="3">
        <f ca="1">IF(L241="买",E242/E241-1,0)-IF(M242=1,计算结果!B$17,0)</f>
        <v>1.2064022933588214E-2</v>
      </c>
      <c r="O242" s="2">
        <f t="shared" ca="1" si="15"/>
        <v>0.99255955570682164</v>
      </c>
      <c r="P242" s="3">
        <f ca="1">1-O242/MAX(O$2:O242)</f>
        <v>0.11737698763571514</v>
      </c>
    </row>
    <row r="243" spans="1:16" x14ac:dyDescent="0.15">
      <c r="A243" s="1">
        <v>38716</v>
      </c>
      <c r="B243">
        <v>933.45</v>
      </c>
      <c r="C243">
        <v>934</v>
      </c>
      <c r="D243" s="21">
        <v>921.83</v>
      </c>
      <c r="E243" s="21">
        <v>923.45</v>
      </c>
      <c r="F243" s="43">
        <v>85.179801600000005</v>
      </c>
      <c r="G243" s="3">
        <f t="shared" si="12"/>
        <v>-9.2057122624807919E-3</v>
      </c>
      <c r="H243" s="3">
        <f>1-E243/MAX(E$2:E243)</f>
        <v>0.11966863047913212</v>
      </c>
      <c r="I243" s="21">
        <f ca="1">IF(ROW()&gt;计算结果!B$18-1,AVERAGE(OFFSET(E243,0,0,-计算结果!B$18,1)),AVERAGE(OFFSET(E243,0,0,-ROW()+1,1)))</f>
        <v>923.94</v>
      </c>
      <c r="J243" s="43">
        <f t="shared" ca="1" si="13"/>
        <v>1909.5838080000001</v>
      </c>
      <c r="K243" s="43">
        <f ca="1">IF(ROW()&gt;计算结果!B$19+1,J243-OFFSET(J243,-计算结果!B$19,0,1,1),J243-OFFSET(J243,-ROW()+2,0,1,1))</f>
        <v>559.88756992000003</v>
      </c>
      <c r="L243" s="32" t="str">
        <f ca="1">IF(AND(F243&gt;OFFSET(F243,-计算结果!B$19,0,1,1),'000300'!K243&lt;OFFSET('000300'!K243,-计算结果!B$19,0,1,1)),"卖",IF(AND(F243&lt;OFFSET(F243,-计算结果!B$19,0,1,1),'000300'!K243&gt;OFFSET('000300'!K243,-计算结果!B$19,0,1,1)),"买",L242))</f>
        <v>买</v>
      </c>
      <c r="M243" s="4" t="str">
        <f t="shared" ca="1" si="14"/>
        <v/>
      </c>
      <c r="N243" s="3">
        <f ca="1">IF(L242="买",E243/E242-1,0)-IF(M243=1,计算结果!B$17,0)</f>
        <v>-9.2057122624807919E-3</v>
      </c>
      <c r="O243" s="2">
        <f t="shared" ca="1" si="15"/>
        <v>0.9834223380336089</v>
      </c>
      <c r="P243" s="3">
        <f ca="1">1-O243/MAX(O$2:O243)</f>
        <v>0.12550216112378476</v>
      </c>
    </row>
    <row r="244" spans="1:16" x14ac:dyDescent="0.15">
      <c r="A244" s="1">
        <v>38721</v>
      </c>
      <c r="B244">
        <v>926.56</v>
      </c>
      <c r="C244">
        <v>941.43</v>
      </c>
      <c r="D244" s="21">
        <v>926.41</v>
      </c>
      <c r="E244" s="21">
        <v>941.43</v>
      </c>
      <c r="F244" s="43">
        <v>114.42608128000001</v>
      </c>
      <c r="G244" s="3">
        <f t="shared" si="12"/>
        <v>1.9470464020791445E-2</v>
      </c>
      <c r="H244" s="3">
        <f>1-E244/MAX(E$2:E244)</f>
        <v>0.10252817022250194</v>
      </c>
      <c r="I244" s="21">
        <f ca="1">IF(ROW()&gt;计算结果!B$18-1,AVERAGE(OFFSET(E244,0,0,-计算结果!B$18,1)),AVERAGE(OFFSET(E244,0,0,-ROW()+1,1)))</f>
        <v>929.45749999999987</v>
      </c>
      <c r="J244" s="43">
        <f t="shared" ca="1" si="13"/>
        <v>2024.0098892800002</v>
      </c>
      <c r="K244" s="43">
        <f ca="1">IF(ROW()&gt;计算结果!B$19+1,J244-OFFSET(J244,-计算结果!B$19,0,1,1),J244-OFFSET(J244,-ROW()+2,0,1,1))</f>
        <v>627.6560332800002</v>
      </c>
      <c r="L244" s="32" t="str">
        <f ca="1">IF(AND(F244&gt;OFFSET(F244,-计算结果!B$19,0,1,1),'000300'!K244&lt;OFFSET('000300'!K244,-计算结果!B$19,0,1,1)),"卖",IF(AND(F244&lt;OFFSET(F244,-计算结果!B$19,0,1,1),'000300'!K244&gt;OFFSET('000300'!K244,-计算结果!B$19,0,1,1)),"买",L243))</f>
        <v>买</v>
      </c>
      <c r="M244" s="4" t="str">
        <f t="shared" ca="1" si="14"/>
        <v/>
      </c>
      <c r="N244" s="3">
        <f ca="1">IF(L243="买",E244/E243-1,0)-IF(M244=1,计算结果!B$17,0)</f>
        <v>1.9470464020791445E-2</v>
      </c>
      <c r="O244" s="2">
        <f t="shared" ca="1" si="15"/>
        <v>1.0025700272835349</v>
      </c>
      <c r="P244" s="3">
        <f ca="1">1-O244/MAX(O$2:O244)</f>
        <v>0.10847528241568549</v>
      </c>
    </row>
    <row r="245" spans="1:16" x14ac:dyDescent="0.15">
      <c r="A245" s="1">
        <v>38722</v>
      </c>
      <c r="B245">
        <v>943.85</v>
      </c>
      <c r="C245">
        <v>959.63</v>
      </c>
      <c r="D245" s="21">
        <v>942.31</v>
      </c>
      <c r="E245" s="21">
        <v>959.13</v>
      </c>
      <c r="F245" s="43">
        <v>146.93493760000001</v>
      </c>
      <c r="G245" s="3">
        <f t="shared" si="12"/>
        <v>1.8801185430674661E-2</v>
      </c>
      <c r="H245" s="3">
        <f>1-E245/MAX(E$2:E245)</f>
        <v>8.5654635932048251E-2</v>
      </c>
      <c r="I245" s="21">
        <f ca="1">IF(ROW()&gt;计算结果!B$18-1,AVERAGE(OFFSET(E245,0,0,-计算结果!B$18,1)),AVERAGE(OFFSET(E245,0,0,-ROW()+1,1)))</f>
        <v>939.01</v>
      </c>
      <c r="J245" s="43">
        <f t="shared" ca="1" si="13"/>
        <v>2170.9448268800002</v>
      </c>
      <c r="K245" s="43">
        <f ca="1">IF(ROW()&gt;计算结果!B$19+1,J245-OFFSET(J245,-计算结果!B$19,0,1,1),J245-OFFSET(J245,-ROW()+2,0,1,1))</f>
        <v>725.66232064000019</v>
      </c>
      <c r="L245" s="32" t="str">
        <f ca="1">IF(AND(F245&gt;OFFSET(F245,-计算结果!B$19,0,1,1),'000300'!K245&lt;OFFSET('000300'!K245,-计算结果!B$19,0,1,1)),"卖",IF(AND(F245&lt;OFFSET(F245,-计算结果!B$19,0,1,1),'000300'!K245&gt;OFFSET('000300'!K245,-计算结果!B$19,0,1,1)),"买",L244))</f>
        <v>买</v>
      </c>
      <c r="M245" s="4" t="str">
        <f t="shared" ca="1" si="14"/>
        <v/>
      </c>
      <c r="N245" s="3">
        <f ca="1">IF(L244="买",E245/E244-1,0)-IF(M245=1,计算结果!B$17,0)</f>
        <v>1.8801185430674661E-2</v>
      </c>
      <c r="O245" s="2">
        <f t="shared" ca="1" si="15"/>
        <v>1.0214195322737292</v>
      </c>
      <c r="P245" s="3">
        <f ca="1">1-O245/MAX(O$2:O245)</f>
        <v>9.1713560884352896E-2</v>
      </c>
    </row>
    <row r="246" spans="1:16" x14ac:dyDescent="0.15">
      <c r="A246" s="1">
        <v>38723</v>
      </c>
      <c r="B246">
        <v>961.91</v>
      </c>
      <c r="C246">
        <v>975.63</v>
      </c>
      <c r="D246" s="21">
        <v>956.04</v>
      </c>
      <c r="E246" s="21">
        <v>970.03</v>
      </c>
      <c r="F246" s="43">
        <v>161.70989567999999</v>
      </c>
      <c r="G246" s="3">
        <f t="shared" si="12"/>
        <v>1.136446571371974E-2</v>
      </c>
      <c r="H246" s="3">
        <f>1-E246/MAX(E$2:E246)</f>
        <v>7.5263589391599495E-2</v>
      </c>
      <c r="I246" s="21">
        <f ca="1">IF(ROW()&gt;计算结果!B$18-1,AVERAGE(OFFSET(E246,0,0,-计算结果!B$18,1)),AVERAGE(OFFSET(E246,0,0,-ROW()+1,1)))</f>
        <v>948.51</v>
      </c>
      <c r="J246" s="43">
        <f t="shared" ca="1" si="13"/>
        <v>2332.6547225600002</v>
      </c>
      <c r="K246" s="43">
        <f ca="1">IF(ROW()&gt;计算结果!B$19+1,J246-OFFSET(J246,-计算结果!B$19,0,1,1),J246-OFFSET(J246,-ROW()+2,0,1,1))</f>
        <v>842.95837184000015</v>
      </c>
      <c r="L246" s="32" t="str">
        <f ca="1">IF(AND(F246&gt;OFFSET(F246,-计算结果!B$19,0,1,1),'000300'!K246&lt;OFFSET('000300'!K246,-计算结果!B$19,0,1,1)),"卖",IF(AND(F246&lt;OFFSET(F246,-计算结果!B$19,0,1,1),'000300'!K246&gt;OFFSET('000300'!K246,-计算结果!B$19,0,1,1)),"买",L245))</f>
        <v>买</v>
      </c>
      <c r="M246" s="4" t="str">
        <f t="shared" ca="1" si="14"/>
        <v/>
      </c>
      <c r="N246" s="3">
        <f ca="1">IF(L245="买",E246/E245-1,0)-IF(M246=1,计算结果!B$17,0)</f>
        <v>1.136446571371974E-2</v>
      </c>
      <c r="O246" s="2">
        <f t="shared" ca="1" si="15"/>
        <v>1.0330274195275777</v>
      </c>
      <c r="P246" s="3">
        <f ca="1">1-O246/MAX(O$2:O246)</f>
        <v>8.1391370788786555E-2</v>
      </c>
    </row>
    <row r="247" spans="1:16" x14ac:dyDescent="0.15">
      <c r="A247" s="1">
        <v>38726</v>
      </c>
      <c r="B247">
        <v>971.09</v>
      </c>
      <c r="C247">
        <v>976.27</v>
      </c>
      <c r="D247" s="21">
        <v>966.05</v>
      </c>
      <c r="E247" s="21">
        <v>975.25</v>
      </c>
      <c r="F247" s="43">
        <v>126.26400255999999</v>
      </c>
      <c r="G247" s="3">
        <f t="shared" si="12"/>
        <v>5.381276867725715E-3</v>
      </c>
      <c r="H247" s="3">
        <f>1-E247/MAX(E$2:E247)</f>
        <v>7.0287326736448774E-2</v>
      </c>
      <c r="I247" s="21">
        <f ca="1">IF(ROW()&gt;计算结果!B$18-1,AVERAGE(OFFSET(E247,0,0,-计算结果!B$18,1)),AVERAGE(OFFSET(E247,0,0,-ROW()+1,1)))</f>
        <v>961.46</v>
      </c>
      <c r="J247" s="43">
        <f t="shared" ca="1" si="13"/>
        <v>2458.9187251200001</v>
      </c>
      <c r="K247" s="43">
        <f ca="1">IF(ROW()&gt;计算结果!B$19+1,J247-OFFSET(J247,-计算结果!B$19,0,1,1),J247-OFFSET(J247,-ROW()+2,0,1,1))</f>
        <v>911.23190784000008</v>
      </c>
      <c r="L247" s="32" t="str">
        <f ca="1">IF(AND(F247&gt;OFFSET(F247,-计算结果!B$19,0,1,1),'000300'!K247&lt;OFFSET('000300'!K247,-计算结果!B$19,0,1,1)),"卖",IF(AND(F247&lt;OFFSET(F247,-计算结果!B$19,0,1,1),'000300'!K247&gt;OFFSET('000300'!K247,-计算结果!B$19,0,1,1)),"买",L246))</f>
        <v>买</v>
      </c>
      <c r="M247" s="4" t="str">
        <f t="shared" ca="1" si="14"/>
        <v/>
      </c>
      <c r="N247" s="3">
        <f ca="1">IF(L246="买",E247/E246-1,0)-IF(M247=1,计算结果!B$17,0)</f>
        <v>5.381276867725715E-3</v>
      </c>
      <c r="O247" s="2">
        <f t="shared" ca="1" si="15"/>
        <v>1.0385864260840079</v>
      </c>
      <c r="P247" s="3">
        <f ca="1">1-O247/MAX(O$2:O247)</f>
        <v>7.6448083421919E-2</v>
      </c>
    </row>
    <row r="248" spans="1:16" x14ac:dyDescent="0.15">
      <c r="A248" s="1">
        <v>38727</v>
      </c>
      <c r="B248">
        <v>975.28</v>
      </c>
      <c r="C248">
        <v>978.28</v>
      </c>
      <c r="D248" s="21">
        <v>964.43</v>
      </c>
      <c r="E248" s="21">
        <v>978.15</v>
      </c>
      <c r="F248" s="43">
        <v>123.4402304</v>
      </c>
      <c r="G248" s="3">
        <f t="shared" si="12"/>
        <v>2.9735965137143161E-3</v>
      </c>
      <c r="H248" s="3">
        <f>1-E248/MAX(E$2:E248)</f>
        <v>6.7522736372476189E-2</v>
      </c>
      <c r="I248" s="21">
        <f ca="1">IF(ROW()&gt;计算结果!B$18-1,AVERAGE(OFFSET(E248,0,0,-计算结果!B$18,1)),AVERAGE(OFFSET(E248,0,0,-ROW()+1,1)))</f>
        <v>970.64</v>
      </c>
      <c r="J248" s="43">
        <f t="shared" ca="1" si="13"/>
        <v>2582.3589555200001</v>
      </c>
      <c r="K248" s="43">
        <f ca="1">IF(ROW()&gt;计算结果!B$19+1,J248-OFFSET(J248,-计算结果!B$19,0,1,1),J248-OFFSET(J248,-ROW()+2,0,1,1))</f>
        <v>959.6543129600002</v>
      </c>
      <c r="L248" s="32" t="str">
        <f ca="1">IF(AND(F248&gt;OFFSET(F248,-计算结果!B$19,0,1,1),'000300'!K248&lt;OFFSET('000300'!K248,-计算结果!B$19,0,1,1)),"卖",IF(AND(F248&lt;OFFSET(F248,-计算结果!B$19,0,1,1),'000300'!K248&gt;OFFSET('000300'!K248,-计算结果!B$19,0,1,1)),"买",L247))</f>
        <v>买</v>
      </c>
      <c r="M248" s="4" t="str">
        <f t="shared" ca="1" si="14"/>
        <v/>
      </c>
      <c r="N248" s="3">
        <f ca="1">IF(L247="买",E248/E247-1,0)-IF(M248=1,计算结果!B$17,0)</f>
        <v>2.9735965137143161E-3</v>
      </c>
      <c r="O248" s="2">
        <f t="shared" ca="1" si="15"/>
        <v>1.0416747630598022</v>
      </c>
      <c r="P248" s="3">
        <f ca="1">1-O248/MAX(O$2:O248)</f>
        <v>7.3701812662548272E-2</v>
      </c>
    </row>
    <row r="249" spans="1:16" x14ac:dyDescent="0.15">
      <c r="A249" s="1">
        <v>38728</v>
      </c>
      <c r="B249">
        <v>977.64</v>
      </c>
      <c r="C249">
        <v>983.39</v>
      </c>
      <c r="D249" s="21">
        <v>963.39</v>
      </c>
      <c r="E249" s="21">
        <v>973.48</v>
      </c>
      <c r="F249" s="43">
        <v>134.88347135999999</v>
      </c>
      <c r="G249" s="3">
        <f t="shared" si="12"/>
        <v>-4.7743188672493275E-3</v>
      </c>
      <c r="H249" s="3">
        <f>1-E249/MAX(E$2:E249)</f>
        <v>7.1974680165494132E-2</v>
      </c>
      <c r="I249" s="21">
        <f ca="1">IF(ROW()&gt;计算结果!B$18-1,AVERAGE(OFFSET(E249,0,0,-计算结果!B$18,1)),AVERAGE(OFFSET(E249,0,0,-ROW()+1,1)))</f>
        <v>974.22749999999996</v>
      </c>
      <c r="J249" s="43">
        <f t="shared" ca="1" si="13"/>
        <v>2717.24242688</v>
      </c>
      <c r="K249" s="43">
        <f ca="1">IF(ROW()&gt;计算结果!B$19+1,J249-OFFSET(J249,-计算结果!B$19,0,1,1),J249-OFFSET(J249,-ROW()+2,0,1,1))</f>
        <v>1038.1313843200001</v>
      </c>
      <c r="L249" s="32" t="str">
        <f ca="1">IF(AND(F249&gt;OFFSET(F249,-计算结果!B$19,0,1,1),'000300'!K249&lt;OFFSET('000300'!K249,-计算结果!B$19,0,1,1)),"卖",IF(AND(F249&lt;OFFSET(F249,-计算结果!B$19,0,1,1),'000300'!K249&gt;OFFSET('000300'!K249,-计算结果!B$19,0,1,1)),"买",L248))</f>
        <v>买</v>
      </c>
      <c r="M249" s="4" t="str">
        <f t="shared" ca="1" si="14"/>
        <v/>
      </c>
      <c r="N249" s="3">
        <f ca="1">IF(L248="买",E249/E248-1,0)-IF(M249=1,计算结果!B$17,0)</f>
        <v>-4.7743188672493275E-3</v>
      </c>
      <c r="O249" s="2">
        <f t="shared" ca="1" si="15"/>
        <v>1.0367014755849884</v>
      </c>
      <c r="P249" s="3">
        <f ca="1">1-O249/MAX(O$2:O249)</f>
        <v>7.8124255575052315E-2</v>
      </c>
    </row>
    <row r="250" spans="1:16" x14ac:dyDescent="0.15">
      <c r="A250" s="1">
        <v>38729</v>
      </c>
      <c r="B250">
        <v>972.39</v>
      </c>
      <c r="C250">
        <v>984.08</v>
      </c>
      <c r="D250" s="21">
        <v>968.54</v>
      </c>
      <c r="E250" s="21">
        <v>983.72</v>
      </c>
      <c r="F250" s="43">
        <v>110.28175872</v>
      </c>
      <c r="G250" s="3">
        <f t="shared" si="12"/>
        <v>1.0518962896002071E-2</v>
      </c>
      <c r="H250" s="3">
        <f>1-E250/MAX(E$2:E250)</f>
        <v>6.2212816259604509E-2</v>
      </c>
      <c r="I250" s="21">
        <f ca="1">IF(ROW()&gt;计算结果!B$18-1,AVERAGE(OFFSET(E250,0,0,-计算结果!B$18,1)),AVERAGE(OFFSET(E250,0,0,-ROW()+1,1)))</f>
        <v>977.65000000000009</v>
      </c>
      <c r="J250" s="43">
        <f t="shared" ca="1" si="13"/>
        <v>2827.5241856000002</v>
      </c>
      <c r="K250" s="43">
        <f ca="1">IF(ROW()&gt;计算结果!B$19+1,J250-OFFSET(J250,-计算结果!B$19,0,1,1),J250-OFFSET(J250,-ROW()+2,0,1,1))</f>
        <v>1091.1005798400001</v>
      </c>
      <c r="L250" s="32" t="str">
        <f ca="1">IF(AND(F250&gt;OFFSET(F250,-计算结果!B$19,0,1,1),'000300'!K250&lt;OFFSET('000300'!K250,-计算结果!B$19,0,1,1)),"卖",IF(AND(F250&lt;OFFSET(F250,-计算结果!B$19,0,1,1),'000300'!K250&gt;OFFSET('000300'!K250,-计算结果!B$19,0,1,1)),"买",L249))</f>
        <v>买</v>
      </c>
      <c r="M250" s="4" t="str">
        <f t="shared" ca="1" si="14"/>
        <v/>
      </c>
      <c r="N250" s="3">
        <f ca="1">IF(L249="买",E250/E249-1,0)-IF(M250=1,计算结果!B$17,0)</f>
        <v>1.0518962896002071E-2</v>
      </c>
      <c r="O250" s="2">
        <f t="shared" ca="1" si="15"/>
        <v>1.0476064999408974</v>
      </c>
      <c r="P250" s="3">
        <f ca="1">1-O250/MAX(O$2:O250)</f>
        <v>6.8427078824721987E-2</v>
      </c>
    </row>
    <row r="251" spans="1:16" x14ac:dyDescent="0.15">
      <c r="A251" s="1">
        <v>38730</v>
      </c>
      <c r="B251">
        <v>985.04</v>
      </c>
      <c r="C251">
        <v>988.11</v>
      </c>
      <c r="D251" s="21">
        <v>973.68</v>
      </c>
      <c r="E251" s="21">
        <v>978.81</v>
      </c>
      <c r="F251" s="43">
        <v>112.15633407999999</v>
      </c>
      <c r="G251" s="3">
        <f t="shared" si="12"/>
        <v>-4.9912576749482351E-3</v>
      </c>
      <c r="H251" s="3">
        <f>1-E251/MAX(E$2:E251)</f>
        <v>6.6893553737916944E-2</v>
      </c>
      <c r="I251" s="21">
        <f ca="1">IF(ROW()&gt;计算结果!B$18-1,AVERAGE(OFFSET(E251,0,0,-计算结果!B$18,1)),AVERAGE(OFFSET(E251,0,0,-ROW()+1,1)))</f>
        <v>978.54000000000008</v>
      </c>
      <c r="J251" s="43">
        <f t="shared" ca="1" si="13"/>
        <v>2939.6805196800001</v>
      </c>
      <c r="K251" s="43">
        <f ca="1">IF(ROW()&gt;计算结果!B$19+1,J251-OFFSET(J251,-计算结果!B$19,0,1,1),J251-OFFSET(J251,-ROW()+2,0,1,1))</f>
        <v>1115.27651328</v>
      </c>
      <c r="L251" s="32" t="str">
        <f ca="1">IF(AND(F251&gt;OFFSET(F251,-计算结果!B$19,0,1,1),'000300'!K251&lt;OFFSET('000300'!K251,-计算结果!B$19,0,1,1)),"卖",IF(AND(F251&lt;OFFSET(F251,-计算结果!B$19,0,1,1),'000300'!K251&gt;OFFSET('000300'!K251,-计算结果!B$19,0,1,1)),"买",L250))</f>
        <v>买</v>
      </c>
      <c r="M251" s="4" t="str">
        <f t="shared" ca="1" si="14"/>
        <v/>
      </c>
      <c r="N251" s="3">
        <f ca="1">IF(L250="买",E251/E250-1,0)-IF(M251=1,计算结果!B$17,0)</f>
        <v>-4.9912576749482351E-3</v>
      </c>
      <c r="O251" s="2">
        <f t="shared" ca="1" si="15"/>
        <v>1.0423776259577417</v>
      </c>
      <c r="P251" s="3">
        <f ca="1">1-O251/MAX(O$2:O251)</f>
        <v>7.3076799317312036E-2</v>
      </c>
    </row>
    <row r="252" spans="1:16" x14ac:dyDescent="0.15">
      <c r="A252" s="1">
        <v>38733</v>
      </c>
      <c r="B252">
        <v>977.89</v>
      </c>
      <c r="C252">
        <v>977.89</v>
      </c>
      <c r="D252" s="21">
        <v>960.88</v>
      </c>
      <c r="E252" s="21">
        <v>961.44</v>
      </c>
      <c r="F252" s="43">
        <v>98.961520640000003</v>
      </c>
      <c r="G252" s="3">
        <f t="shared" si="12"/>
        <v>-1.7746038557023169E-2</v>
      </c>
      <c r="H252" s="3">
        <f>1-E252/MAX(E$2:E252)</f>
        <v>8.3452496711090784E-2</v>
      </c>
      <c r="I252" s="21">
        <f ca="1">IF(ROW()&gt;计算结果!B$18-1,AVERAGE(OFFSET(E252,0,0,-计算结果!B$18,1)),AVERAGE(OFFSET(E252,0,0,-ROW()+1,1)))</f>
        <v>974.36250000000007</v>
      </c>
      <c r="J252" s="43">
        <f t="shared" ca="1" si="13"/>
        <v>2840.7189990400002</v>
      </c>
      <c r="K252" s="43">
        <f ca="1">IF(ROW()&gt;计算结果!B$19+1,J252-OFFSET(J252,-计算结果!B$19,0,1,1),J252-OFFSET(J252,-ROW()+2,0,1,1))</f>
        <v>931.13519104000011</v>
      </c>
      <c r="L252" s="32" t="str">
        <f ca="1">IF(AND(F252&gt;OFFSET(F252,-计算结果!B$19,0,1,1),'000300'!K252&lt;OFFSET('000300'!K252,-计算结果!B$19,0,1,1)),"卖",IF(AND(F252&lt;OFFSET(F252,-计算结果!B$19,0,1,1),'000300'!K252&gt;OFFSET('000300'!K252,-计算结果!B$19,0,1,1)),"买",L251))</f>
        <v>买</v>
      </c>
      <c r="M252" s="4" t="str">
        <f t="shared" ca="1" si="14"/>
        <v/>
      </c>
      <c r="N252" s="3">
        <f ca="1">IF(L251="买",E252/E251-1,0)-IF(M252=1,计算结果!B$17,0)</f>
        <v>-1.7746038557023169E-2</v>
      </c>
      <c r="O252" s="2">
        <f t="shared" ca="1" si="15"/>
        <v>1.0238795524165174</v>
      </c>
      <c r="P252" s="3">
        <f ca="1">1-O252/MAX(O$2:O252)</f>
        <v>8.9526014176026347E-2</v>
      </c>
    </row>
    <row r="253" spans="1:16" x14ac:dyDescent="0.15">
      <c r="A253" s="1">
        <v>38734</v>
      </c>
      <c r="B253">
        <v>959.4</v>
      </c>
      <c r="C253">
        <v>965.98</v>
      </c>
      <c r="D253" s="21">
        <v>952.23</v>
      </c>
      <c r="E253" s="21">
        <v>964.29</v>
      </c>
      <c r="F253" s="43">
        <v>80.761190400000004</v>
      </c>
      <c r="G253" s="3">
        <f t="shared" si="12"/>
        <v>2.9643035446829114E-3</v>
      </c>
      <c r="H253" s="3">
        <f>1-E253/MAX(E$2:E253)</f>
        <v>8.0735571698221209E-2</v>
      </c>
      <c r="I253" s="21">
        <f ca="1">IF(ROW()&gt;计算结果!B$18-1,AVERAGE(OFFSET(E253,0,0,-计算结果!B$18,1)),AVERAGE(OFFSET(E253,0,0,-ROW()+1,1)))</f>
        <v>972.06500000000005</v>
      </c>
      <c r="J253" s="43">
        <f t="shared" ca="1" si="13"/>
        <v>2759.9578086400002</v>
      </c>
      <c r="K253" s="43">
        <f ca="1">IF(ROW()&gt;计算结果!B$19+1,J253-OFFSET(J253,-计算结果!B$19,0,1,1),J253-OFFSET(J253,-ROW()+2,0,1,1))</f>
        <v>735.94791936000001</v>
      </c>
      <c r="L253" s="32" t="str">
        <f ca="1">IF(AND(F253&gt;OFFSET(F253,-计算结果!B$19,0,1,1),'000300'!K253&lt;OFFSET('000300'!K253,-计算结果!B$19,0,1,1)),"卖",IF(AND(F253&lt;OFFSET(F253,-计算结果!B$19,0,1,1),'000300'!K253&gt;OFFSET('000300'!K253,-计算结果!B$19,0,1,1)),"买",L252))</f>
        <v>买</v>
      </c>
      <c r="M253" s="4" t="str">
        <f t="shared" ca="1" si="14"/>
        <v/>
      </c>
      <c r="N253" s="3">
        <f ca="1">IF(L252="买",E253/E252-1,0)-IF(M253=1,计算结果!B$17,0)</f>
        <v>2.9643035446829114E-3</v>
      </c>
      <c r="O253" s="2">
        <f t="shared" ca="1" si="15"/>
        <v>1.0269146422030739</v>
      </c>
      <c r="P253" s="3">
        <f ca="1">1-O253/MAX(O$2:O253)</f>
        <v>8.6827092912506898E-2</v>
      </c>
    </row>
    <row r="254" spans="1:16" x14ac:dyDescent="0.15">
      <c r="A254" s="1">
        <v>38735</v>
      </c>
      <c r="B254">
        <v>964.16</v>
      </c>
      <c r="C254">
        <v>984.67</v>
      </c>
      <c r="D254" s="21">
        <v>963.08</v>
      </c>
      <c r="E254" s="21">
        <v>983.62</v>
      </c>
      <c r="F254" s="43">
        <v>103.89841920000001</v>
      </c>
      <c r="G254" s="3">
        <f t="shared" si="12"/>
        <v>2.0045836833317843E-2</v>
      </c>
      <c r="H254" s="3">
        <f>1-E254/MAX(E$2:E254)</f>
        <v>6.2308146961810529E-2</v>
      </c>
      <c r="I254" s="21">
        <f ca="1">IF(ROW()&gt;计算结果!B$18-1,AVERAGE(OFFSET(E254,0,0,-计算结果!B$18,1)),AVERAGE(OFFSET(E254,0,0,-ROW()+1,1)))</f>
        <v>972.04</v>
      </c>
      <c r="J254" s="43">
        <f t="shared" ca="1" si="13"/>
        <v>2656.0593894400004</v>
      </c>
      <c r="K254" s="43">
        <f ca="1">IF(ROW()&gt;计算结果!B$19+1,J254-OFFSET(J254,-计算结果!B$19,0,1,1),J254-OFFSET(J254,-ROW()+2,0,1,1))</f>
        <v>485.11456256000019</v>
      </c>
      <c r="L254" s="32" t="str">
        <f ca="1">IF(AND(F254&gt;OFFSET(F254,-计算结果!B$19,0,1,1),'000300'!K254&lt;OFFSET('000300'!K254,-计算结果!B$19,0,1,1)),"卖",IF(AND(F254&lt;OFFSET(F254,-计算结果!B$19,0,1,1),'000300'!K254&gt;OFFSET('000300'!K254,-计算结果!B$19,0,1,1)),"买",L253))</f>
        <v>买</v>
      </c>
      <c r="M254" s="4" t="str">
        <f t="shared" ca="1" si="14"/>
        <v/>
      </c>
      <c r="N254" s="3">
        <f ca="1">IF(L253="买",E254/E253-1,0)-IF(M254=1,计算结果!B$17,0)</f>
        <v>2.0045836833317843E-2</v>
      </c>
      <c r="O254" s="2">
        <f t="shared" ca="1" si="15"/>
        <v>1.0475000055624217</v>
      </c>
      <c r="P254" s="3">
        <f ca="1">1-O254/MAX(O$2:O254)</f>
        <v>6.8521777816424434E-2</v>
      </c>
    </row>
    <row r="255" spans="1:16" x14ac:dyDescent="0.15">
      <c r="A255" s="1">
        <v>38736</v>
      </c>
      <c r="B255">
        <v>985.23</v>
      </c>
      <c r="C255">
        <v>992.27</v>
      </c>
      <c r="D255" s="21">
        <v>978.28</v>
      </c>
      <c r="E255" s="21">
        <v>991.22</v>
      </c>
      <c r="F255" s="43">
        <v>127.14862592</v>
      </c>
      <c r="G255" s="3">
        <f t="shared" si="12"/>
        <v>7.7265610703320942E-3</v>
      </c>
      <c r="H255" s="3">
        <f>1-E255/MAX(E$2:E255)</f>
        <v>5.5063013594158106E-2</v>
      </c>
      <c r="I255" s="21">
        <f ca="1">IF(ROW()&gt;计算结果!B$18-1,AVERAGE(OFFSET(E255,0,0,-计算结果!B$18,1)),AVERAGE(OFFSET(E255,0,0,-ROW()+1,1)))</f>
        <v>975.14249999999993</v>
      </c>
      <c r="J255" s="43">
        <f t="shared" ca="1" si="13"/>
        <v>2783.2080153600004</v>
      </c>
      <c r="K255" s="43">
        <f ca="1">IF(ROW()&gt;计算结果!B$19+1,J255-OFFSET(J255,-计算结果!B$19,0,1,1),J255-OFFSET(J255,-ROW()+2,0,1,1))</f>
        <v>450.55329280000024</v>
      </c>
      <c r="L255" s="32" t="str">
        <f ca="1">IF(AND(F255&gt;OFFSET(F255,-计算结果!B$19,0,1,1),'000300'!K255&lt;OFFSET('000300'!K255,-计算结果!B$19,0,1,1)),"卖",IF(AND(F255&lt;OFFSET(F255,-计算结果!B$19,0,1,1),'000300'!K255&gt;OFFSET('000300'!K255,-计算结果!B$19,0,1,1)),"买",L254))</f>
        <v>买</v>
      </c>
      <c r="M255" s="4" t="str">
        <f t="shared" ca="1" si="14"/>
        <v/>
      </c>
      <c r="N255" s="3">
        <f ca="1">IF(L254="买",E255/E254-1,0)-IF(M255=1,计算结果!B$17,0)</f>
        <v>7.7265610703320942E-3</v>
      </c>
      <c r="O255" s="2">
        <f t="shared" ca="1" si="15"/>
        <v>1.0555935783265731</v>
      </c>
      <c r="P255" s="3">
        <f ca="1">1-O255/MAX(O$2:O255)</f>
        <v>6.1324654447038607E-2</v>
      </c>
    </row>
    <row r="256" spans="1:16" x14ac:dyDescent="0.15">
      <c r="A256" s="1">
        <v>38737</v>
      </c>
      <c r="B256">
        <v>991.57</v>
      </c>
      <c r="C256">
        <v>994.5</v>
      </c>
      <c r="D256" s="21">
        <v>987.06</v>
      </c>
      <c r="E256" s="21">
        <v>993.34</v>
      </c>
      <c r="F256" s="43">
        <v>129.29890304</v>
      </c>
      <c r="G256" s="3">
        <f t="shared" si="12"/>
        <v>2.1387784750106498E-3</v>
      </c>
      <c r="H256" s="3">
        <f>1-E256/MAX(E$2:E256)</f>
        <v>5.30420027073919E-2</v>
      </c>
      <c r="I256" s="21">
        <f ca="1">IF(ROW()&gt;计算结果!B$18-1,AVERAGE(OFFSET(E256,0,0,-计算结果!B$18,1)),AVERAGE(OFFSET(E256,0,0,-ROW()+1,1)))</f>
        <v>983.11750000000006</v>
      </c>
      <c r="J256" s="43">
        <f t="shared" ca="1" si="13"/>
        <v>2912.5069184000004</v>
      </c>
      <c r="K256" s="43">
        <f ca="1">IF(ROW()&gt;计算结果!B$19+1,J256-OFFSET(J256,-计算结果!B$19,0,1,1),J256-OFFSET(J256,-ROW()+2,0,1,1))</f>
        <v>453.58819328000027</v>
      </c>
      <c r="L256" s="32" t="str">
        <f ca="1">IF(AND(F256&gt;OFFSET(F256,-计算结果!B$19,0,1,1),'000300'!K256&lt;OFFSET('000300'!K256,-计算结果!B$19,0,1,1)),"卖",IF(AND(F256&lt;OFFSET(F256,-计算结果!B$19,0,1,1),'000300'!K256&gt;OFFSET('000300'!K256,-计算结果!B$19,0,1,1)),"买",L255))</f>
        <v>卖</v>
      </c>
      <c r="M256" s="4">
        <f t="shared" ca="1" si="14"/>
        <v>1</v>
      </c>
      <c r="N256" s="3">
        <f ca="1">IF(L255="买",E256/E255-1,0)-IF(M256=1,计算结果!B$17,0)</f>
        <v>2.1387784750106498E-3</v>
      </c>
      <c r="O256" s="2">
        <f t="shared" ca="1" si="15"/>
        <v>1.0578512591502574</v>
      </c>
      <c r="P256" s="3">
        <f ca="1">1-O256/MAX(O$2:O256)</f>
        <v>5.9317035822946784E-2</v>
      </c>
    </row>
    <row r="257" spans="1:16" x14ac:dyDescent="0.15">
      <c r="A257" s="1">
        <v>38740</v>
      </c>
      <c r="B257">
        <v>993.74</v>
      </c>
      <c r="C257">
        <v>997.33</v>
      </c>
      <c r="D257" s="21">
        <v>989.34</v>
      </c>
      <c r="E257" s="21">
        <v>996.16</v>
      </c>
      <c r="F257" s="43">
        <v>114.59294208</v>
      </c>
      <c r="G257" s="3">
        <f t="shared" si="12"/>
        <v>2.8389071214287576E-3</v>
      </c>
      <c r="H257" s="3">
        <f>1-E257/MAX(E$2:E257)</f>
        <v>5.0353676905184108E-2</v>
      </c>
      <c r="I257" s="21">
        <f ca="1">IF(ROW()&gt;计算结果!B$18-1,AVERAGE(OFFSET(E257,0,0,-计算结果!B$18,1)),AVERAGE(OFFSET(E257,0,0,-ROW()+1,1)))</f>
        <v>991.08500000000004</v>
      </c>
      <c r="J257" s="43">
        <f t="shared" ca="1" si="13"/>
        <v>3027.0998604800002</v>
      </c>
      <c r="K257" s="43">
        <f ca="1">IF(ROW()&gt;计算结果!B$19+1,J257-OFFSET(J257,-计算结果!B$19,0,1,1),J257-OFFSET(J257,-ROW()+2,0,1,1))</f>
        <v>444.74090496000008</v>
      </c>
      <c r="L257" s="32" t="str">
        <f ca="1">IF(AND(F257&gt;OFFSET(F257,-计算结果!B$19,0,1,1),'000300'!K257&lt;OFFSET('000300'!K257,-计算结果!B$19,0,1,1)),"卖",IF(AND(F257&lt;OFFSET(F257,-计算结果!B$19,0,1,1),'000300'!K257&gt;OFFSET('000300'!K257,-计算结果!B$19,0,1,1)),"买",L256))</f>
        <v>卖</v>
      </c>
      <c r="M257" s="4" t="str">
        <f t="shared" ca="1" si="14"/>
        <v/>
      </c>
      <c r="N257" s="3">
        <f ca="1">IF(L256="买",E257/E256-1,0)-IF(M257=1,计算结果!B$17,0)</f>
        <v>0</v>
      </c>
      <c r="O257" s="2">
        <f t="shared" ca="1" si="15"/>
        <v>1.0578512591502574</v>
      </c>
      <c r="P257" s="3">
        <f ca="1">1-O257/MAX(O$2:O257)</f>
        <v>5.9317035822946784E-2</v>
      </c>
    </row>
    <row r="258" spans="1:16" x14ac:dyDescent="0.15">
      <c r="A258" s="1">
        <v>38741</v>
      </c>
      <c r="B258">
        <v>997.79</v>
      </c>
      <c r="C258">
        <v>1006.15</v>
      </c>
      <c r="D258" s="21">
        <v>993.39</v>
      </c>
      <c r="E258" s="21">
        <v>999.09</v>
      </c>
      <c r="F258" s="43">
        <v>139.14240000000001</v>
      </c>
      <c r="G258" s="3">
        <f t="shared" si="12"/>
        <v>2.94129457115333E-3</v>
      </c>
      <c r="H258" s="3">
        <f>1-E258/MAX(E$2:E258)</f>
        <v>4.7560487330549628E-2</v>
      </c>
      <c r="I258" s="21">
        <f ca="1">IF(ROW()&gt;计算结果!B$18-1,AVERAGE(OFFSET(E258,0,0,-计算结果!B$18,1)),AVERAGE(OFFSET(E258,0,0,-ROW()+1,1)))</f>
        <v>994.95249999999999</v>
      </c>
      <c r="J258" s="43">
        <f t="shared" ca="1" si="13"/>
        <v>3166.2422604800004</v>
      </c>
      <c r="K258" s="43">
        <f ca="1">IF(ROW()&gt;计算结果!B$19+1,J258-OFFSET(J258,-计算结果!B$19,0,1,1),J258-OFFSET(J258,-ROW()+2,0,1,1))</f>
        <v>448.99983360000033</v>
      </c>
      <c r="L258" s="32" t="str">
        <f ca="1">IF(AND(F258&gt;OFFSET(F258,-计算结果!B$19,0,1,1),'000300'!K258&lt;OFFSET('000300'!K258,-计算结果!B$19,0,1,1)),"卖",IF(AND(F258&lt;OFFSET(F258,-计算结果!B$19,0,1,1),'000300'!K258&gt;OFFSET('000300'!K258,-计算结果!B$19,0,1,1)),"买",L257))</f>
        <v>卖</v>
      </c>
      <c r="M258" s="4" t="str">
        <f t="shared" ca="1" si="14"/>
        <v/>
      </c>
      <c r="N258" s="3">
        <f ca="1">IF(L257="买",E258/E257-1,0)-IF(M258=1,计算结果!B$17,0)</f>
        <v>0</v>
      </c>
      <c r="O258" s="2">
        <f t="shared" ca="1" si="15"/>
        <v>1.0578512591502574</v>
      </c>
      <c r="P258" s="3">
        <f ca="1">1-O258/MAX(O$2:O258)</f>
        <v>5.9317035822946784E-2</v>
      </c>
    </row>
    <row r="259" spans="1:16" x14ac:dyDescent="0.15">
      <c r="A259" s="1">
        <v>38742</v>
      </c>
      <c r="B259">
        <v>998.83</v>
      </c>
      <c r="C259">
        <v>1009.65</v>
      </c>
      <c r="D259" s="21">
        <v>989.51</v>
      </c>
      <c r="E259" s="21">
        <v>1009.6</v>
      </c>
      <c r="F259" s="43">
        <v>116.44197887999999</v>
      </c>
      <c r="G259" s="3">
        <f t="shared" ref="G259:G322" si="16">E259/E258-1</f>
        <v>1.0519572811258149E-2</v>
      </c>
      <c r="H259" s="3">
        <f>1-E259/MAX(E$2:E259)</f>
        <v>3.7541230528704062E-2</v>
      </c>
      <c r="I259" s="21">
        <f ca="1">IF(ROW()&gt;计算结果!B$18-1,AVERAGE(OFFSET(E259,0,0,-计算结果!B$18,1)),AVERAGE(OFFSET(E259,0,0,-ROW()+1,1)))</f>
        <v>999.54750000000001</v>
      </c>
      <c r="J259" s="43">
        <f t="shared" ca="1" si="13"/>
        <v>3282.6842393600004</v>
      </c>
      <c r="K259" s="43">
        <f ca="1">IF(ROW()&gt;计算结果!B$19+1,J259-OFFSET(J259,-计算结果!B$19,0,1,1),J259-OFFSET(J259,-ROW()+2,0,1,1))</f>
        <v>455.16005376000021</v>
      </c>
      <c r="L259" s="32" t="str">
        <f ca="1">IF(AND(F259&gt;OFFSET(F259,-计算结果!B$19,0,1,1),'000300'!K259&lt;OFFSET('000300'!K259,-计算结果!B$19,0,1,1)),"卖",IF(AND(F259&lt;OFFSET(F259,-计算结果!B$19,0,1,1),'000300'!K259&gt;OFFSET('000300'!K259,-计算结果!B$19,0,1,1)),"买",L258))</f>
        <v>卖</v>
      </c>
      <c r="M259" s="4" t="str">
        <f t="shared" ca="1" si="14"/>
        <v/>
      </c>
      <c r="N259" s="3">
        <f ca="1">IF(L258="买",E259/E258-1,0)-IF(M259=1,计算结果!B$17,0)</f>
        <v>0</v>
      </c>
      <c r="O259" s="2">
        <f t="shared" ca="1" si="15"/>
        <v>1.0578512591502574</v>
      </c>
      <c r="P259" s="3">
        <f ca="1">1-O259/MAX(O$2:O259)</f>
        <v>5.9317035822946784E-2</v>
      </c>
    </row>
    <row r="260" spans="1:16" x14ac:dyDescent="0.15">
      <c r="A260" s="1">
        <v>38754</v>
      </c>
      <c r="B260">
        <v>1013.42</v>
      </c>
      <c r="C260">
        <v>1033.3499999999999</v>
      </c>
      <c r="D260" s="21">
        <v>1012.81</v>
      </c>
      <c r="E260" s="21">
        <v>1033.23</v>
      </c>
      <c r="F260" s="43">
        <v>134.66978304</v>
      </c>
      <c r="G260" s="3">
        <f t="shared" si="16"/>
        <v>2.3405309033280419E-2</v>
      </c>
      <c r="H260" s="3">
        <f>1-E260/MAX(E$2:E260)</f>
        <v>1.5014585597437513E-2</v>
      </c>
      <c r="I260" s="21">
        <f ca="1">IF(ROW()&gt;计算结果!B$18-1,AVERAGE(OFFSET(E260,0,0,-计算结果!B$18,1)),AVERAGE(OFFSET(E260,0,0,-ROW()+1,1)))</f>
        <v>1009.52</v>
      </c>
      <c r="J260" s="43">
        <f t="shared" ref="J260:J323" ca="1" si="17">IF(I260&gt;I259,J259+F260,J259-F260)</f>
        <v>3417.3540224000003</v>
      </c>
      <c r="K260" s="43">
        <f ca="1">IF(ROW()&gt;计算结果!B$19+1,J260-OFFSET(J260,-计算结果!B$19,0,1,1),J260-OFFSET(J260,-ROW()+2,0,1,1))</f>
        <v>477.67350272000022</v>
      </c>
      <c r="L260" s="32" t="str">
        <f ca="1">IF(AND(F260&gt;OFFSET(F260,-计算结果!B$19,0,1,1),'000300'!K260&lt;OFFSET('000300'!K260,-计算结果!B$19,0,1,1)),"卖",IF(AND(F260&lt;OFFSET(F260,-计算结果!B$19,0,1,1),'000300'!K260&gt;OFFSET('000300'!K260,-计算结果!B$19,0,1,1)),"买",L259))</f>
        <v>卖</v>
      </c>
      <c r="M260" s="4" t="str">
        <f t="shared" ref="M260:M323" ca="1" si="18">IF(L259&lt;&gt;L260,1,"")</f>
        <v/>
      </c>
      <c r="N260" s="3">
        <f ca="1">IF(L259="买",E260/E259-1,0)-IF(M260=1,计算结果!B$17,0)</f>
        <v>0</v>
      </c>
      <c r="O260" s="2">
        <f t="shared" ref="O260:O323" ca="1" si="19">IFERROR(O259*(1+N260),O259)</f>
        <v>1.0578512591502574</v>
      </c>
      <c r="P260" s="3">
        <f ca="1">1-O260/MAX(O$2:O260)</f>
        <v>5.9317035822946784E-2</v>
      </c>
    </row>
    <row r="261" spans="1:16" x14ac:dyDescent="0.15">
      <c r="A261" s="1">
        <v>38755</v>
      </c>
      <c r="B261">
        <v>1034.68</v>
      </c>
      <c r="C261">
        <v>1038.5</v>
      </c>
      <c r="D261" s="21">
        <v>1019.94</v>
      </c>
      <c r="E261" s="21">
        <v>1029.94</v>
      </c>
      <c r="F261" s="43">
        <v>176.69257216</v>
      </c>
      <c r="G261" s="3">
        <f t="shared" si="16"/>
        <v>-3.1841893866805249E-3</v>
      </c>
      <c r="H261" s="3">
        <f>1-E261/MAX(E$2:E261)</f>
        <v>1.8150965700013288E-2</v>
      </c>
      <c r="I261" s="21">
        <f ca="1">IF(ROW()&gt;计算结果!B$18-1,AVERAGE(OFFSET(E261,0,0,-计算结果!B$18,1)),AVERAGE(OFFSET(E261,0,0,-ROW()+1,1)))</f>
        <v>1017.965</v>
      </c>
      <c r="J261" s="43">
        <f t="shared" ca="1" si="17"/>
        <v>3594.0465945600004</v>
      </c>
      <c r="K261" s="43">
        <f ca="1">IF(ROW()&gt;计算结果!B$19+1,J261-OFFSET(J261,-计算结果!B$19,0,1,1),J261-OFFSET(J261,-ROW()+2,0,1,1))</f>
        <v>753.32759552000016</v>
      </c>
      <c r="L261" s="32" t="str">
        <f ca="1">IF(AND(F261&gt;OFFSET(F261,-计算结果!B$19,0,1,1),'000300'!K261&lt;OFFSET('000300'!K261,-计算结果!B$19,0,1,1)),"卖",IF(AND(F261&lt;OFFSET(F261,-计算结果!B$19,0,1,1),'000300'!K261&gt;OFFSET('000300'!K261,-计算结果!B$19,0,1,1)),"买",L260))</f>
        <v>卖</v>
      </c>
      <c r="M261" s="4" t="str">
        <f t="shared" ca="1" si="18"/>
        <v/>
      </c>
      <c r="N261" s="3">
        <f ca="1">IF(L260="买",E261/E260-1,0)-IF(M261=1,计算结果!B$17,0)</f>
        <v>0</v>
      </c>
      <c r="O261" s="2">
        <f t="shared" ca="1" si="19"/>
        <v>1.0578512591502574</v>
      </c>
      <c r="P261" s="3">
        <f ca="1">1-O261/MAX(O$2:O261)</f>
        <v>5.9317035822946784E-2</v>
      </c>
    </row>
    <row r="262" spans="1:16" x14ac:dyDescent="0.15">
      <c r="A262" s="1">
        <v>38756</v>
      </c>
      <c r="B262">
        <v>1028.44</v>
      </c>
      <c r="C262">
        <v>1033.4000000000001</v>
      </c>
      <c r="D262" s="21">
        <v>1022.94</v>
      </c>
      <c r="E262" s="21">
        <v>1033.07</v>
      </c>
      <c r="F262" s="43">
        <v>136.92515327999999</v>
      </c>
      <c r="G262" s="3">
        <f t="shared" si="16"/>
        <v>3.0390119812804262E-3</v>
      </c>
      <c r="H262" s="3">
        <f>1-E262/MAX(E$2:E262)</f>
        <v>1.5167114720967101E-2</v>
      </c>
      <c r="I262" s="21">
        <f ca="1">IF(ROW()&gt;计算结果!B$18-1,AVERAGE(OFFSET(E262,0,0,-计算结果!B$18,1)),AVERAGE(OFFSET(E262,0,0,-ROW()+1,1)))</f>
        <v>1026.46</v>
      </c>
      <c r="J262" s="43">
        <f t="shared" ca="1" si="17"/>
        <v>3730.9717478400003</v>
      </c>
      <c r="K262" s="43">
        <f ca="1">IF(ROW()&gt;计算结果!B$19+1,J262-OFFSET(J262,-计算结果!B$19,0,1,1),J262-OFFSET(J262,-ROW()+2,0,1,1))</f>
        <v>971.0139392000001</v>
      </c>
      <c r="L262" s="32" t="str">
        <f ca="1">IF(AND(F262&gt;OFFSET(F262,-计算结果!B$19,0,1,1),'000300'!K262&lt;OFFSET('000300'!K262,-计算结果!B$19,0,1,1)),"卖",IF(AND(F262&lt;OFFSET(F262,-计算结果!B$19,0,1,1),'000300'!K262&gt;OFFSET('000300'!K262,-计算结果!B$19,0,1,1)),"买",L261))</f>
        <v>卖</v>
      </c>
      <c r="M262" s="4" t="str">
        <f t="shared" ca="1" si="18"/>
        <v/>
      </c>
      <c r="N262" s="3">
        <f ca="1">IF(L261="买",E262/E261-1,0)-IF(M262=1,计算结果!B$17,0)</f>
        <v>0</v>
      </c>
      <c r="O262" s="2">
        <f t="shared" ca="1" si="19"/>
        <v>1.0578512591502574</v>
      </c>
      <c r="P262" s="3">
        <f ca="1">1-O262/MAX(O$2:O262)</f>
        <v>5.9317035822946784E-2</v>
      </c>
    </row>
    <row r="263" spans="1:16" x14ac:dyDescent="0.15">
      <c r="A263" s="1">
        <v>38757</v>
      </c>
      <c r="B263">
        <v>1033.19</v>
      </c>
      <c r="C263">
        <v>1033.19</v>
      </c>
      <c r="D263" s="21">
        <v>1017.05</v>
      </c>
      <c r="E263" s="21">
        <v>1019.6</v>
      </c>
      <c r="F263" s="43">
        <v>121.15066880000001</v>
      </c>
      <c r="G263" s="3">
        <f t="shared" si="16"/>
        <v>-1.3038806663633551E-2</v>
      </c>
      <c r="H263" s="3">
        <f>1-E263/MAX(E$2:E263)</f>
        <v>2.800816030810882E-2</v>
      </c>
      <c r="I263" s="21">
        <f ca="1">IF(ROW()&gt;计算结果!B$18-1,AVERAGE(OFFSET(E263,0,0,-计算结果!B$18,1)),AVERAGE(OFFSET(E263,0,0,-ROW()+1,1)))</f>
        <v>1028.96</v>
      </c>
      <c r="J263" s="43">
        <f t="shared" ca="1" si="17"/>
        <v>3852.1224166400002</v>
      </c>
      <c r="K263" s="43">
        <f ca="1">IF(ROW()&gt;计算结果!B$19+1,J263-OFFSET(J263,-计算结果!B$19,0,1,1),J263-OFFSET(J263,-ROW()+2,0,1,1))</f>
        <v>1196.0630271999999</v>
      </c>
      <c r="L263" s="32" t="str">
        <f ca="1">IF(AND(F263&gt;OFFSET(F263,-计算结果!B$19,0,1,1),'000300'!K263&lt;OFFSET('000300'!K263,-计算结果!B$19,0,1,1)),"卖",IF(AND(F263&lt;OFFSET(F263,-计算结果!B$19,0,1,1),'000300'!K263&gt;OFFSET('000300'!K263,-计算结果!B$19,0,1,1)),"买",L262))</f>
        <v>卖</v>
      </c>
      <c r="M263" s="4" t="str">
        <f t="shared" ca="1" si="18"/>
        <v/>
      </c>
      <c r="N263" s="3">
        <f ca="1">IF(L262="买",E263/E262-1,0)-IF(M263=1,计算结果!B$17,0)</f>
        <v>0</v>
      </c>
      <c r="O263" s="2">
        <f t="shared" ca="1" si="19"/>
        <v>1.0578512591502574</v>
      </c>
      <c r="P263" s="3">
        <f ca="1">1-O263/MAX(O$2:O263)</f>
        <v>5.9317035822946784E-2</v>
      </c>
    </row>
    <row r="264" spans="1:16" x14ac:dyDescent="0.15">
      <c r="A264" s="1">
        <v>38758</v>
      </c>
      <c r="B264">
        <v>1019.42</v>
      </c>
      <c r="C264">
        <v>1032.5999999999999</v>
      </c>
      <c r="D264" s="21">
        <v>1018.48</v>
      </c>
      <c r="E264" s="21">
        <v>1032.3399999999999</v>
      </c>
      <c r="F264" s="43">
        <v>114.11753984000001</v>
      </c>
      <c r="G264" s="3">
        <f t="shared" si="16"/>
        <v>1.2495096116123872E-2</v>
      </c>
      <c r="H264" s="3">
        <f>1-E264/MAX(E$2:E264)</f>
        <v>1.5863028847070582E-2</v>
      </c>
      <c r="I264" s="21">
        <f ca="1">IF(ROW()&gt;计算结果!B$18-1,AVERAGE(OFFSET(E264,0,0,-计算结果!B$18,1)),AVERAGE(OFFSET(E264,0,0,-ROW()+1,1)))</f>
        <v>1028.7375</v>
      </c>
      <c r="J264" s="43">
        <f t="shared" ca="1" si="17"/>
        <v>3738.0048768000001</v>
      </c>
      <c r="K264" s="43">
        <f ca="1">IF(ROW()&gt;计算结果!B$19+1,J264-OFFSET(J264,-计算结果!B$19,0,1,1),J264-OFFSET(J264,-ROW()+2,0,1,1))</f>
        <v>954.7968614399997</v>
      </c>
      <c r="L264" s="32" t="str">
        <f ca="1">IF(AND(F264&gt;OFFSET(F264,-计算结果!B$19,0,1,1),'000300'!K264&lt;OFFSET('000300'!K264,-计算结果!B$19,0,1,1)),"卖",IF(AND(F264&lt;OFFSET(F264,-计算结果!B$19,0,1,1),'000300'!K264&gt;OFFSET('000300'!K264,-计算结果!B$19,0,1,1)),"买",L263))</f>
        <v>买</v>
      </c>
      <c r="M264" s="4">
        <f t="shared" ca="1" si="18"/>
        <v>1</v>
      </c>
      <c r="N264" s="3">
        <f ca="1">IF(L263="买",E264/E263-1,0)-IF(M264=1,计算结果!B$17,0)</f>
        <v>0</v>
      </c>
      <c r="O264" s="2">
        <f t="shared" ca="1" si="19"/>
        <v>1.0578512591502574</v>
      </c>
      <c r="P264" s="3">
        <f ca="1">1-O264/MAX(O$2:O264)</f>
        <v>5.9317035822946784E-2</v>
      </c>
    </row>
    <row r="265" spans="1:16" x14ac:dyDescent="0.15">
      <c r="A265" s="1">
        <v>38761</v>
      </c>
      <c r="B265">
        <v>1034.3800000000001</v>
      </c>
      <c r="C265">
        <v>1034.6400000000001</v>
      </c>
      <c r="D265" s="21">
        <v>1021.84</v>
      </c>
      <c r="E265" s="21">
        <v>1031.6099999999999</v>
      </c>
      <c r="F265" s="43">
        <v>114.54695424000001</v>
      </c>
      <c r="G265" s="3">
        <f t="shared" si="16"/>
        <v>-7.0713137144740035E-4</v>
      </c>
      <c r="H265" s="3">
        <f>1-E265/MAX(E$2:E265)</f>
        <v>1.6558942973174062E-2</v>
      </c>
      <c r="I265" s="21">
        <f ca="1">IF(ROW()&gt;计算结果!B$18-1,AVERAGE(OFFSET(E265,0,0,-计算结果!B$18,1)),AVERAGE(OFFSET(E265,0,0,-ROW()+1,1)))</f>
        <v>1029.155</v>
      </c>
      <c r="J265" s="43">
        <f t="shared" ca="1" si="17"/>
        <v>3852.5518310400003</v>
      </c>
      <c r="K265" s="43">
        <f ca="1">IF(ROW()&gt;计算结果!B$19+1,J265-OFFSET(J265,-计算结果!B$19,0,1,1),J265-OFFSET(J265,-ROW()+2,0,1,1))</f>
        <v>940.04491263999989</v>
      </c>
      <c r="L265" s="32" t="str">
        <f ca="1">IF(AND(F265&gt;OFFSET(F265,-计算结果!B$19,0,1,1),'000300'!K265&lt;OFFSET('000300'!K265,-计算结果!B$19,0,1,1)),"卖",IF(AND(F265&lt;OFFSET(F265,-计算结果!B$19,0,1,1),'000300'!K265&gt;OFFSET('000300'!K265,-计算结果!B$19,0,1,1)),"买",L264))</f>
        <v>买</v>
      </c>
      <c r="M265" s="4" t="str">
        <f t="shared" ca="1" si="18"/>
        <v/>
      </c>
      <c r="N265" s="3">
        <f ca="1">IF(L264="买",E265/E264-1,0)-IF(M265=1,计算结果!B$17,0)</f>
        <v>-7.0713137144740035E-4</v>
      </c>
      <c r="O265" s="2">
        <f t="shared" ca="1" si="19"/>
        <v>1.057103219338587</v>
      </c>
      <c r="P265" s="3">
        <f ca="1">1-O265/MAX(O$2:O265)</f>
        <v>5.9982222257502604E-2</v>
      </c>
    </row>
    <row r="266" spans="1:16" x14ac:dyDescent="0.15">
      <c r="A266" s="1">
        <v>38762</v>
      </c>
      <c r="B266">
        <v>1032.6500000000001</v>
      </c>
      <c r="C266">
        <v>1038.81</v>
      </c>
      <c r="D266" s="21">
        <v>1030.46</v>
      </c>
      <c r="E266" s="21">
        <v>1038.53</v>
      </c>
      <c r="F266" s="43">
        <v>97.305589760000004</v>
      </c>
      <c r="G266" s="3">
        <f t="shared" si="16"/>
        <v>6.7079613419800399E-3</v>
      </c>
      <c r="H266" s="3">
        <f>1-E266/MAX(E$2:E266)</f>
        <v>9.9620583805221097E-3</v>
      </c>
      <c r="I266" s="21">
        <f ca="1">IF(ROW()&gt;计算结果!B$18-1,AVERAGE(OFFSET(E266,0,0,-计算结果!B$18,1)),AVERAGE(OFFSET(E266,0,0,-ROW()+1,1)))</f>
        <v>1030.52</v>
      </c>
      <c r="J266" s="43">
        <f t="shared" ca="1" si="17"/>
        <v>3949.8574208000005</v>
      </c>
      <c r="K266" s="43">
        <f ca="1">IF(ROW()&gt;计算结果!B$19+1,J266-OFFSET(J266,-计算结果!B$19,0,1,1),J266-OFFSET(J266,-ROW()+2,0,1,1))</f>
        <v>922.75756032000027</v>
      </c>
      <c r="L266" s="32" t="str">
        <f ca="1">IF(AND(F266&gt;OFFSET(F266,-计算结果!B$19,0,1,1),'000300'!K266&lt;OFFSET('000300'!K266,-计算结果!B$19,0,1,1)),"卖",IF(AND(F266&lt;OFFSET(F266,-计算结果!B$19,0,1,1),'000300'!K266&gt;OFFSET('000300'!K266,-计算结果!B$19,0,1,1)),"买",L265))</f>
        <v>买</v>
      </c>
      <c r="M266" s="4" t="str">
        <f t="shared" ca="1" si="18"/>
        <v/>
      </c>
      <c r="N266" s="3">
        <f ca="1">IF(L265="买",E266/E265-1,0)-IF(M266=1,计算结果!B$17,0)</f>
        <v>6.7079613419800399E-3</v>
      </c>
      <c r="O266" s="2">
        <f t="shared" ca="1" si="19"/>
        <v>1.0641942268683928</v>
      </c>
      <c r="P266" s="3">
        <f ca="1">1-O266/MAX(O$2:O266)</f>
        <v>5.3676619343631993E-2</v>
      </c>
    </row>
    <row r="267" spans="1:16" x14ac:dyDescent="0.15">
      <c r="A267" s="1">
        <v>38763</v>
      </c>
      <c r="B267">
        <v>1040.33</v>
      </c>
      <c r="C267">
        <v>1048.3399999999999</v>
      </c>
      <c r="D267" s="21">
        <v>1038.74</v>
      </c>
      <c r="E267" s="21">
        <v>1041.6600000000001</v>
      </c>
      <c r="F267" s="43">
        <v>127.4781184</v>
      </c>
      <c r="G267" s="3">
        <f t="shared" si="16"/>
        <v>3.0138753815489583E-3</v>
      </c>
      <c r="H267" s="3">
        <f>1-E267/MAX(E$2:E267)</f>
        <v>6.9782074014757001E-3</v>
      </c>
      <c r="I267" s="21">
        <f ca="1">IF(ROW()&gt;计算结果!B$18-1,AVERAGE(OFFSET(E267,0,0,-计算结果!B$18,1)),AVERAGE(OFFSET(E267,0,0,-ROW()+1,1)))</f>
        <v>1036.0349999999999</v>
      </c>
      <c r="J267" s="43">
        <f t="shared" ca="1" si="17"/>
        <v>4077.3355392000003</v>
      </c>
      <c r="K267" s="43">
        <f ca="1">IF(ROW()&gt;计算结果!B$19+1,J267-OFFSET(J267,-计算结果!B$19,0,1,1),J267-OFFSET(J267,-ROW()+2,0,1,1))</f>
        <v>911.09327871999994</v>
      </c>
      <c r="L267" s="32" t="str">
        <f ca="1">IF(AND(F267&gt;OFFSET(F267,-计算结果!B$19,0,1,1),'000300'!K267&lt;OFFSET('000300'!K267,-计算结果!B$19,0,1,1)),"卖",IF(AND(F267&lt;OFFSET(F267,-计算结果!B$19,0,1,1),'000300'!K267&gt;OFFSET('000300'!K267,-计算结果!B$19,0,1,1)),"买",L266))</f>
        <v>买</v>
      </c>
      <c r="M267" s="4" t="str">
        <f t="shared" ca="1" si="18"/>
        <v/>
      </c>
      <c r="N267" s="3">
        <f ca="1">IF(L266="买",E267/E266-1,0)-IF(M267=1,计算结果!B$17,0)</f>
        <v>3.0138753815489583E-3</v>
      </c>
      <c r="O267" s="2">
        <f t="shared" ca="1" si="19"/>
        <v>1.067401575649938</v>
      </c>
      <c r="P267" s="3">
        <f ca="1">1-O267/MAX(O$2:O267)</f>
        <v>5.0824518603687641E-2</v>
      </c>
    </row>
    <row r="268" spans="1:16" x14ac:dyDescent="0.15">
      <c r="A268" s="1">
        <v>38764</v>
      </c>
      <c r="B268">
        <v>1041.67</v>
      </c>
      <c r="C268">
        <v>1041.67</v>
      </c>
      <c r="D268" s="21">
        <v>1019.21</v>
      </c>
      <c r="E268" s="21">
        <v>1020.12</v>
      </c>
      <c r="F268" s="43">
        <v>134.07183871999999</v>
      </c>
      <c r="G268" s="3">
        <f t="shared" si="16"/>
        <v>-2.0678532342607081E-2</v>
      </c>
      <c r="H268" s="3">
        <f>1-E268/MAX(E$2:E268)</f>
        <v>2.7512440656637938E-2</v>
      </c>
      <c r="I268" s="21">
        <f ca="1">IF(ROW()&gt;计算结果!B$18-1,AVERAGE(OFFSET(E268,0,0,-计算结果!B$18,1)),AVERAGE(OFFSET(E268,0,0,-ROW()+1,1)))</f>
        <v>1032.98</v>
      </c>
      <c r="J268" s="43">
        <f t="shared" ca="1" si="17"/>
        <v>3943.2637004800004</v>
      </c>
      <c r="K268" s="43">
        <f ca="1">IF(ROW()&gt;计算结果!B$19+1,J268-OFFSET(J268,-计算结果!B$19,0,1,1),J268-OFFSET(J268,-ROW()+2,0,1,1))</f>
        <v>660.57946111999991</v>
      </c>
      <c r="L268" s="32" t="str">
        <f ca="1">IF(AND(F268&gt;OFFSET(F268,-计算结果!B$19,0,1,1),'000300'!K268&lt;OFFSET('000300'!K268,-计算结果!B$19,0,1,1)),"卖",IF(AND(F268&lt;OFFSET(F268,-计算结果!B$19,0,1,1),'000300'!K268&gt;OFFSET('000300'!K268,-计算结果!B$19,0,1,1)),"买",L267))</f>
        <v>买</v>
      </c>
      <c r="M268" s="4" t="str">
        <f t="shared" ca="1" si="18"/>
        <v/>
      </c>
      <c r="N268" s="3">
        <f ca="1">IF(L267="买",E268/E267-1,0)-IF(M268=1,计算结果!B$17,0)</f>
        <v>-2.0678532342607081E-2</v>
      </c>
      <c r="O268" s="2">
        <f t="shared" ca="1" si="19"/>
        <v>1.0453292776453109</v>
      </c>
      <c r="P268" s="3">
        <f ca="1">1-O268/MAX(O$2:O268)</f>
        <v>7.0452074494550931E-2</v>
      </c>
    </row>
    <row r="269" spans="1:16" x14ac:dyDescent="0.15">
      <c r="A269" s="1">
        <v>38765</v>
      </c>
      <c r="B269">
        <v>1020.06</v>
      </c>
      <c r="C269">
        <v>1028.57</v>
      </c>
      <c r="D269" s="21">
        <v>1015.99</v>
      </c>
      <c r="E269" s="21">
        <v>1020.37</v>
      </c>
      <c r="F269" s="43">
        <v>107.74127616</v>
      </c>
      <c r="G269" s="3">
        <f t="shared" si="16"/>
        <v>2.450692075441907E-4</v>
      </c>
      <c r="H269" s="3">
        <f>1-E269/MAX(E$2:E269)</f>
        <v>2.7274113901122998E-2</v>
      </c>
      <c r="I269" s="21">
        <f ca="1">IF(ROW()&gt;计算结果!B$18-1,AVERAGE(OFFSET(E269,0,0,-计算结果!B$18,1)),AVERAGE(OFFSET(E269,0,0,-ROW()+1,1)))</f>
        <v>1030.17</v>
      </c>
      <c r="J269" s="43">
        <f t="shared" ca="1" si="17"/>
        <v>3835.5224243200005</v>
      </c>
      <c r="K269" s="43">
        <f ca="1">IF(ROW()&gt;计算结果!B$19+1,J269-OFFSET(J269,-计算结果!B$19,0,1,1),J269-OFFSET(J269,-ROW()+2,0,1,1))</f>
        <v>418.16840192000018</v>
      </c>
      <c r="L269" s="32" t="str">
        <f ca="1">IF(AND(F269&gt;OFFSET(F269,-计算结果!B$19,0,1,1),'000300'!K269&lt;OFFSET('000300'!K269,-计算结果!B$19,0,1,1)),"卖",IF(AND(F269&lt;OFFSET(F269,-计算结果!B$19,0,1,1),'000300'!K269&gt;OFFSET('000300'!K269,-计算结果!B$19,0,1,1)),"买",L268))</f>
        <v>买</v>
      </c>
      <c r="M269" s="4" t="str">
        <f t="shared" ca="1" si="18"/>
        <v/>
      </c>
      <c r="N269" s="3">
        <f ca="1">IF(L268="买",E269/E268-1,0)-IF(M269=1,计算结果!B$17,0)</f>
        <v>2.450692075441907E-4</v>
      </c>
      <c r="O269" s="2">
        <f t="shared" ca="1" si="19"/>
        <v>1.0455854556630062</v>
      </c>
      <c r="P269" s="3">
        <f ca="1">1-O269/MAX(O$2:O269)</f>
        <v>7.0224270921072973E-2</v>
      </c>
    </row>
    <row r="270" spans="1:16" x14ac:dyDescent="0.15">
      <c r="A270" s="1">
        <v>38768</v>
      </c>
      <c r="B270">
        <v>1020.74</v>
      </c>
      <c r="C270">
        <v>1030.05</v>
      </c>
      <c r="D270" s="21">
        <v>1020.02</v>
      </c>
      <c r="E270" s="21">
        <v>1021.64</v>
      </c>
      <c r="F270" s="43">
        <v>103.03300608000001</v>
      </c>
      <c r="G270" s="3">
        <f t="shared" si="16"/>
        <v>1.2446465497808479E-3</v>
      </c>
      <c r="H270" s="3">
        <f>1-E270/MAX(E$2:E270)</f>
        <v>2.6063413983107409E-2</v>
      </c>
      <c r="I270" s="21">
        <f ca="1">IF(ROW()&gt;计算结果!B$18-1,AVERAGE(OFFSET(E270,0,0,-计算结果!B$18,1)),AVERAGE(OFFSET(E270,0,0,-ROW()+1,1)))</f>
        <v>1025.9475</v>
      </c>
      <c r="J270" s="43">
        <f t="shared" ca="1" si="17"/>
        <v>3732.4894182400003</v>
      </c>
      <c r="K270" s="43">
        <f ca="1">IF(ROW()&gt;计算结果!B$19+1,J270-OFFSET(J270,-计算结果!B$19,0,1,1),J270-OFFSET(J270,-ROW()+2,0,1,1))</f>
        <v>138.44282367999995</v>
      </c>
      <c r="L270" s="32" t="str">
        <f ca="1">IF(AND(F270&gt;OFFSET(F270,-计算结果!B$19,0,1,1),'000300'!K270&lt;OFFSET('000300'!K270,-计算结果!B$19,0,1,1)),"卖",IF(AND(F270&lt;OFFSET(F270,-计算结果!B$19,0,1,1),'000300'!K270&gt;OFFSET('000300'!K270,-计算结果!B$19,0,1,1)),"买",L269))</f>
        <v>买</v>
      </c>
      <c r="M270" s="4" t="str">
        <f t="shared" ca="1" si="18"/>
        <v/>
      </c>
      <c r="N270" s="3">
        <f ca="1">IF(L269="买",E270/E269-1,0)-IF(M270=1,计算结果!B$17,0)</f>
        <v>1.2446465497808479E-3</v>
      </c>
      <c r="O270" s="2">
        <f t="shared" ca="1" si="19"/>
        <v>1.0468868399928981</v>
      </c>
      <c r="P270" s="3">
        <f ca="1">1-O270/MAX(O$2:O270)</f>
        <v>6.9067028767805017E-2</v>
      </c>
    </row>
    <row r="271" spans="1:16" x14ac:dyDescent="0.15">
      <c r="A271" s="1">
        <v>38769</v>
      </c>
      <c r="B271">
        <v>1020.98</v>
      </c>
      <c r="C271">
        <v>1038.94</v>
      </c>
      <c r="D271" s="21">
        <v>1014.66</v>
      </c>
      <c r="E271" s="21">
        <v>1038.82</v>
      </c>
      <c r="F271" s="43">
        <v>131.8021632</v>
      </c>
      <c r="G271" s="3">
        <f t="shared" si="16"/>
        <v>1.6816099604557433E-2</v>
      </c>
      <c r="H271" s="3">
        <f>1-E271/MAX(E$2:E271)</f>
        <v>9.6855993441248289E-3</v>
      </c>
      <c r="I271" s="21">
        <f ca="1">IF(ROW()&gt;计算结果!B$18-1,AVERAGE(OFFSET(E271,0,0,-计算结果!B$18,1)),AVERAGE(OFFSET(E271,0,0,-ROW()+1,1)))</f>
        <v>1025.2375</v>
      </c>
      <c r="J271" s="43">
        <f t="shared" ca="1" si="17"/>
        <v>3600.6872550400003</v>
      </c>
      <c r="K271" s="43">
        <f ca="1">IF(ROW()&gt;计算结果!B$19+1,J271-OFFSET(J271,-计算结果!B$19,0,1,1),J271-OFFSET(J271,-ROW()+2,0,1,1))</f>
        <v>-130.28449279999995</v>
      </c>
      <c r="L271" s="32" t="str">
        <f ca="1">IF(AND(F271&gt;OFFSET(F271,-计算结果!B$19,0,1,1),'000300'!K271&lt;OFFSET('000300'!K271,-计算结果!B$19,0,1,1)),"卖",IF(AND(F271&lt;OFFSET(F271,-计算结果!B$19,0,1,1),'000300'!K271&gt;OFFSET('000300'!K271,-计算结果!B$19,0,1,1)),"买",L270))</f>
        <v>买</v>
      </c>
      <c r="M271" s="4" t="str">
        <f t="shared" ca="1" si="18"/>
        <v/>
      </c>
      <c r="N271" s="3">
        <f ca="1">IF(L270="买",E271/E270-1,0)-IF(M271=1,计算结果!B$17,0)</f>
        <v>1.6816099604557433E-2</v>
      </c>
      <c r="O271" s="2">
        <f t="shared" ca="1" si="19"/>
        <v>1.0644913933689191</v>
      </c>
      <c r="P271" s="3">
        <f ca="1">1-O271/MAX(O$2:O271)</f>
        <v>5.3412367198397814E-2</v>
      </c>
    </row>
    <row r="272" spans="1:16" x14ac:dyDescent="0.15">
      <c r="A272" s="1">
        <v>38770</v>
      </c>
      <c r="B272">
        <v>1039.6500000000001</v>
      </c>
      <c r="C272">
        <v>1046.45</v>
      </c>
      <c r="D272" s="21">
        <v>1036.3800000000001</v>
      </c>
      <c r="E272" s="21">
        <v>1037.8900000000001</v>
      </c>
      <c r="F272" s="43">
        <v>134.35059200000001</v>
      </c>
      <c r="G272" s="3">
        <f t="shared" si="16"/>
        <v>-8.9524652971628704E-4</v>
      </c>
      <c r="H272" s="3">
        <f>1-E272/MAX(E$2:E272)</f>
        <v>1.0572174874640017E-2</v>
      </c>
      <c r="I272" s="21">
        <f ca="1">IF(ROW()&gt;计算结果!B$18-1,AVERAGE(OFFSET(E272,0,0,-计算结果!B$18,1)),AVERAGE(OFFSET(E272,0,0,-ROW()+1,1)))</f>
        <v>1029.68</v>
      </c>
      <c r="J272" s="43">
        <f t="shared" ca="1" si="17"/>
        <v>3735.0378470400001</v>
      </c>
      <c r="K272" s="43">
        <f ca="1">IF(ROW()&gt;计算结果!B$19+1,J272-OFFSET(J272,-计算结果!B$19,0,1,1),J272-OFFSET(J272,-ROW()+2,0,1,1))</f>
        <v>-117.08456960000012</v>
      </c>
      <c r="L272" s="32" t="str">
        <f ca="1">IF(AND(F272&gt;OFFSET(F272,-计算结果!B$19,0,1,1),'000300'!K272&lt;OFFSET('000300'!K272,-计算结果!B$19,0,1,1)),"卖",IF(AND(F272&lt;OFFSET(F272,-计算结果!B$19,0,1,1),'000300'!K272&gt;OFFSET('000300'!K272,-计算结果!B$19,0,1,1)),"买",L271))</f>
        <v>卖</v>
      </c>
      <c r="M272" s="4">
        <f t="shared" ca="1" si="18"/>
        <v>1</v>
      </c>
      <c r="N272" s="3">
        <f ca="1">IF(L271="买",E272/E271-1,0)-IF(M272=1,计算结果!B$17,0)</f>
        <v>-8.9524652971628704E-4</v>
      </c>
      <c r="O272" s="2">
        <f t="shared" ca="1" si="19"/>
        <v>1.0635384111430928</v>
      </c>
      <c r="P272" s="3">
        <f ca="1">1-O272/MAX(O$2:O272)</f>
        <v>5.4259796491735734E-2</v>
      </c>
    </row>
    <row r="273" spans="1:16" x14ac:dyDescent="0.15">
      <c r="A273" s="1">
        <v>38771</v>
      </c>
      <c r="B273">
        <v>1038.25</v>
      </c>
      <c r="C273">
        <v>1041.5899999999999</v>
      </c>
      <c r="D273" s="21">
        <v>1029.25</v>
      </c>
      <c r="E273" s="21">
        <v>1041.3699999999999</v>
      </c>
      <c r="F273" s="43">
        <v>102.59756032</v>
      </c>
      <c r="G273" s="3">
        <f t="shared" si="16"/>
        <v>3.3529564790100164E-3</v>
      </c>
      <c r="H273" s="3">
        <f>1-E273/MAX(E$2:E273)</f>
        <v>7.2546664378730918E-3</v>
      </c>
      <c r="I273" s="21">
        <f ca="1">IF(ROW()&gt;计算结果!B$18-1,AVERAGE(OFFSET(E273,0,0,-计算结果!B$18,1)),AVERAGE(OFFSET(E273,0,0,-ROW()+1,1)))</f>
        <v>1034.93</v>
      </c>
      <c r="J273" s="43">
        <f t="shared" ca="1" si="17"/>
        <v>3837.63540736</v>
      </c>
      <c r="K273" s="43">
        <f ca="1">IF(ROW()&gt;计算结果!B$19+1,J273-OFFSET(J273,-计算结果!B$19,0,1,1),J273-OFFSET(J273,-ROW()+2,0,1,1))</f>
        <v>99.630530559999897</v>
      </c>
      <c r="L273" s="32" t="str">
        <f ca="1">IF(AND(F273&gt;OFFSET(F273,-计算结果!B$19,0,1,1),'000300'!K273&lt;OFFSET('000300'!K273,-计算结果!B$19,0,1,1)),"卖",IF(AND(F273&lt;OFFSET(F273,-计算结果!B$19,0,1,1),'000300'!K273&gt;OFFSET('000300'!K273,-计算结果!B$19,0,1,1)),"买",L272))</f>
        <v>卖</v>
      </c>
      <c r="M273" s="4" t="str">
        <f t="shared" ca="1" si="18"/>
        <v/>
      </c>
      <c r="N273" s="3">
        <f ca="1">IF(L272="买",E273/E272-1,0)-IF(M273=1,计算结果!B$17,0)</f>
        <v>0</v>
      </c>
      <c r="O273" s="2">
        <f t="shared" ca="1" si="19"/>
        <v>1.0635384111430928</v>
      </c>
      <c r="P273" s="3">
        <f ca="1">1-O273/MAX(O$2:O273)</f>
        <v>5.4259796491735734E-2</v>
      </c>
    </row>
    <row r="274" spans="1:16" x14ac:dyDescent="0.15">
      <c r="A274" s="1">
        <v>38772</v>
      </c>
      <c r="B274">
        <v>1041.97</v>
      </c>
      <c r="C274">
        <v>1049.69</v>
      </c>
      <c r="D274" s="21">
        <v>1041.97</v>
      </c>
      <c r="E274" s="21">
        <v>1049.44</v>
      </c>
      <c r="F274" s="43">
        <v>102.86381056</v>
      </c>
      <c r="G274" s="3">
        <f t="shared" si="16"/>
        <v>7.7494070311225904E-3</v>
      </c>
      <c r="H274" s="3">
        <f>1-E274/MAX(E$2:E274)</f>
        <v>0</v>
      </c>
      <c r="I274" s="21">
        <f ca="1">IF(ROW()&gt;计算结果!B$18-1,AVERAGE(OFFSET(E274,0,0,-计算结果!B$18,1)),AVERAGE(OFFSET(E274,0,0,-ROW()+1,1)))</f>
        <v>1041.8800000000001</v>
      </c>
      <c r="J274" s="43">
        <f t="shared" ca="1" si="17"/>
        <v>3940.4992179199999</v>
      </c>
      <c r="K274" s="43">
        <f ca="1">IF(ROW()&gt;计算结果!B$19+1,J274-OFFSET(J274,-计算结果!B$19,0,1,1),J274-OFFSET(J274,-ROW()+2,0,1,1))</f>
        <v>87.947386879999613</v>
      </c>
      <c r="L274" s="32" t="str">
        <f ca="1">IF(AND(F274&gt;OFFSET(F274,-计算结果!B$19,0,1,1),'000300'!K274&lt;OFFSET('000300'!K274,-计算结果!B$19,0,1,1)),"卖",IF(AND(F274&lt;OFFSET(F274,-计算结果!B$19,0,1,1),'000300'!K274&gt;OFFSET('000300'!K274,-计算结果!B$19,0,1,1)),"买",L273))</f>
        <v>卖</v>
      </c>
      <c r="M274" s="4" t="str">
        <f t="shared" ca="1" si="18"/>
        <v/>
      </c>
      <c r="N274" s="3">
        <f ca="1">IF(L273="买",E274/E273-1,0)-IF(M274=1,计算结果!B$17,0)</f>
        <v>0</v>
      </c>
      <c r="O274" s="2">
        <f t="shared" ca="1" si="19"/>
        <v>1.0635384111430928</v>
      </c>
      <c r="P274" s="3">
        <f ca="1">1-O274/MAX(O$2:O274)</f>
        <v>5.4259796491735734E-2</v>
      </c>
    </row>
    <row r="275" spans="1:16" x14ac:dyDescent="0.15">
      <c r="A275" s="1">
        <v>38775</v>
      </c>
      <c r="B275">
        <v>1055.95</v>
      </c>
      <c r="C275">
        <v>1057.22</v>
      </c>
      <c r="D275" s="21">
        <v>1045.97</v>
      </c>
      <c r="E275" s="21">
        <v>1047.8399999999999</v>
      </c>
      <c r="F275" s="43">
        <v>125.20438784</v>
      </c>
      <c r="G275" s="3">
        <f t="shared" si="16"/>
        <v>-1.5246226558928155E-3</v>
      </c>
      <c r="H275" s="3">
        <f>1-E275/MAX(E$2:E275)</f>
        <v>1.5246226558928155E-3</v>
      </c>
      <c r="I275" s="21">
        <f ca="1">IF(ROW()&gt;计算结果!B$18-1,AVERAGE(OFFSET(E275,0,0,-计算结果!B$18,1)),AVERAGE(OFFSET(E275,0,0,-ROW()+1,1)))</f>
        <v>1044.135</v>
      </c>
      <c r="J275" s="43">
        <f t="shared" ca="1" si="17"/>
        <v>4065.7036057599998</v>
      </c>
      <c r="K275" s="43">
        <f ca="1">IF(ROW()&gt;计算结果!B$19+1,J275-OFFSET(J275,-计算结果!B$19,0,1,1),J275-OFFSET(J275,-ROW()+2,0,1,1))</f>
        <v>115.84618495999939</v>
      </c>
      <c r="L275" s="32" t="str">
        <f ca="1">IF(AND(F275&gt;OFFSET(F275,-计算结果!B$19,0,1,1),'000300'!K275&lt;OFFSET('000300'!K275,-计算结果!B$19,0,1,1)),"卖",IF(AND(F275&lt;OFFSET(F275,-计算结果!B$19,0,1,1),'000300'!K275&gt;OFFSET('000300'!K275,-计算结果!B$19,0,1,1)),"买",L274))</f>
        <v>卖</v>
      </c>
      <c r="M275" s="4" t="str">
        <f t="shared" ca="1" si="18"/>
        <v/>
      </c>
      <c r="N275" s="3">
        <f ca="1">IF(L274="买",E275/E274-1,0)-IF(M275=1,计算结果!B$17,0)</f>
        <v>0</v>
      </c>
      <c r="O275" s="2">
        <f t="shared" ca="1" si="19"/>
        <v>1.0635384111430928</v>
      </c>
      <c r="P275" s="3">
        <f ca="1">1-O275/MAX(O$2:O275)</f>
        <v>5.4259796491735734E-2</v>
      </c>
    </row>
    <row r="276" spans="1:16" x14ac:dyDescent="0.15">
      <c r="A276" s="1">
        <v>38776</v>
      </c>
      <c r="B276">
        <v>1046.71</v>
      </c>
      <c r="C276">
        <v>1053.72</v>
      </c>
      <c r="D276" s="21">
        <v>1033.6600000000001</v>
      </c>
      <c r="E276" s="21">
        <v>1053.01</v>
      </c>
      <c r="F276" s="43">
        <v>104.27830272</v>
      </c>
      <c r="G276" s="3">
        <f t="shared" si="16"/>
        <v>4.9339593831119188E-3</v>
      </c>
      <c r="H276" s="3">
        <f>1-E276/MAX(E$2:E276)</f>
        <v>0</v>
      </c>
      <c r="I276" s="21">
        <f ca="1">IF(ROW()&gt;计算结果!B$18-1,AVERAGE(OFFSET(E276,0,0,-计算结果!B$18,1)),AVERAGE(OFFSET(E276,0,0,-ROW()+1,1)))</f>
        <v>1047.915</v>
      </c>
      <c r="J276" s="43">
        <f t="shared" ca="1" si="17"/>
        <v>4169.9819084800001</v>
      </c>
      <c r="K276" s="43">
        <f ca="1">IF(ROW()&gt;计算结果!B$19+1,J276-OFFSET(J276,-计算结果!B$19,0,1,1),J276-OFFSET(J276,-ROW()+2,0,1,1))</f>
        <v>92.646369279999817</v>
      </c>
      <c r="L276" s="32" t="str">
        <f ca="1">IF(AND(F276&gt;OFFSET(F276,-计算结果!B$19,0,1,1),'000300'!K276&lt;OFFSET('000300'!K276,-计算结果!B$19,0,1,1)),"卖",IF(AND(F276&lt;OFFSET(F276,-计算结果!B$19,0,1,1),'000300'!K276&gt;OFFSET('000300'!K276,-计算结果!B$19,0,1,1)),"买",L275))</f>
        <v>卖</v>
      </c>
      <c r="M276" s="4" t="str">
        <f t="shared" ca="1" si="18"/>
        <v/>
      </c>
      <c r="N276" s="3">
        <f ca="1">IF(L275="买",E276/E275-1,0)-IF(M276=1,计算结果!B$17,0)</f>
        <v>0</v>
      </c>
      <c r="O276" s="2">
        <f t="shared" ca="1" si="19"/>
        <v>1.0635384111430928</v>
      </c>
      <c r="P276" s="3">
        <f ca="1">1-O276/MAX(O$2:O276)</f>
        <v>5.4259796491735734E-2</v>
      </c>
    </row>
    <row r="277" spans="1:16" x14ac:dyDescent="0.15">
      <c r="A277" s="1">
        <v>38777</v>
      </c>
      <c r="B277">
        <v>1051.76</v>
      </c>
      <c r="C277">
        <v>1057.69</v>
      </c>
      <c r="D277" s="21">
        <v>1049.6400000000001</v>
      </c>
      <c r="E277" s="21">
        <v>1056.6199999999999</v>
      </c>
      <c r="F277" s="43">
        <v>105.18419455999999</v>
      </c>
      <c r="G277" s="3">
        <f t="shared" si="16"/>
        <v>3.4282675378201066E-3</v>
      </c>
      <c r="H277" s="3">
        <f>1-E277/MAX(E$2:E277)</f>
        <v>0</v>
      </c>
      <c r="I277" s="21">
        <f ca="1">IF(ROW()&gt;计算结果!B$18-1,AVERAGE(OFFSET(E277,0,0,-计算结果!B$18,1)),AVERAGE(OFFSET(E277,0,0,-ROW()+1,1)))</f>
        <v>1051.7275</v>
      </c>
      <c r="J277" s="43">
        <f t="shared" ca="1" si="17"/>
        <v>4275.1661030400001</v>
      </c>
      <c r="K277" s="43">
        <f ca="1">IF(ROW()&gt;计算结果!B$19+1,J277-OFFSET(J277,-计算结果!B$19,0,1,1),J277-OFFSET(J277,-ROW()+2,0,1,1))</f>
        <v>331.9024025599997</v>
      </c>
      <c r="L277" s="32" t="str">
        <f ca="1">IF(AND(F277&gt;OFFSET(F277,-计算结果!B$19,0,1,1),'000300'!K277&lt;OFFSET('000300'!K277,-计算结果!B$19,0,1,1)),"卖",IF(AND(F277&lt;OFFSET(F277,-计算结果!B$19,0,1,1),'000300'!K277&gt;OFFSET('000300'!K277,-计算结果!B$19,0,1,1)),"买",L276))</f>
        <v>卖</v>
      </c>
      <c r="M277" s="4" t="str">
        <f t="shared" ca="1" si="18"/>
        <v/>
      </c>
      <c r="N277" s="3">
        <f ca="1">IF(L276="买",E277/E276-1,0)-IF(M277=1,计算结果!B$17,0)</f>
        <v>0</v>
      </c>
      <c r="O277" s="2">
        <f t="shared" ca="1" si="19"/>
        <v>1.0635384111430928</v>
      </c>
      <c r="P277" s="3">
        <f ca="1">1-O277/MAX(O$2:O277)</f>
        <v>5.4259796491735734E-2</v>
      </c>
    </row>
    <row r="278" spans="1:16" x14ac:dyDescent="0.15">
      <c r="A278" s="1">
        <v>38778</v>
      </c>
      <c r="B278">
        <v>1055.8599999999999</v>
      </c>
      <c r="C278">
        <v>1056.05</v>
      </c>
      <c r="D278" s="21">
        <v>1034.68</v>
      </c>
      <c r="E278" s="21">
        <v>1038.67</v>
      </c>
      <c r="F278" s="43">
        <v>137.48692991999999</v>
      </c>
      <c r="G278" s="3">
        <f t="shared" si="16"/>
        <v>-1.6988131967973219E-2</v>
      </c>
      <c r="H278" s="3">
        <f>1-E278/MAX(E$2:E278)</f>
        <v>1.6988131967973219E-2</v>
      </c>
      <c r="I278" s="21">
        <f ca="1">IF(ROW()&gt;计算结果!B$18-1,AVERAGE(OFFSET(E278,0,0,-计算结果!B$18,1)),AVERAGE(OFFSET(E278,0,0,-ROW()+1,1)))</f>
        <v>1049.0349999999999</v>
      </c>
      <c r="J278" s="43">
        <f t="shared" ca="1" si="17"/>
        <v>4137.6791731200001</v>
      </c>
      <c r="K278" s="43">
        <f ca="1">IF(ROW()&gt;计算结果!B$19+1,J278-OFFSET(J278,-计算结果!B$19,0,1,1),J278-OFFSET(J278,-ROW()+2,0,1,1))</f>
        <v>302.1567487999996</v>
      </c>
      <c r="L278" s="32" t="str">
        <f ca="1">IF(AND(F278&gt;OFFSET(F278,-计算结果!B$19,0,1,1),'000300'!K278&lt;OFFSET('000300'!K278,-计算结果!B$19,0,1,1)),"卖",IF(AND(F278&lt;OFFSET(F278,-计算结果!B$19,0,1,1),'000300'!K278&gt;OFFSET('000300'!K278,-计算结果!B$19,0,1,1)),"买",L277))</f>
        <v>卖</v>
      </c>
      <c r="M278" s="4" t="str">
        <f t="shared" ca="1" si="18"/>
        <v/>
      </c>
      <c r="N278" s="3">
        <f ca="1">IF(L277="买",E278/E277-1,0)-IF(M278=1,计算结果!B$17,0)</f>
        <v>0</v>
      </c>
      <c r="O278" s="2">
        <f t="shared" ca="1" si="19"/>
        <v>1.0635384111430928</v>
      </c>
      <c r="P278" s="3">
        <f ca="1">1-O278/MAX(O$2:O278)</f>
        <v>5.4259796491735734E-2</v>
      </c>
    </row>
    <row r="279" spans="1:16" x14ac:dyDescent="0.15">
      <c r="A279" s="1">
        <v>38779</v>
      </c>
      <c r="B279">
        <v>1037.99</v>
      </c>
      <c r="C279">
        <v>1043.42</v>
      </c>
      <c r="D279" s="21">
        <v>1029.56</v>
      </c>
      <c r="E279" s="21">
        <v>1041.68</v>
      </c>
      <c r="F279" s="43">
        <v>114.37142016</v>
      </c>
      <c r="G279" s="3">
        <f t="shared" si="16"/>
        <v>2.8979367845418658E-3</v>
      </c>
      <c r="H279" s="3">
        <f>1-E279/MAX(E$2:E279)</f>
        <v>1.4139425715962051E-2</v>
      </c>
      <c r="I279" s="21">
        <f ca="1">IF(ROW()&gt;计算结果!B$18-1,AVERAGE(OFFSET(E279,0,0,-计算结果!B$18,1)),AVERAGE(OFFSET(E279,0,0,-ROW()+1,1)))</f>
        <v>1047.4950000000001</v>
      </c>
      <c r="J279" s="43">
        <f t="shared" ca="1" si="17"/>
        <v>4023.30775296</v>
      </c>
      <c r="K279" s="43">
        <f ca="1">IF(ROW()&gt;计算结果!B$19+1,J279-OFFSET(J279,-计算结果!B$19,0,1,1),J279-OFFSET(J279,-ROW()+2,0,1,1))</f>
        <v>290.81833471999971</v>
      </c>
      <c r="L279" s="32" t="str">
        <f ca="1">IF(AND(F279&gt;OFFSET(F279,-计算结果!B$19,0,1,1),'000300'!K279&lt;OFFSET('000300'!K279,-计算结果!B$19,0,1,1)),"卖",IF(AND(F279&lt;OFFSET(F279,-计算结果!B$19,0,1,1),'000300'!K279&gt;OFFSET('000300'!K279,-计算结果!B$19,0,1,1)),"买",L278))</f>
        <v>卖</v>
      </c>
      <c r="M279" s="4" t="str">
        <f t="shared" ca="1" si="18"/>
        <v/>
      </c>
      <c r="N279" s="3">
        <f ca="1">IF(L278="买",E279/E278-1,0)-IF(M279=1,计算结果!B$17,0)</f>
        <v>0</v>
      </c>
      <c r="O279" s="2">
        <f t="shared" ca="1" si="19"/>
        <v>1.0635384111430928</v>
      </c>
      <c r="P279" s="3">
        <f ca="1">1-O279/MAX(O$2:O279)</f>
        <v>5.4259796491735734E-2</v>
      </c>
    </row>
    <row r="280" spans="1:16" x14ac:dyDescent="0.15">
      <c r="A280" s="1">
        <v>38782</v>
      </c>
      <c r="B280">
        <v>1041.6600000000001</v>
      </c>
      <c r="C280">
        <v>1044.42</v>
      </c>
      <c r="D280" s="21">
        <v>1036.1099999999999</v>
      </c>
      <c r="E280" s="21">
        <v>1038.8699999999999</v>
      </c>
      <c r="F280" s="43">
        <v>90.912040959999999</v>
      </c>
      <c r="G280" s="3">
        <f t="shared" si="16"/>
        <v>-2.6975654711621777E-3</v>
      </c>
      <c r="H280" s="3">
        <f>1-E280/MAX(E$2:E280)</f>
        <v>1.679884916053076E-2</v>
      </c>
      <c r="I280" s="21">
        <f ca="1">IF(ROW()&gt;计算结果!B$18-1,AVERAGE(OFFSET(E280,0,0,-计算结果!B$18,1)),AVERAGE(OFFSET(E280,0,0,-ROW()+1,1)))</f>
        <v>1043.96</v>
      </c>
      <c r="J280" s="43">
        <f t="shared" ca="1" si="17"/>
        <v>3932.395712</v>
      </c>
      <c r="K280" s="43">
        <f ca="1">IF(ROW()&gt;计算结果!B$19+1,J280-OFFSET(J280,-计算结果!B$19,0,1,1),J280-OFFSET(J280,-ROW()+2,0,1,1))</f>
        <v>331.70845695999969</v>
      </c>
      <c r="L280" s="32" t="str">
        <f ca="1">IF(AND(F280&gt;OFFSET(F280,-计算结果!B$19,0,1,1),'000300'!K280&lt;OFFSET('000300'!K280,-计算结果!B$19,0,1,1)),"卖",IF(AND(F280&lt;OFFSET(F280,-计算结果!B$19,0,1,1),'000300'!K280&gt;OFFSET('000300'!K280,-计算结果!B$19,0,1,1)),"买",L279))</f>
        <v>买</v>
      </c>
      <c r="M280" s="4">
        <f t="shared" ca="1" si="18"/>
        <v>1</v>
      </c>
      <c r="N280" s="3">
        <f ca="1">IF(L279="买",E280/E279-1,0)-IF(M280=1,计算结果!B$17,0)</f>
        <v>0</v>
      </c>
      <c r="O280" s="2">
        <f t="shared" ca="1" si="19"/>
        <v>1.0635384111430928</v>
      </c>
      <c r="P280" s="3">
        <f ca="1">1-O280/MAX(O$2:O280)</f>
        <v>5.4259796491735734E-2</v>
      </c>
    </row>
    <row r="281" spans="1:16" x14ac:dyDescent="0.15">
      <c r="A281" s="1">
        <v>38783</v>
      </c>
      <c r="B281">
        <v>1037.93</v>
      </c>
      <c r="C281">
        <v>1037.98</v>
      </c>
      <c r="D281" s="21">
        <v>1013.14</v>
      </c>
      <c r="E281" s="21">
        <v>1014.97</v>
      </c>
      <c r="F281" s="43">
        <v>96.765091839999997</v>
      </c>
      <c r="G281" s="3">
        <f t="shared" si="16"/>
        <v>-2.3005765880235174E-2</v>
      </c>
      <c r="H281" s="3">
        <f>1-E281/MAX(E$2:E281)</f>
        <v>3.9418144649921327E-2</v>
      </c>
      <c r="I281" s="21">
        <f ca="1">IF(ROW()&gt;计算结果!B$18-1,AVERAGE(OFFSET(E281,0,0,-计算结果!B$18,1)),AVERAGE(OFFSET(E281,0,0,-ROW()+1,1)))</f>
        <v>1033.5475000000001</v>
      </c>
      <c r="J281" s="43">
        <f t="shared" ca="1" si="17"/>
        <v>3835.63062016</v>
      </c>
      <c r="K281" s="43">
        <f ca="1">IF(ROW()&gt;计算结果!B$19+1,J281-OFFSET(J281,-计算结果!B$19,0,1,1),J281-OFFSET(J281,-ROW()+2,0,1,1))</f>
        <v>100.59277311999995</v>
      </c>
      <c r="L281" s="32" t="str">
        <f ca="1">IF(AND(F281&gt;OFFSET(F281,-计算结果!B$19,0,1,1),'000300'!K281&lt;OFFSET('000300'!K281,-计算结果!B$19,0,1,1)),"卖",IF(AND(F281&lt;OFFSET(F281,-计算结果!B$19,0,1,1),'000300'!K281&gt;OFFSET('000300'!K281,-计算结果!B$19,0,1,1)),"买",L280))</f>
        <v>买</v>
      </c>
      <c r="M281" s="4" t="str">
        <f t="shared" ca="1" si="18"/>
        <v/>
      </c>
      <c r="N281" s="3">
        <f ca="1">IF(L280="买",E281/E280-1,0)-IF(M281=1,计算结果!B$17,0)</f>
        <v>-2.3005765880235174E-2</v>
      </c>
      <c r="O281" s="2">
        <f t="shared" ca="1" si="19"/>
        <v>1.0390708954516974</v>
      </c>
      <c r="P281" s="3">
        <f ca="1">1-O281/MAX(O$2:O281)</f>
        <v>7.6017274197172857E-2</v>
      </c>
    </row>
    <row r="282" spans="1:16" s="14" customFormat="1" x14ac:dyDescent="0.15">
      <c r="A282" s="18">
        <v>38784</v>
      </c>
      <c r="B282" s="14">
        <v>1012.58</v>
      </c>
      <c r="C282" s="14">
        <v>1014.97</v>
      </c>
      <c r="D282" s="42">
        <v>999.93</v>
      </c>
      <c r="E282" s="42">
        <v>1009.27</v>
      </c>
      <c r="F282" s="44">
        <v>88.180828160000004</v>
      </c>
      <c r="G282" s="20">
        <f t="shared" si="16"/>
        <v>-5.6159295348631177E-3</v>
      </c>
      <c r="H282" s="20">
        <f>1-E282/MAX(E$2:E282)</f>
        <v>4.4812704662035463E-2</v>
      </c>
      <c r="I282" s="21">
        <f ca="1">IF(ROW()&gt;计算结果!B$18-1,AVERAGE(OFFSET(E282,0,0,-计算结果!B$18,1)),AVERAGE(OFFSET(E282,0,0,-ROW()+1,1)))</f>
        <v>1026.1975000000002</v>
      </c>
      <c r="J282" s="44">
        <f t="shared" ca="1" si="17"/>
        <v>3747.4497919999999</v>
      </c>
      <c r="K282" s="43">
        <f ca="1">IF(ROW()&gt;计算结果!B$19+1,J282-OFFSET(J282,-计算结果!B$19,0,1,1),J282-OFFSET(J282,-ROW()+2,0,1,1))</f>
        <v>-90.185615360000156</v>
      </c>
      <c r="L282" s="32" t="str">
        <f ca="1">IF(AND(F282&gt;OFFSET(F282,-计算结果!B$19,0,1,1),'000300'!K282&lt;OFFSET('000300'!K282,-计算结果!B$19,0,1,1)),"卖",IF(AND(F282&lt;OFFSET(F282,-计算结果!B$19,0,1,1),'000300'!K282&gt;OFFSET('000300'!K282,-计算结果!B$19,0,1,1)),"买",L281))</f>
        <v>买</v>
      </c>
      <c r="M282" s="11" t="str">
        <f t="shared" ca="1" si="18"/>
        <v/>
      </c>
      <c r="N282" s="20">
        <f ca="1">IF(L281="买",E282/E281-1,0)-IF(M282=1,计算结果!B$17,0)</f>
        <v>-5.6159295348631177E-3</v>
      </c>
      <c r="O282" s="19">
        <f t="shared" ca="1" si="19"/>
        <v>1.0332355465211136</v>
      </c>
      <c r="P282" s="20">
        <f ca="1">1-O282/MAX(O$2:O282)</f>
        <v>8.1206296076712259E-2</v>
      </c>
    </row>
    <row r="283" spans="1:16" x14ac:dyDescent="0.15">
      <c r="A283" s="1">
        <v>38785</v>
      </c>
      <c r="B283">
        <v>1006.97</v>
      </c>
      <c r="C283">
        <v>1010.91</v>
      </c>
      <c r="D283" s="21">
        <v>1002.2</v>
      </c>
      <c r="E283" s="21">
        <v>1004.34</v>
      </c>
      <c r="F283" s="43">
        <v>66.400512000000006</v>
      </c>
      <c r="G283" s="3">
        <f t="shared" si="16"/>
        <v>-4.884718658039966E-3</v>
      </c>
      <c r="H283" s="3">
        <f>1-E283/MAX(E$2:E283)</f>
        <v>4.9478525865495504E-2</v>
      </c>
      <c r="I283" s="21">
        <f ca="1">IF(ROW()&gt;计算结果!B$18-1,AVERAGE(OFFSET(E283,0,0,-计算结果!B$18,1)),AVERAGE(OFFSET(E283,0,0,-ROW()+1,1)))</f>
        <v>1016.8625000000001</v>
      </c>
      <c r="J283" s="43">
        <f t="shared" ca="1" si="17"/>
        <v>3681.0492799999997</v>
      </c>
      <c r="K283" s="43">
        <f ca="1">IF(ROW()&gt;计算结果!B$19+1,J283-OFFSET(J283,-计算结果!B$19,0,1,1),J283-OFFSET(J283,-ROW()+2,0,1,1))</f>
        <v>-259.44993792000014</v>
      </c>
      <c r="L283" s="32" t="str">
        <f ca="1">IF(AND(F283&gt;OFFSET(F283,-计算结果!B$19,0,1,1),'000300'!K283&lt;OFFSET('000300'!K283,-计算结果!B$19,0,1,1)),"卖",IF(AND(F283&lt;OFFSET(F283,-计算结果!B$19,0,1,1),'000300'!K283&gt;OFFSET('000300'!K283,-计算结果!B$19,0,1,1)),"买",L282))</f>
        <v>买</v>
      </c>
      <c r="M283" s="4" t="str">
        <f t="shared" ca="1" si="18"/>
        <v/>
      </c>
      <c r="N283" s="3">
        <f ca="1">IF(L282="买",E283/E282-1,0)-IF(M283=1,计算结果!B$17,0)</f>
        <v>-4.884718658039966E-3</v>
      </c>
      <c r="O283" s="2">
        <f t="shared" ca="1" si="19"/>
        <v>1.0281884815688718</v>
      </c>
      <c r="P283" s="3">
        <f ca="1">1-O283/MAX(O$2:O283)</f>
        <v>8.5694344825156032E-2</v>
      </c>
    </row>
    <row r="284" spans="1:16" x14ac:dyDescent="0.15">
      <c r="A284" s="1">
        <v>38786</v>
      </c>
      <c r="B284">
        <v>1004.75</v>
      </c>
      <c r="C284">
        <v>1011.76</v>
      </c>
      <c r="D284" s="21">
        <v>1004.69</v>
      </c>
      <c r="E284" s="21">
        <v>1008.9</v>
      </c>
      <c r="F284" s="43">
        <v>63.378288640000001</v>
      </c>
      <c r="G284" s="3">
        <f t="shared" si="16"/>
        <v>4.5402951191826357E-3</v>
      </c>
      <c r="H284" s="3">
        <f>1-E284/MAX(E$2:E284)</f>
        <v>4.5162877855804306E-2</v>
      </c>
      <c r="I284" s="21">
        <f ca="1">IF(ROW()&gt;计算结果!B$18-1,AVERAGE(OFFSET(E284,0,0,-计算结果!B$18,1)),AVERAGE(OFFSET(E284,0,0,-ROW()+1,1)))</f>
        <v>1009.37</v>
      </c>
      <c r="J284" s="43">
        <f t="shared" ca="1" si="17"/>
        <v>3617.6709913599998</v>
      </c>
      <c r="K284" s="43">
        <f ca="1">IF(ROW()&gt;计算结果!B$19+1,J284-OFFSET(J284,-计算结果!B$19,0,1,1),J284-OFFSET(J284,-ROW()+2,0,1,1))</f>
        <v>-448.03261440000006</v>
      </c>
      <c r="L284" s="32" t="str">
        <f ca="1">IF(AND(F284&gt;OFFSET(F284,-计算结果!B$19,0,1,1),'000300'!K284&lt;OFFSET('000300'!K284,-计算结果!B$19,0,1,1)),"卖",IF(AND(F284&lt;OFFSET(F284,-计算结果!B$19,0,1,1),'000300'!K284&gt;OFFSET('000300'!K284,-计算结果!B$19,0,1,1)),"买",L283))</f>
        <v>买</v>
      </c>
      <c r="M284" s="4" t="str">
        <f t="shared" ca="1" si="18"/>
        <v/>
      </c>
      <c r="N284" s="3">
        <f ca="1">IF(L283="买",E284/E283-1,0)-IF(M284=1,计算结果!B$17,0)</f>
        <v>4.5402951191826357E-3</v>
      </c>
      <c r="O284" s="2">
        <f t="shared" ca="1" si="19"/>
        <v>1.0328567607133388</v>
      </c>
      <c r="P284" s="3">
        <f ca="1">1-O284/MAX(O$2:O284)</f>
        <v>8.1543127321524578E-2</v>
      </c>
    </row>
    <row r="285" spans="1:16" x14ac:dyDescent="0.15">
      <c r="A285" s="1">
        <v>38789</v>
      </c>
      <c r="B285">
        <v>1008.8</v>
      </c>
      <c r="C285">
        <v>1020.88</v>
      </c>
      <c r="D285" s="21">
        <v>1008.51</v>
      </c>
      <c r="E285" s="21">
        <v>1019.86</v>
      </c>
      <c r="F285" s="43">
        <v>61.019432960000003</v>
      </c>
      <c r="G285" s="3">
        <f t="shared" si="16"/>
        <v>1.0863316483298746E-2</v>
      </c>
      <c r="H285" s="3">
        <f>1-E285/MAX(E$2:E285)</f>
        <v>3.4790180007949756E-2</v>
      </c>
      <c r="I285" s="21">
        <f ca="1">IF(ROW()&gt;计算结果!B$18-1,AVERAGE(OFFSET(E285,0,0,-计算结果!B$18,1)),AVERAGE(OFFSET(E285,0,0,-ROW()+1,1)))</f>
        <v>1010.5925000000001</v>
      </c>
      <c r="J285" s="43">
        <f t="shared" ca="1" si="17"/>
        <v>3678.6904243199997</v>
      </c>
      <c r="K285" s="43">
        <f ca="1">IF(ROW()&gt;计算结果!B$19+1,J285-OFFSET(J285,-计算结果!B$19,0,1,1),J285-OFFSET(J285,-ROW()+2,0,1,1))</f>
        <v>-491.29148416000044</v>
      </c>
      <c r="L285" s="32" t="str">
        <f ca="1">IF(AND(F285&gt;OFFSET(F285,-计算结果!B$19,0,1,1),'000300'!K285&lt;OFFSET('000300'!K285,-计算结果!B$19,0,1,1)),"卖",IF(AND(F285&lt;OFFSET(F285,-计算结果!B$19,0,1,1),'000300'!K285&gt;OFFSET('000300'!K285,-计算结果!B$19,0,1,1)),"买",L284))</f>
        <v>买</v>
      </c>
      <c r="M285" s="4" t="str">
        <f t="shared" ca="1" si="18"/>
        <v/>
      </c>
      <c r="N285" s="3">
        <f ca="1">IF(L284="买",E285/E284-1,0)-IF(M285=1,计算结果!B$17,0)</f>
        <v>1.0863316483298746E-2</v>
      </c>
      <c r="O285" s="2">
        <f t="shared" ca="1" si="19"/>
        <v>1.0440770105868826</v>
      </c>
      <c r="P285" s="3">
        <f ca="1">1-O285/MAX(O$2:O285)</f>
        <v>7.1565639637357403E-2</v>
      </c>
    </row>
    <row r="286" spans="1:16" x14ac:dyDescent="0.15">
      <c r="A286" s="1">
        <v>38790</v>
      </c>
      <c r="B286">
        <v>1020.47</v>
      </c>
      <c r="C286">
        <v>1021.65</v>
      </c>
      <c r="D286" s="21">
        <v>1012.11</v>
      </c>
      <c r="E286" s="21">
        <v>1018.27</v>
      </c>
      <c r="F286" s="43">
        <v>58.615992319999997</v>
      </c>
      <c r="G286" s="3">
        <f t="shared" si="16"/>
        <v>-1.55903751495301E-3</v>
      </c>
      <c r="H286" s="3">
        <f>1-E286/MAX(E$2:E286)</f>
        <v>3.6294978327118477E-2</v>
      </c>
      <c r="I286" s="21">
        <f ca="1">IF(ROW()&gt;计算结果!B$18-1,AVERAGE(OFFSET(E286,0,0,-计算结果!B$18,1)),AVERAGE(OFFSET(E286,0,0,-ROW()+1,1)))</f>
        <v>1012.8425</v>
      </c>
      <c r="J286" s="43">
        <f t="shared" ca="1" si="17"/>
        <v>3737.3064166399995</v>
      </c>
      <c r="K286" s="43">
        <f ca="1">IF(ROW()&gt;计算结果!B$19+1,J286-OFFSET(J286,-计算结果!B$19,0,1,1),J286-OFFSET(J286,-ROW()+2,0,1,1))</f>
        <v>-537.85968640000056</v>
      </c>
      <c r="L286" s="32" t="str">
        <f ca="1">IF(AND(F286&gt;OFFSET(F286,-计算结果!B$19,0,1,1),'000300'!K286&lt;OFFSET('000300'!K286,-计算结果!B$19,0,1,1)),"卖",IF(AND(F286&lt;OFFSET(F286,-计算结果!B$19,0,1,1),'000300'!K286&gt;OFFSET('000300'!K286,-计算结果!B$19,0,1,1)),"买",L285))</f>
        <v>买</v>
      </c>
      <c r="M286" s="4" t="str">
        <f t="shared" ca="1" si="18"/>
        <v/>
      </c>
      <c r="N286" s="3">
        <f ca="1">IF(L285="买",E286/E285-1,0)-IF(M286=1,计算结果!B$17,0)</f>
        <v>-1.55903751495301E-3</v>
      </c>
      <c r="O286" s="2">
        <f t="shared" ca="1" si="19"/>
        <v>1.0424492553588778</v>
      </c>
      <c r="P286" s="3">
        <f ca="1">1-O286/MAX(O$2:O286)</f>
        <v>7.3013103635334087E-2</v>
      </c>
    </row>
    <row r="287" spans="1:16" x14ac:dyDescent="0.15">
      <c r="A287" s="1">
        <v>38791</v>
      </c>
      <c r="B287">
        <v>1018.15</v>
      </c>
      <c r="C287">
        <v>1028.96</v>
      </c>
      <c r="D287" s="21">
        <v>1017.08</v>
      </c>
      <c r="E287" s="21">
        <v>1028.96</v>
      </c>
      <c r="F287" s="43">
        <v>78.223006720000001</v>
      </c>
      <c r="G287" s="3">
        <f t="shared" si="16"/>
        <v>1.0498197923929808E-2</v>
      </c>
      <c r="H287" s="3">
        <f>1-E287/MAX(E$2:E287)</f>
        <v>2.6177812269311485E-2</v>
      </c>
      <c r="I287" s="21">
        <f ca="1">IF(ROW()&gt;计算结果!B$18-1,AVERAGE(OFFSET(E287,0,0,-计算结果!B$18,1)),AVERAGE(OFFSET(E287,0,0,-ROW()+1,1)))</f>
        <v>1018.9974999999999</v>
      </c>
      <c r="J287" s="43">
        <f t="shared" ca="1" si="17"/>
        <v>3815.5294233599993</v>
      </c>
      <c r="K287" s="43">
        <f ca="1">IF(ROW()&gt;计算结果!B$19+1,J287-OFFSET(J287,-计算结果!B$19,0,1,1),J287-OFFSET(J287,-ROW()+2,0,1,1))</f>
        <v>-322.14974976000076</v>
      </c>
      <c r="L287" s="32" t="str">
        <f ca="1">IF(AND(F287&gt;OFFSET(F287,-计算结果!B$19,0,1,1),'000300'!K287&lt;OFFSET('000300'!K287,-计算结果!B$19,0,1,1)),"卖",IF(AND(F287&lt;OFFSET(F287,-计算结果!B$19,0,1,1),'000300'!K287&gt;OFFSET('000300'!K287,-计算结果!B$19,0,1,1)),"买",L286))</f>
        <v>买</v>
      </c>
      <c r="M287" s="4" t="str">
        <f t="shared" ca="1" si="18"/>
        <v/>
      </c>
      <c r="N287" s="3">
        <f ca="1">IF(L286="买",E287/E286-1,0)-IF(M287=1,计算结果!B$17,0)</f>
        <v>1.0498197923929808E-2</v>
      </c>
      <c r="O287" s="2">
        <f t="shared" ca="1" si="19"/>
        <v>1.0533930939672884</v>
      </c>
      <c r="P287" s="3">
        <f ca="1">1-O287/MAX(O$2:O287)</f>
        <v>6.3281411724408487E-2</v>
      </c>
    </row>
    <row r="288" spans="1:16" x14ac:dyDescent="0.15">
      <c r="A288" s="1">
        <v>38792</v>
      </c>
      <c r="B288">
        <v>1028.96</v>
      </c>
      <c r="C288">
        <v>1029.81</v>
      </c>
      <c r="D288" s="21">
        <v>1025.52</v>
      </c>
      <c r="E288" s="21">
        <v>1027.6199999999999</v>
      </c>
      <c r="F288" s="43">
        <v>79.363599359999995</v>
      </c>
      <c r="G288" s="3">
        <f t="shared" si="16"/>
        <v>-1.3022858031411788E-3</v>
      </c>
      <c r="H288" s="3">
        <f>1-E288/MAX(E$2:E288)</f>
        <v>2.7446007079176993E-2</v>
      </c>
      <c r="I288" s="21">
        <f ca="1">IF(ROW()&gt;计算结果!B$18-1,AVERAGE(OFFSET(E288,0,0,-计算结果!B$18,1)),AVERAGE(OFFSET(E288,0,0,-ROW()+1,1)))</f>
        <v>1023.6775</v>
      </c>
      <c r="J288" s="43">
        <f t="shared" ca="1" si="17"/>
        <v>3894.8930227199994</v>
      </c>
      <c r="K288" s="43">
        <f ca="1">IF(ROW()&gt;计算结果!B$19+1,J288-OFFSET(J288,-计算结果!B$19,0,1,1),J288-OFFSET(J288,-ROW()+2,0,1,1))</f>
        <v>-128.41473024000061</v>
      </c>
      <c r="L288" s="32" t="str">
        <f ca="1">IF(AND(F288&gt;OFFSET(F288,-计算结果!B$19,0,1,1),'000300'!K288&lt;OFFSET('000300'!K288,-计算结果!B$19,0,1,1)),"卖",IF(AND(F288&lt;OFFSET(F288,-计算结果!B$19,0,1,1),'000300'!K288&gt;OFFSET('000300'!K288,-计算结果!B$19,0,1,1)),"买",L287))</f>
        <v>买</v>
      </c>
      <c r="M288" s="4" t="str">
        <f t="shared" ca="1" si="18"/>
        <v/>
      </c>
      <c r="N288" s="3">
        <f ca="1">IF(L287="买",E288/E287-1,0)-IF(M288=1,计算结果!B$17,0)</f>
        <v>-1.3022858031411788E-3</v>
      </c>
      <c r="O288" s="2">
        <f t="shared" ca="1" si="19"/>
        <v>1.0520212750958879</v>
      </c>
      <c r="P288" s="3">
        <f ca="1">1-O288/MAX(O$2:O288)</f>
        <v>6.4501287043458144E-2</v>
      </c>
    </row>
    <row r="289" spans="1:16" x14ac:dyDescent="0.15">
      <c r="A289" s="1">
        <v>38793</v>
      </c>
      <c r="B289">
        <v>1027.6400000000001</v>
      </c>
      <c r="C289">
        <v>1029.56</v>
      </c>
      <c r="D289" s="21">
        <v>1021.08</v>
      </c>
      <c r="E289" s="21">
        <v>1024.02</v>
      </c>
      <c r="F289" s="43">
        <v>79.451750399999995</v>
      </c>
      <c r="G289" s="3">
        <f t="shared" si="16"/>
        <v>-3.5032404974600917E-3</v>
      </c>
      <c r="H289" s="3">
        <f>1-E289/MAX(E$2:E289)</f>
        <v>3.0853097613143698E-2</v>
      </c>
      <c r="I289" s="21">
        <f ca="1">IF(ROW()&gt;计算结果!B$18-1,AVERAGE(OFFSET(E289,0,0,-计算结果!B$18,1)),AVERAGE(OFFSET(E289,0,0,-ROW()+1,1)))</f>
        <v>1024.7175</v>
      </c>
      <c r="J289" s="43">
        <f t="shared" ca="1" si="17"/>
        <v>3974.3447731199994</v>
      </c>
      <c r="K289" s="43">
        <f ca="1">IF(ROW()&gt;计算结果!B$19+1,J289-OFFSET(J289,-计算结果!B$19,0,1,1),J289-OFFSET(J289,-ROW()+2,0,1,1))</f>
        <v>41.949061119999442</v>
      </c>
      <c r="L289" s="32" t="str">
        <f ca="1">IF(AND(F289&gt;OFFSET(F289,-计算结果!B$19,0,1,1),'000300'!K289&lt;OFFSET('000300'!K289,-计算结果!B$19,0,1,1)),"卖",IF(AND(F289&lt;OFFSET(F289,-计算结果!B$19,0,1,1),'000300'!K289&gt;OFFSET('000300'!K289,-计算结果!B$19,0,1,1)),"买",L288))</f>
        <v>买</v>
      </c>
      <c r="M289" s="4" t="str">
        <f t="shared" ca="1" si="18"/>
        <v/>
      </c>
      <c r="N289" s="3">
        <f ca="1">IF(L288="买",E289/E288-1,0)-IF(M289=1,计算结果!B$17,0)</f>
        <v>-3.5032404974600917E-3</v>
      </c>
      <c r="O289" s="2">
        <f t="shared" ca="1" si="19"/>
        <v>1.0483357915607825</v>
      </c>
      <c r="P289" s="3">
        <f ca="1">1-O289/MAX(O$2:O289)</f>
        <v>6.7778564020009258E-2</v>
      </c>
    </row>
    <row r="290" spans="1:16" x14ac:dyDescent="0.15">
      <c r="A290" s="1">
        <v>38796</v>
      </c>
      <c r="B290">
        <v>1024.5</v>
      </c>
      <c r="C290">
        <v>1037.9100000000001</v>
      </c>
      <c r="D290" s="21">
        <v>1019.65</v>
      </c>
      <c r="E290" s="21">
        <v>1037.6600000000001</v>
      </c>
      <c r="F290" s="43">
        <v>82.463155200000003</v>
      </c>
      <c r="G290" s="3">
        <f t="shared" si="16"/>
        <v>1.3320052342727706E-2</v>
      </c>
      <c r="H290" s="3">
        <f>1-E290/MAX(E$2:E290)</f>
        <v>1.7944010145558353E-2</v>
      </c>
      <c r="I290" s="21">
        <f ca="1">IF(ROW()&gt;计算结果!B$18-1,AVERAGE(OFFSET(E290,0,0,-计算结果!B$18,1)),AVERAGE(OFFSET(E290,0,0,-ROW()+1,1)))</f>
        <v>1029.5650000000001</v>
      </c>
      <c r="J290" s="43">
        <f t="shared" ca="1" si="17"/>
        <v>4056.8079283199995</v>
      </c>
      <c r="K290" s="43">
        <f ca="1">IF(ROW()&gt;计算结果!B$19+1,J290-OFFSET(J290,-计算结果!B$19,0,1,1),J290-OFFSET(J290,-ROW()+2,0,1,1))</f>
        <v>221.17730815999948</v>
      </c>
      <c r="L290" s="32" t="str">
        <f ca="1">IF(AND(F290&gt;OFFSET(F290,-计算结果!B$19,0,1,1),'000300'!K290&lt;OFFSET('000300'!K290,-计算结果!B$19,0,1,1)),"卖",IF(AND(F290&lt;OFFSET(F290,-计算结果!B$19,0,1,1),'000300'!K290&gt;OFFSET('000300'!K290,-计算结果!B$19,0,1,1)),"买",L289))</f>
        <v>买</v>
      </c>
      <c r="M290" s="4" t="str">
        <f t="shared" ca="1" si="18"/>
        <v/>
      </c>
      <c r="N290" s="3">
        <f ca="1">IF(L289="买",E290/E289-1,0)-IF(M290=1,计算结果!B$17,0)</f>
        <v>1.3320052342727706E-2</v>
      </c>
      <c r="O290" s="2">
        <f t="shared" ca="1" si="19"/>
        <v>1.0622996791771271</v>
      </c>
      <c r="P290" s="3">
        <f ca="1">1-O290/MAX(O$2:O290)</f>
        <v>5.536132569774288E-2</v>
      </c>
    </row>
    <row r="291" spans="1:16" x14ac:dyDescent="0.15">
      <c r="A291" s="1">
        <v>38797</v>
      </c>
      <c r="B291">
        <v>1037.95</v>
      </c>
      <c r="C291">
        <v>1047.05</v>
      </c>
      <c r="D291" s="21">
        <v>1036.23</v>
      </c>
      <c r="E291" s="21">
        <v>1040.76</v>
      </c>
      <c r="F291" s="43">
        <v>102.71580160000001</v>
      </c>
      <c r="G291" s="3">
        <f t="shared" si="16"/>
        <v>2.9874910857119463E-3</v>
      </c>
      <c r="H291" s="3">
        <f>1-E291/MAX(E$2:E291)</f>
        <v>1.5010126630198073E-2</v>
      </c>
      <c r="I291" s="21">
        <f ca="1">IF(ROW()&gt;计算结果!B$18-1,AVERAGE(OFFSET(E291,0,0,-计算结果!B$18,1)),AVERAGE(OFFSET(E291,0,0,-ROW()+1,1)))</f>
        <v>1032.5150000000001</v>
      </c>
      <c r="J291" s="43">
        <f t="shared" ca="1" si="17"/>
        <v>4159.5237299199998</v>
      </c>
      <c r="K291" s="43">
        <f ca="1">IF(ROW()&gt;计算结果!B$19+1,J291-OFFSET(J291,-计算结果!B$19,0,1,1),J291-OFFSET(J291,-ROW()+2,0,1,1))</f>
        <v>412.07393791999993</v>
      </c>
      <c r="L291" s="32" t="str">
        <f ca="1">IF(AND(F291&gt;OFFSET(F291,-计算结果!B$19,0,1,1),'000300'!K291&lt;OFFSET('000300'!K291,-计算结果!B$19,0,1,1)),"卖",IF(AND(F291&lt;OFFSET(F291,-计算结果!B$19,0,1,1),'000300'!K291&gt;OFFSET('000300'!K291,-计算结果!B$19,0,1,1)),"买",L290))</f>
        <v>买</v>
      </c>
      <c r="M291" s="4" t="str">
        <f t="shared" ca="1" si="18"/>
        <v/>
      </c>
      <c r="N291" s="3">
        <f ca="1">IF(L290="买",E291/E290-1,0)-IF(M291=1,计算结果!B$17,0)</f>
        <v>2.9874910857119463E-3</v>
      </c>
      <c r="O291" s="2">
        <f t="shared" ca="1" si="19"/>
        <v>1.0654732899990234</v>
      </c>
      <c r="P291" s="3">
        <f ca="1">1-O291/MAX(O$2:O291)</f>
        <v>5.2539226079046153E-2</v>
      </c>
    </row>
    <row r="292" spans="1:16" x14ac:dyDescent="0.15">
      <c r="A292" s="1">
        <v>38798</v>
      </c>
      <c r="B292">
        <v>1041.1400000000001</v>
      </c>
      <c r="C292">
        <v>1047.94</v>
      </c>
      <c r="D292" s="21">
        <v>1036.71</v>
      </c>
      <c r="E292" s="21">
        <v>1047.67</v>
      </c>
      <c r="F292" s="43">
        <v>100.34541568</v>
      </c>
      <c r="G292" s="3">
        <f t="shared" si="16"/>
        <v>6.6393789154080007E-3</v>
      </c>
      <c r="H292" s="3">
        <f>1-E292/MAX(E$2:E292)</f>
        <v>8.4704056330562327E-3</v>
      </c>
      <c r="I292" s="21">
        <f ca="1">IF(ROW()&gt;计算结果!B$18-1,AVERAGE(OFFSET(E292,0,0,-计算结果!B$18,1)),AVERAGE(OFFSET(E292,0,0,-ROW()+1,1)))</f>
        <v>1037.5275000000001</v>
      </c>
      <c r="J292" s="43">
        <f t="shared" ca="1" si="17"/>
        <v>4259.8691455999997</v>
      </c>
      <c r="K292" s="43">
        <f ca="1">IF(ROW()&gt;计算结果!B$19+1,J292-OFFSET(J292,-计算结果!B$19,0,1,1),J292-OFFSET(J292,-ROW()+2,0,1,1))</f>
        <v>578.81986559999996</v>
      </c>
      <c r="L292" s="32" t="str">
        <f ca="1">IF(AND(F292&gt;OFFSET(F292,-计算结果!B$19,0,1,1),'000300'!K292&lt;OFFSET('000300'!K292,-计算结果!B$19,0,1,1)),"卖",IF(AND(F292&lt;OFFSET(F292,-计算结果!B$19,0,1,1),'000300'!K292&gt;OFFSET('000300'!K292,-计算结果!B$19,0,1,1)),"买",L291))</f>
        <v>买</v>
      </c>
      <c r="M292" s="4" t="str">
        <f t="shared" ca="1" si="18"/>
        <v/>
      </c>
      <c r="N292" s="3">
        <f ca="1">IF(L291="买",E292/E291-1,0)-IF(M292=1,计算结果!B$17,0)</f>
        <v>6.6393789154080007E-3</v>
      </c>
      <c r="O292" s="2">
        <f t="shared" ca="1" si="19"/>
        <v>1.0725473708955733</v>
      </c>
      <c r="P292" s="3">
        <f ca="1">1-O292/MAX(O$2:O292)</f>
        <v>4.6248674993499272E-2</v>
      </c>
    </row>
    <row r="293" spans="1:16" x14ac:dyDescent="0.15">
      <c r="A293" s="1">
        <v>38799</v>
      </c>
      <c r="B293">
        <v>1047.3499999999999</v>
      </c>
      <c r="C293">
        <v>1049.32</v>
      </c>
      <c r="D293" s="21">
        <v>1042.82</v>
      </c>
      <c r="E293" s="21">
        <v>1048.54</v>
      </c>
      <c r="F293" s="43">
        <v>108.25050112</v>
      </c>
      <c r="G293" s="3">
        <f t="shared" si="16"/>
        <v>8.3041415712958866E-4</v>
      </c>
      <c r="H293" s="3">
        <f>1-E293/MAX(E$2:E293)</f>
        <v>7.647025420680964E-3</v>
      </c>
      <c r="I293" s="21">
        <f ca="1">IF(ROW()&gt;计算结果!B$18-1,AVERAGE(OFFSET(E293,0,0,-计算结果!B$18,1)),AVERAGE(OFFSET(E293,0,0,-ROW()+1,1)))</f>
        <v>1043.6575</v>
      </c>
      <c r="J293" s="43">
        <f t="shared" ca="1" si="17"/>
        <v>4368.1196467199998</v>
      </c>
      <c r="K293" s="43">
        <f ca="1">IF(ROW()&gt;计算结果!B$19+1,J293-OFFSET(J293,-计算结果!B$19,0,1,1),J293-OFFSET(J293,-ROW()+2,0,1,1))</f>
        <v>750.44865535999998</v>
      </c>
      <c r="L293" s="32" t="str">
        <f ca="1">IF(AND(F293&gt;OFFSET(F293,-计算结果!B$19,0,1,1),'000300'!K293&lt;OFFSET('000300'!K293,-计算结果!B$19,0,1,1)),"卖",IF(AND(F293&lt;OFFSET(F293,-计算结果!B$19,0,1,1),'000300'!K293&gt;OFFSET('000300'!K293,-计算结果!B$19,0,1,1)),"买",L292))</f>
        <v>买</v>
      </c>
      <c r="M293" s="4" t="str">
        <f t="shared" ca="1" si="18"/>
        <v/>
      </c>
      <c r="N293" s="3">
        <f ca="1">IF(L292="买",E293/E292-1,0)-IF(M293=1,计算结果!B$17,0)</f>
        <v>8.3041415712958866E-4</v>
      </c>
      <c r="O293" s="2">
        <f t="shared" ca="1" si="19"/>
        <v>1.0734380294165571</v>
      </c>
      <c r="P293" s="3">
        <f ca="1">1-O293/MAX(O$2:O293)</f>
        <v>4.5456666390832789E-2</v>
      </c>
    </row>
    <row r="294" spans="1:16" x14ac:dyDescent="0.15">
      <c r="A294" s="1">
        <v>38800</v>
      </c>
      <c r="B294">
        <v>1049.1199999999999</v>
      </c>
      <c r="C294">
        <v>1051.76</v>
      </c>
      <c r="D294" s="21">
        <v>1041.23</v>
      </c>
      <c r="E294" s="21">
        <v>1042.5999999999999</v>
      </c>
      <c r="F294" s="43">
        <v>110.31900160000001</v>
      </c>
      <c r="G294" s="3">
        <f t="shared" si="16"/>
        <v>-5.6650199324775885E-3</v>
      </c>
      <c r="H294" s="3">
        <f>1-E294/MAX(E$2:E294)</f>
        <v>1.326872480172625E-2</v>
      </c>
      <c r="I294" s="21">
        <f ca="1">IF(ROW()&gt;计算结果!B$18-1,AVERAGE(OFFSET(E294,0,0,-计算结果!B$18,1)),AVERAGE(OFFSET(E294,0,0,-ROW()+1,1)))</f>
        <v>1044.8924999999999</v>
      </c>
      <c r="J294" s="43">
        <f t="shared" ca="1" si="17"/>
        <v>4478.4386483199996</v>
      </c>
      <c r="K294" s="43">
        <f ca="1">IF(ROW()&gt;计算结果!B$19+1,J294-OFFSET(J294,-计算结果!B$19,0,1,1),J294-OFFSET(J294,-ROW()+2,0,1,1))</f>
        <v>799.74822399999994</v>
      </c>
      <c r="L294" s="32" t="str">
        <f ca="1">IF(AND(F294&gt;OFFSET(F294,-计算结果!B$19,0,1,1),'000300'!K294&lt;OFFSET('000300'!K294,-计算结果!B$19,0,1,1)),"卖",IF(AND(F294&lt;OFFSET(F294,-计算结果!B$19,0,1,1),'000300'!K294&gt;OFFSET('000300'!K294,-计算结果!B$19,0,1,1)),"买",L293))</f>
        <v>买</v>
      </c>
      <c r="M294" s="4" t="str">
        <f t="shared" ca="1" si="18"/>
        <v/>
      </c>
      <c r="N294" s="3">
        <f ca="1">IF(L293="买",E294/E293-1,0)-IF(M294=1,计算结果!B$17,0)</f>
        <v>-5.6650199324775885E-3</v>
      </c>
      <c r="O294" s="2">
        <f t="shared" ca="1" si="19"/>
        <v>1.0673569815836328</v>
      </c>
      <c r="P294" s="3">
        <f ca="1">1-O294/MAX(O$2:O294)</f>
        <v>5.0864173402142332E-2</v>
      </c>
    </row>
    <row r="295" spans="1:16" x14ac:dyDescent="0.15">
      <c r="A295" s="1">
        <v>38803</v>
      </c>
      <c r="B295">
        <v>1042.6300000000001</v>
      </c>
      <c r="C295">
        <v>1050.71</v>
      </c>
      <c r="D295" s="21">
        <v>1037.08</v>
      </c>
      <c r="E295" s="21">
        <v>1050.71</v>
      </c>
      <c r="F295" s="43">
        <v>92.017879039999997</v>
      </c>
      <c r="G295" s="3">
        <f t="shared" si="16"/>
        <v>7.7786303472089369E-3</v>
      </c>
      <c r="H295" s="3">
        <f>1-E295/MAX(E$2:E295)</f>
        <v>5.5933069599286567E-3</v>
      </c>
      <c r="I295" s="21">
        <f ca="1">IF(ROW()&gt;计算结果!B$18-1,AVERAGE(OFFSET(E295,0,0,-计算结果!B$18,1)),AVERAGE(OFFSET(E295,0,0,-ROW()+1,1)))</f>
        <v>1047.3800000000001</v>
      </c>
      <c r="J295" s="43">
        <f t="shared" ca="1" si="17"/>
        <v>4570.4565273599992</v>
      </c>
      <c r="K295" s="43">
        <f ca="1">IF(ROW()&gt;计算结果!B$19+1,J295-OFFSET(J295,-计算结果!B$19,0,1,1),J295-OFFSET(J295,-ROW()+2,0,1,1))</f>
        <v>833.1501107199997</v>
      </c>
      <c r="L295" s="32" t="str">
        <f ca="1">IF(AND(F295&gt;OFFSET(F295,-计算结果!B$19,0,1,1),'000300'!K295&lt;OFFSET('000300'!K295,-计算结果!B$19,0,1,1)),"卖",IF(AND(F295&lt;OFFSET(F295,-计算结果!B$19,0,1,1),'000300'!K295&gt;OFFSET('000300'!K295,-计算结果!B$19,0,1,1)),"买",L294))</f>
        <v>买</v>
      </c>
      <c r="M295" s="4" t="str">
        <f t="shared" ca="1" si="18"/>
        <v/>
      </c>
      <c r="N295" s="3">
        <f ca="1">IF(L294="买",E295/E294-1,0)-IF(M295=1,计算结果!B$17,0)</f>
        <v>7.7786303472089369E-3</v>
      </c>
      <c r="O295" s="2">
        <f t="shared" ca="1" si="19"/>
        <v>1.0756595569918845</v>
      </c>
      <c r="P295" s="3">
        <f ca="1">1-O295/MAX(O$2:O295)</f>
        <v>4.3481196657744969E-2</v>
      </c>
    </row>
    <row r="296" spans="1:16" x14ac:dyDescent="0.15">
      <c r="A296" s="1">
        <v>38804</v>
      </c>
      <c r="B296">
        <v>1050.07</v>
      </c>
      <c r="C296">
        <v>1056.52</v>
      </c>
      <c r="D296" s="21">
        <v>1048.6400000000001</v>
      </c>
      <c r="E296" s="21">
        <v>1055.98</v>
      </c>
      <c r="F296" s="43">
        <v>106.3050752</v>
      </c>
      <c r="G296" s="3">
        <f t="shared" si="16"/>
        <v>5.0156560801744021E-3</v>
      </c>
      <c r="H296" s="3">
        <f>1-E296/MAX(E$2:E296)</f>
        <v>6.0570498381617988E-4</v>
      </c>
      <c r="I296" s="21">
        <f ca="1">IF(ROW()&gt;计算结果!B$18-1,AVERAGE(OFFSET(E296,0,0,-计算结果!B$18,1)),AVERAGE(OFFSET(E296,0,0,-ROW()+1,1)))</f>
        <v>1049.4575</v>
      </c>
      <c r="J296" s="43">
        <f t="shared" ca="1" si="17"/>
        <v>4676.7616025599991</v>
      </c>
      <c r="K296" s="43">
        <f ca="1">IF(ROW()&gt;计算结果!B$19+1,J296-OFFSET(J296,-计算结果!B$19,0,1,1),J296-OFFSET(J296,-ROW()+2,0,1,1))</f>
        <v>861.23217919999979</v>
      </c>
      <c r="L296" s="32" t="str">
        <f ca="1">IF(AND(F296&gt;OFFSET(F296,-计算结果!B$19,0,1,1),'000300'!K296&lt;OFFSET('000300'!K296,-计算结果!B$19,0,1,1)),"卖",IF(AND(F296&lt;OFFSET(F296,-计算结果!B$19,0,1,1),'000300'!K296&gt;OFFSET('000300'!K296,-计算结果!B$19,0,1,1)),"买",L295))</f>
        <v>买</v>
      </c>
      <c r="M296" s="4" t="str">
        <f t="shared" ca="1" si="18"/>
        <v/>
      </c>
      <c r="N296" s="3">
        <f ca="1">IF(L295="买",E296/E295-1,0)-IF(M296=1,计算结果!B$17,0)</f>
        <v>5.0156560801744021E-3</v>
      </c>
      <c r="O296" s="2">
        <f t="shared" ca="1" si="19"/>
        <v>1.0810546953891085</v>
      </c>
      <c r="P296" s="3">
        <f ca="1">1-O296/MAX(O$2:O296)</f>
        <v>3.8683627305960422E-2</v>
      </c>
    </row>
    <row r="297" spans="1:16" x14ac:dyDescent="0.15">
      <c r="A297" s="1">
        <v>38805</v>
      </c>
      <c r="B297">
        <v>1058.74</v>
      </c>
      <c r="C297">
        <v>1074.04</v>
      </c>
      <c r="D297" s="21">
        <v>1057.68</v>
      </c>
      <c r="E297" s="21">
        <v>1065.29</v>
      </c>
      <c r="F297" s="43">
        <v>158.82110976000001</v>
      </c>
      <c r="G297" s="3">
        <f t="shared" si="16"/>
        <v>8.8164548570994761E-3</v>
      </c>
      <c r="H297" s="3">
        <f>1-E297/MAX(E$2:E297)</f>
        <v>0</v>
      </c>
      <c r="I297" s="21">
        <f ca="1">IF(ROW()&gt;计算结果!B$18-1,AVERAGE(OFFSET(E297,0,0,-计算结果!B$18,1)),AVERAGE(OFFSET(E297,0,0,-ROW()+1,1)))</f>
        <v>1053.645</v>
      </c>
      <c r="J297" s="43">
        <f t="shared" ca="1" si="17"/>
        <v>4835.5827123199988</v>
      </c>
      <c r="K297" s="43">
        <f ca="1">IF(ROW()&gt;计算结果!B$19+1,J297-OFFSET(J297,-计算结果!B$19,0,1,1),J297-OFFSET(J297,-ROW()+2,0,1,1))</f>
        <v>940.68968959999938</v>
      </c>
      <c r="L297" s="32" t="str">
        <f ca="1">IF(AND(F297&gt;OFFSET(F297,-计算结果!B$19,0,1,1),'000300'!K297&lt;OFFSET('000300'!K297,-计算结果!B$19,0,1,1)),"卖",IF(AND(F297&lt;OFFSET(F297,-计算结果!B$19,0,1,1),'000300'!K297&gt;OFFSET('000300'!K297,-计算结果!B$19,0,1,1)),"买",L296))</f>
        <v>买</v>
      </c>
      <c r="M297" s="4" t="str">
        <f t="shared" ca="1" si="18"/>
        <v/>
      </c>
      <c r="N297" s="3">
        <f ca="1">IF(L296="买",E297/E296-1,0)-IF(M297=1,计算结果!B$17,0)</f>
        <v>8.8164548570994761E-3</v>
      </c>
      <c r="O297" s="2">
        <f t="shared" ca="1" si="19"/>
        <v>1.090585765309062</v>
      </c>
      <c r="P297" s="3">
        <f ca="1">1-O297/MAX(O$2:O297)</f>
        <v>3.0208224902712688E-2</v>
      </c>
    </row>
    <row r="298" spans="1:16" x14ac:dyDescent="0.15">
      <c r="A298" s="1">
        <v>38806</v>
      </c>
      <c r="B298">
        <v>1065.8399999999999</v>
      </c>
      <c r="C298">
        <v>1067.99</v>
      </c>
      <c r="D298" s="21">
        <v>1055.1400000000001</v>
      </c>
      <c r="E298" s="21">
        <v>1055.6300000000001</v>
      </c>
      <c r="F298" s="43">
        <v>120.89930751999999</v>
      </c>
      <c r="G298" s="3">
        <f t="shared" si="16"/>
        <v>-9.0679533272628454E-3</v>
      </c>
      <c r="H298" s="3">
        <f>1-E298/MAX(E$2:E298)</f>
        <v>9.0679533272628454E-3</v>
      </c>
      <c r="I298" s="21">
        <f ca="1">IF(ROW()&gt;计算结果!B$18-1,AVERAGE(OFFSET(E298,0,0,-计算结果!B$18,1)),AVERAGE(OFFSET(E298,0,0,-ROW()+1,1)))</f>
        <v>1056.9025000000001</v>
      </c>
      <c r="J298" s="43">
        <f t="shared" ca="1" si="17"/>
        <v>4956.4820198399984</v>
      </c>
      <c r="K298" s="43">
        <f ca="1">IF(ROW()&gt;计算结果!B$19+1,J298-OFFSET(J298,-计算结果!B$19,0,1,1),J298-OFFSET(J298,-ROW()+2,0,1,1))</f>
        <v>982.13724671999898</v>
      </c>
      <c r="L298" s="32" t="str">
        <f ca="1">IF(AND(F298&gt;OFFSET(F298,-计算结果!B$19,0,1,1),'000300'!K298&lt;OFFSET('000300'!K298,-计算结果!B$19,0,1,1)),"卖",IF(AND(F298&lt;OFFSET(F298,-计算结果!B$19,0,1,1),'000300'!K298&gt;OFFSET('000300'!K298,-计算结果!B$19,0,1,1)),"买",L297))</f>
        <v>买</v>
      </c>
      <c r="M298" s="4" t="str">
        <f t="shared" ca="1" si="18"/>
        <v/>
      </c>
      <c r="N298" s="3">
        <f ca="1">IF(L297="买",E298/E297-1,0)-IF(M298=1,计算结果!B$17,0)</f>
        <v>-9.0679533272628454E-3</v>
      </c>
      <c r="O298" s="2">
        <f t="shared" ca="1" si="19"/>
        <v>1.0806963844898623</v>
      </c>
      <c r="P298" s="3">
        <f ca="1">1-O298/MAX(O$2:O298)</f>
        <v>3.9002251456458303E-2</v>
      </c>
    </row>
    <row r="299" spans="1:16" x14ac:dyDescent="0.15">
      <c r="A299" s="1">
        <v>38807</v>
      </c>
      <c r="B299">
        <v>1053.8499999999999</v>
      </c>
      <c r="C299">
        <v>1061.47</v>
      </c>
      <c r="D299" s="21">
        <v>1050.22</v>
      </c>
      <c r="E299" s="21">
        <v>1061.0899999999999</v>
      </c>
      <c r="F299" s="43">
        <v>120.45672448000001</v>
      </c>
      <c r="G299" s="3">
        <f t="shared" si="16"/>
        <v>5.1722667980256265E-3</v>
      </c>
      <c r="H299" s="3">
        <f>1-E299/MAX(E$2:E299)</f>
        <v>3.9425884031578651E-3</v>
      </c>
      <c r="I299" s="21">
        <f ca="1">IF(ROW()&gt;计算结果!B$18-1,AVERAGE(OFFSET(E299,0,0,-计算结果!B$18,1)),AVERAGE(OFFSET(E299,0,0,-ROW()+1,1)))</f>
        <v>1059.4974999999999</v>
      </c>
      <c r="J299" s="43">
        <f t="shared" ca="1" si="17"/>
        <v>5076.9387443199985</v>
      </c>
      <c r="K299" s="43">
        <f ca="1">IF(ROW()&gt;计算结果!B$19+1,J299-OFFSET(J299,-计算结果!B$19,0,1,1),J299-OFFSET(J299,-ROW()+2,0,1,1))</f>
        <v>1020.130815999999</v>
      </c>
      <c r="L299" s="32" t="str">
        <f ca="1">IF(AND(F299&gt;OFFSET(F299,-计算结果!B$19,0,1,1),'000300'!K299&lt;OFFSET('000300'!K299,-计算结果!B$19,0,1,1)),"卖",IF(AND(F299&lt;OFFSET(F299,-计算结果!B$19,0,1,1),'000300'!K299&gt;OFFSET('000300'!K299,-计算结果!B$19,0,1,1)),"买",L298))</f>
        <v>买</v>
      </c>
      <c r="M299" s="4" t="str">
        <f t="shared" ca="1" si="18"/>
        <v/>
      </c>
      <c r="N299" s="3">
        <f ca="1">IF(L298="买",E299/E298-1,0)-IF(M299=1,计算结果!B$17,0)</f>
        <v>5.1722667980256265E-3</v>
      </c>
      <c r="O299" s="2">
        <f t="shared" ca="1" si="19"/>
        <v>1.0862860345181056</v>
      </c>
      <c r="P299" s="3">
        <f ca="1">1-O299/MAX(O$2:O299)</f>
        <v>3.4031714708689043E-2</v>
      </c>
    </row>
    <row r="300" spans="1:16" x14ac:dyDescent="0.15">
      <c r="A300" s="1">
        <v>38810</v>
      </c>
      <c r="B300">
        <v>1061.96</v>
      </c>
      <c r="C300">
        <v>1079.3699999999999</v>
      </c>
      <c r="D300" s="21">
        <v>1061.96</v>
      </c>
      <c r="E300" s="21">
        <v>1079.32</v>
      </c>
      <c r="F300" s="43">
        <v>157.03156736</v>
      </c>
      <c r="G300" s="3">
        <f t="shared" si="16"/>
        <v>1.7180446521972703E-2</v>
      </c>
      <c r="H300" s="3">
        <f>1-E300/MAX(E$2:E300)</f>
        <v>0</v>
      </c>
      <c r="I300" s="21">
        <f ca="1">IF(ROW()&gt;计算结果!B$18-1,AVERAGE(OFFSET(E300,0,0,-计算结果!B$18,1)),AVERAGE(OFFSET(E300,0,0,-ROW()+1,1)))</f>
        <v>1065.3325</v>
      </c>
      <c r="J300" s="43">
        <f t="shared" ca="1" si="17"/>
        <v>5233.9703116799983</v>
      </c>
      <c r="K300" s="43">
        <f ca="1">IF(ROW()&gt;计算结果!B$19+1,J300-OFFSET(J300,-计算结果!B$19,0,1,1),J300-OFFSET(J300,-ROW()+2,0,1,1))</f>
        <v>1074.4465817599985</v>
      </c>
      <c r="L300" s="32" t="str">
        <f ca="1">IF(AND(F300&gt;OFFSET(F300,-计算结果!B$19,0,1,1),'000300'!K300&lt;OFFSET('000300'!K300,-计算结果!B$19,0,1,1)),"卖",IF(AND(F300&lt;OFFSET(F300,-计算结果!B$19,0,1,1),'000300'!K300&gt;OFFSET('000300'!K300,-计算结果!B$19,0,1,1)),"买",L299))</f>
        <v>买</v>
      </c>
      <c r="M300" s="4" t="str">
        <f t="shared" ca="1" si="18"/>
        <v/>
      </c>
      <c r="N300" s="3">
        <f ca="1">IF(L299="买",E300/E299-1,0)-IF(M300=1,计算结果!B$17,0)</f>
        <v>1.7180446521972703E-2</v>
      </c>
      <c r="O300" s="2">
        <f t="shared" ca="1" si="19"/>
        <v>1.1049489136417097</v>
      </c>
      <c r="P300" s="3">
        <f ca="1">1-O300/MAX(O$2:O300)</f>
        <v>1.7435948241320109E-2</v>
      </c>
    </row>
    <row r="301" spans="1:16" x14ac:dyDescent="0.15">
      <c r="A301" s="1">
        <v>38811</v>
      </c>
      <c r="B301">
        <v>1080.8599999999999</v>
      </c>
      <c r="C301">
        <v>1089.3699999999999</v>
      </c>
      <c r="D301" s="21">
        <v>1076.2</v>
      </c>
      <c r="E301" s="21">
        <v>1089.3699999999999</v>
      </c>
      <c r="F301" s="43">
        <v>175.25219328</v>
      </c>
      <c r="G301" s="3">
        <f t="shared" si="16"/>
        <v>9.3114183004112672E-3</v>
      </c>
      <c r="H301" s="3">
        <f>1-E301/MAX(E$2:E301)</f>
        <v>0</v>
      </c>
      <c r="I301" s="21">
        <f ca="1">IF(ROW()&gt;计算结果!B$18-1,AVERAGE(OFFSET(E301,0,0,-计算结果!B$18,1)),AVERAGE(OFFSET(E301,0,0,-ROW()+1,1)))</f>
        <v>1071.3525</v>
      </c>
      <c r="J301" s="43">
        <f t="shared" ca="1" si="17"/>
        <v>5409.2225049599983</v>
      </c>
      <c r="K301" s="43">
        <f ca="1">IF(ROW()&gt;计算结果!B$19+1,J301-OFFSET(J301,-计算结果!B$19,0,1,1),J301-OFFSET(J301,-ROW()+2,0,1,1))</f>
        <v>1149.3533593599986</v>
      </c>
      <c r="L301" s="32" t="str">
        <f ca="1">IF(AND(F301&gt;OFFSET(F301,-计算结果!B$19,0,1,1),'000300'!K301&lt;OFFSET('000300'!K301,-计算结果!B$19,0,1,1)),"卖",IF(AND(F301&lt;OFFSET(F301,-计算结果!B$19,0,1,1),'000300'!K301&gt;OFFSET('000300'!K301,-计算结果!B$19,0,1,1)),"买",L300))</f>
        <v>买</v>
      </c>
      <c r="M301" s="4" t="str">
        <f t="shared" ca="1" si="18"/>
        <v/>
      </c>
      <c r="N301" s="3">
        <f ca="1">IF(L300="买",E301/E300-1,0)-IF(M301=1,计算结果!B$17,0)</f>
        <v>9.3114183004112672E-3</v>
      </c>
      <c r="O301" s="2">
        <f t="shared" ca="1" si="19"/>
        <v>1.1152375551772127</v>
      </c>
      <c r="P301" s="3">
        <f ca="1">1-O301/MAX(O$2:O301)</f>
        <v>8.2868833484479598E-3</v>
      </c>
    </row>
    <row r="302" spans="1:16" x14ac:dyDescent="0.15">
      <c r="A302" s="1">
        <v>38812</v>
      </c>
      <c r="B302">
        <v>1091.18</v>
      </c>
      <c r="C302">
        <v>1100.56</v>
      </c>
      <c r="D302" s="21">
        <v>1089.55</v>
      </c>
      <c r="E302" s="21">
        <v>1099.97</v>
      </c>
      <c r="F302" s="43">
        <v>185.39587584</v>
      </c>
      <c r="G302" s="3">
        <f t="shared" si="16"/>
        <v>9.7303946317597312E-3</v>
      </c>
      <c r="H302" s="3">
        <f>1-E302/MAX(E$2:E302)</f>
        <v>0</v>
      </c>
      <c r="I302" s="21">
        <f ca="1">IF(ROW()&gt;计算结果!B$18-1,AVERAGE(OFFSET(E302,0,0,-计算结果!B$18,1)),AVERAGE(OFFSET(E302,0,0,-ROW()+1,1)))</f>
        <v>1082.4375</v>
      </c>
      <c r="J302" s="43">
        <f t="shared" ca="1" si="17"/>
        <v>5594.6183807999987</v>
      </c>
      <c r="K302" s="43">
        <f ca="1">IF(ROW()&gt;计算结果!B$19+1,J302-OFFSET(J302,-计算结果!B$19,0,1,1),J302-OFFSET(J302,-ROW()+2,0,1,1))</f>
        <v>1226.4987340799989</v>
      </c>
      <c r="L302" s="32" t="str">
        <f ca="1">IF(AND(F302&gt;OFFSET(F302,-计算结果!B$19,0,1,1),'000300'!K302&lt;OFFSET('000300'!K302,-计算结果!B$19,0,1,1)),"卖",IF(AND(F302&lt;OFFSET(F302,-计算结果!B$19,0,1,1),'000300'!K302&gt;OFFSET('000300'!K302,-计算结果!B$19,0,1,1)),"买",L301))</f>
        <v>买</v>
      </c>
      <c r="M302" s="4" t="str">
        <f t="shared" ca="1" si="18"/>
        <v/>
      </c>
      <c r="N302" s="3">
        <f ca="1">IF(L301="买",E302/E301-1,0)-IF(M302=1,计算结果!B$17,0)</f>
        <v>9.7303946317597312E-3</v>
      </c>
      <c r="O302" s="2">
        <f t="shared" ca="1" si="19"/>
        <v>1.1260892566972458</v>
      </c>
      <c r="P302" s="3">
        <f ca="1">1-O302/MAX(O$2:O302)</f>
        <v>0</v>
      </c>
    </row>
    <row r="303" spans="1:16" x14ac:dyDescent="0.15">
      <c r="A303" s="1">
        <v>38813</v>
      </c>
      <c r="B303">
        <v>1102.54</v>
      </c>
      <c r="C303">
        <v>1109.68</v>
      </c>
      <c r="D303" s="21">
        <v>1097.32</v>
      </c>
      <c r="E303" s="21">
        <v>1103.24</v>
      </c>
      <c r="F303" s="43">
        <v>196.87813120000001</v>
      </c>
      <c r="G303" s="3">
        <f t="shared" si="16"/>
        <v>2.9728083493185675E-3</v>
      </c>
      <c r="H303" s="3">
        <f>1-E303/MAX(E$2:E303)</f>
        <v>0</v>
      </c>
      <c r="I303" s="21">
        <f ca="1">IF(ROW()&gt;计算结果!B$18-1,AVERAGE(OFFSET(E303,0,0,-计算结果!B$18,1)),AVERAGE(OFFSET(E303,0,0,-ROW()+1,1)))</f>
        <v>1092.9749999999999</v>
      </c>
      <c r="J303" s="43">
        <f t="shared" ca="1" si="17"/>
        <v>5791.4965119999988</v>
      </c>
      <c r="K303" s="43">
        <f ca="1">IF(ROW()&gt;计算结果!B$19+1,J303-OFFSET(J303,-计算结果!B$19,0,1,1),J303-OFFSET(J303,-ROW()+2,0,1,1))</f>
        <v>1313.0578636799992</v>
      </c>
      <c r="L303" s="32" t="str">
        <f ca="1">IF(AND(F303&gt;OFFSET(F303,-计算结果!B$19,0,1,1),'000300'!K303&lt;OFFSET('000300'!K303,-计算结果!B$19,0,1,1)),"卖",IF(AND(F303&lt;OFFSET(F303,-计算结果!B$19,0,1,1),'000300'!K303&gt;OFFSET('000300'!K303,-计算结果!B$19,0,1,1)),"买",L302))</f>
        <v>买</v>
      </c>
      <c r="M303" s="4" t="str">
        <f t="shared" ca="1" si="18"/>
        <v/>
      </c>
      <c r="N303" s="3">
        <f ca="1">IF(L302="买",E303/E302-1,0)-IF(M303=1,计算结果!B$17,0)</f>
        <v>2.9728083493185675E-3</v>
      </c>
      <c r="O303" s="2">
        <f t="shared" ca="1" si="19"/>
        <v>1.1294369042416332</v>
      </c>
      <c r="P303" s="3">
        <f ca="1">1-O303/MAX(O$2:O303)</f>
        <v>0</v>
      </c>
    </row>
    <row r="304" spans="1:16" x14ac:dyDescent="0.15">
      <c r="A304" s="1">
        <v>38814</v>
      </c>
      <c r="B304">
        <v>1102.94</v>
      </c>
      <c r="C304">
        <v>1105.0999999999999</v>
      </c>
      <c r="D304" s="21">
        <v>1091.8900000000001</v>
      </c>
      <c r="E304" s="21">
        <v>1103.1500000000001</v>
      </c>
      <c r="F304" s="43">
        <v>177.60104448000001</v>
      </c>
      <c r="G304" s="3">
        <f t="shared" si="16"/>
        <v>-8.1577897828144508E-5</v>
      </c>
      <c r="H304" s="3">
        <f>1-E304/MAX(E$2:E304)</f>
        <v>8.1577897828144508E-5</v>
      </c>
      <c r="I304" s="21">
        <f ca="1">IF(ROW()&gt;计算结果!B$18-1,AVERAGE(OFFSET(E304,0,0,-计算结果!B$18,1)),AVERAGE(OFFSET(E304,0,0,-ROW()+1,1)))</f>
        <v>1098.9324999999999</v>
      </c>
      <c r="J304" s="43">
        <f t="shared" ca="1" si="17"/>
        <v>5969.0975564799992</v>
      </c>
      <c r="K304" s="43">
        <f ca="1">IF(ROW()&gt;计算结果!B$19+1,J304-OFFSET(J304,-计算结果!B$19,0,1,1),J304-OFFSET(J304,-ROW()+2,0,1,1))</f>
        <v>1398.64102912</v>
      </c>
      <c r="L304" s="32" t="str">
        <f ca="1">IF(AND(F304&gt;OFFSET(F304,-计算结果!B$19,0,1,1),'000300'!K304&lt;OFFSET('000300'!K304,-计算结果!B$19,0,1,1)),"卖",IF(AND(F304&lt;OFFSET(F304,-计算结果!B$19,0,1,1),'000300'!K304&gt;OFFSET('000300'!K304,-计算结果!B$19,0,1,1)),"买",L303))</f>
        <v>买</v>
      </c>
      <c r="M304" s="4" t="str">
        <f t="shared" ca="1" si="18"/>
        <v/>
      </c>
      <c r="N304" s="3">
        <f ca="1">IF(L303="买",E304/E303-1,0)-IF(M304=1,计算结果!B$17,0)</f>
        <v>-8.1577897828144508E-5</v>
      </c>
      <c r="O304" s="2">
        <f t="shared" ca="1" si="19"/>
        <v>1.1293447671532557</v>
      </c>
      <c r="P304" s="3">
        <f ca="1">1-O304/MAX(O$2:O304)</f>
        <v>8.1577897828144508E-5</v>
      </c>
    </row>
    <row r="305" spans="1:16" x14ac:dyDescent="0.15">
      <c r="A305" s="1">
        <v>38817</v>
      </c>
      <c r="B305">
        <v>1104.32</v>
      </c>
      <c r="C305">
        <v>1118.08</v>
      </c>
      <c r="D305" s="21">
        <v>1100.69</v>
      </c>
      <c r="E305" s="21">
        <v>1117.9100000000001</v>
      </c>
      <c r="F305" s="43">
        <v>172.46470144</v>
      </c>
      <c r="G305" s="3">
        <f t="shared" si="16"/>
        <v>1.3379866745229618E-2</v>
      </c>
      <c r="H305" s="3">
        <f>1-E305/MAX(E$2:E305)</f>
        <v>0</v>
      </c>
      <c r="I305" s="21">
        <f ca="1">IF(ROW()&gt;计算结果!B$18-1,AVERAGE(OFFSET(E305,0,0,-计算结果!B$18,1)),AVERAGE(OFFSET(E305,0,0,-ROW()+1,1)))</f>
        <v>1106.0675000000001</v>
      </c>
      <c r="J305" s="43">
        <f t="shared" ca="1" si="17"/>
        <v>6141.562257919999</v>
      </c>
      <c r="K305" s="43">
        <f ca="1">IF(ROW()&gt;计算结果!B$19+1,J305-OFFSET(J305,-计算结果!B$19,0,1,1),J305-OFFSET(J305,-ROW()+2,0,1,1))</f>
        <v>1464.8006553599998</v>
      </c>
      <c r="L305" s="32" t="str">
        <f ca="1">IF(AND(F305&gt;OFFSET(F305,-计算结果!B$19,0,1,1),'000300'!K305&lt;OFFSET('000300'!K305,-计算结果!B$19,0,1,1)),"卖",IF(AND(F305&lt;OFFSET(F305,-计算结果!B$19,0,1,1),'000300'!K305&gt;OFFSET('000300'!K305,-计算结果!B$19,0,1,1)),"买",L304))</f>
        <v>买</v>
      </c>
      <c r="M305" s="4" t="str">
        <f t="shared" ca="1" si="18"/>
        <v/>
      </c>
      <c r="N305" s="3">
        <f ca="1">IF(L304="买",E305/E304-1,0)-IF(M305=1,计算结果!B$17,0)</f>
        <v>1.3379866745229618E-2</v>
      </c>
      <c r="O305" s="2">
        <f t="shared" ca="1" si="19"/>
        <v>1.1444552496471887</v>
      </c>
      <c r="P305" s="3">
        <f ca="1">1-O305/MAX(O$2:O305)</f>
        <v>0</v>
      </c>
    </row>
    <row r="306" spans="1:16" x14ac:dyDescent="0.15">
      <c r="A306" s="1">
        <v>38818</v>
      </c>
      <c r="B306">
        <v>1120.1600000000001</v>
      </c>
      <c r="C306">
        <v>1126.0899999999999</v>
      </c>
      <c r="D306" s="21">
        <v>1112.01</v>
      </c>
      <c r="E306" s="21">
        <v>1123.31</v>
      </c>
      <c r="F306" s="43">
        <v>197.96707327999999</v>
      </c>
      <c r="G306" s="3">
        <f t="shared" si="16"/>
        <v>4.8304425222065461E-3</v>
      </c>
      <c r="H306" s="3">
        <f>1-E306/MAX(E$2:E306)</f>
        <v>0</v>
      </c>
      <c r="I306" s="21">
        <f ca="1">IF(ROW()&gt;计算结果!B$18-1,AVERAGE(OFFSET(E306,0,0,-计算结果!B$18,1)),AVERAGE(OFFSET(E306,0,0,-ROW()+1,1)))</f>
        <v>1111.9025000000001</v>
      </c>
      <c r="J306" s="43">
        <f t="shared" ca="1" si="17"/>
        <v>6339.5293311999985</v>
      </c>
      <c r="K306" s="43">
        <f ca="1">IF(ROW()&gt;计算结果!B$19+1,J306-OFFSET(J306,-计算结果!B$19,0,1,1),J306-OFFSET(J306,-ROW()+2,0,1,1))</f>
        <v>1503.9466188799997</v>
      </c>
      <c r="L306" s="32" t="str">
        <f ca="1">IF(AND(F306&gt;OFFSET(F306,-计算结果!B$19,0,1,1),'000300'!K306&lt;OFFSET('000300'!K306,-计算结果!B$19,0,1,1)),"卖",IF(AND(F306&lt;OFFSET(F306,-计算结果!B$19,0,1,1),'000300'!K306&gt;OFFSET('000300'!K306,-计算结果!B$19,0,1,1)),"买",L305))</f>
        <v>买</v>
      </c>
      <c r="M306" s="4" t="str">
        <f t="shared" ca="1" si="18"/>
        <v/>
      </c>
      <c r="N306" s="3">
        <f ca="1">IF(L305="买",E306/E305-1,0)-IF(M306=1,计算结果!B$17,0)</f>
        <v>4.8304425222065461E-3</v>
      </c>
      <c r="O306" s="2">
        <f t="shared" ca="1" si="19"/>
        <v>1.149983474949847</v>
      </c>
      <c r="P306" s="3">
        <f ca="1">1-O306/MAX(O$2:O306)</f>
        <v>0</v>
      </c>
    </row>
    <row r="307" spans="1:16" x14ac:dyDescent="0.15">
      <c r="A307" s="1">
        <v>38819</v>
      </c>
      <c r="B307">
        <v>1123.78</v>
      </c>
      <c r="C307">
        <v>1123.78</v>
      </c>
      <c r="D307" s="21">
        <v>1116.1500000000001</v>
      </c>
      <c r="E307" s="21">
        <v>1117.07</v>
      </c>
      <c r="F307" s="43">
        <v>159.91141375999999</v>
      </c>
      <c r="G307" s="3">
        <f t="shared" si="16"/>
        <v>-5.5550115284294099E-3</v>
      </c>
      <c r="H307" s="3">
        <f>1-E307/MAX(E$2:E307)</f>
        <v>5.5550115284294099E-3</v>
      </c>
      <c r="I307" s="21">
        <f ca="1">IF(ROW()&gt;计算结果!B$18-1,AVERAGE(OFFSET(E307,0,0,-计算结果!B$18,1)),AVERAGE(OFFSET(E307,0,0,-ROW()+1,1)))</f>
        <v>1115.3600000000001</v>
      </c>
      <c r="J307" s="43">
        <f t="shared" ca="1" si="17"/>
        <v>6499.4407449599985</v>
      </c>
      <c r="K307" s="43">
        <f ca="1">IF(ROW()&gt;计算结果!B$19+1,J307-OFFSET(J307,-计算结果!B$19,0,1,1),J307-OFFSET(J307,-ROW()+2,0,1,1))</f>
        <v>1542.9587251200001</v>
      </c>
      <c r="L307" s="32" t="str">
        <f ca="1">IF(AND(F307&gt;OFFSET(F307,-计算结果!B$19,0,1,1),'000300'!K307&lt;OFFSET('000300'!K307,-计算结果!B$19,0,1,1)),"卖",IF(AND(F307&lt;OFFSET(F307,-计算结果!B$19,0,1,1),'000300'!K307&gt;OFFSET('000300'!K307,-计算结果!B$19,0,1,1)),"买",L306))</f>
        <v>买</v>
      </c>
      <c r="M307" s="4" t="str">
        <f t="shared" ca="1" si="18"/>
        <v/>
      </c>
      <c r="N307" s="3">
        <f ca="1">IF(L306="买",E307/E306-1,0)-IF(M307=1,计算结果!B$17,0)</f>
        <v>-5.5550115284294099E-3</v>
      </c>
      <c r="O307" s="2">
        <f t="shared" ca="1" si="19"/>
        <v>1.1435953034889972</v>
      </c>
      <c r="P307" s="3">
        <f ca="1">1-O307/MAX(O$2:O307)</f>
        <v>5.555011528429521E-3</v>
      </c>
    </row>
    <row r="308" spans="1:16" x14ac:dyDescent="0.15">
      <c r="A308" s="1">
        <v>38820</v>
      </c>
      <c r="B308">
        <v>1116.8399999999999</v>
      </c>
      <c r="C308">
        <v>1122.3900000000001</v>
      </c>
      <c r="D308" s="21">
        <v>1093.51</v>
      </c>
      <c r="E308" s="21">
        <v>1093.93</v>
      </c>
      <c r="F308" s="43">
        <v>171.90084608000001</v>
      </c>
      <c r="G308" s="3">
        <f t="shared" si="16"/>
        <v>-2.0714905959339891E-2</v>
      </c>
      <c r="H308" s="3">
        <f>1-E308/MAX(E$2:E308)</f>
        <v>2.6154845946354865E-2</v>
      </c>
      <c r="I308" s="21">
        <f ca="1">IF(ROW()&gt;计算结果!B$18-1,AVERAGE(OFFSET(E308,0,0,-计算结果!B$18,1)),AVERAGE(OFFSET(E308,0,0,-ROW()+1,1)))</f>
        <v>1113.0550000000001</v>
      </c>
      <c r="J308" s="43">
        <f t="shared" ca="1" si="17"/>
        <v>6327.5398988799989</v>
      </c>
      <c r="K308" s="43">
        <f ca="1">IF(ROW()&gt;计算结果!B$19+1,J308-OFFSET(J308,-计算结果!B$19,0,1,1),J308-OFFSET(J308,-ROW()+2,0,1,1))</f>
        <v>1250.6011545600004</v>
      </c>
      <c r="L308" s="32" t="str">
        <f ca="1">IF(AND(F308&gt;OFFSET(F308,-计算结果!B$19,0,1,1),'000300'!K308&lt;OFFSET('000300'!K308,-计算结果!B$19,0,1,1)),"卖",IF(AND(F308&lt;OFFSET(F308,-计算结果!B$19,0,1,1),'000300'!K308&gt;OFFSET('000300'!K308,-计算结果!B$19,0,1,1)),"买",L307))</f>
        <v>买</v>
      </c>
      <c r="M308" s="4" t="str">
        <f t="shared" ca="1" si="18"/>
        <v/>
      </c>
      <c r="N308" s="3">
        <f ca="1">IF(L307="买",E308/E307-1,0)-IF(M308=1,计算结果!B$17,0)</f>
        <v>-2.0714905959339891E-2</v>
      </c>
      <c r="O308" s="2">
        <f t="shared" ca="1" si="19"/>
        <v>1.1199058343216799</v>
      </c>
      <c r="P308" s="3">
        <f ca="1">1-O308/MAX(O$2:O308)</f>
        <v>2.6154845946354865E-2</v>
      </c>
    </row>
    <row r="309" spans="1:16" x14ac:dyDescent="0.15">
      <c r="A309" s="1">
        <v>38821</v>
      </c>
      <c r="B309">
        <v>1091.69</v>
      </c>
      <c r="C309">
        <v>1118.67</v>
      </c>
      <c r="D309" s="21">
        <v>1091.67</v>
      </c>
      <c r="E309" s="21">
        <v>1118.6099999999999</v>
      </c>
      <c r="F309" s="43">
        <v>167.82531584</v>
      </c>
      <c r="G309" s="3">
        <f t="shared" si="16"/>
        <v>2.2560858555848995E-2</v>
      </c>
      <c r="H309" s="3">
        <f>1-E309/MAX(E$2:E309)</f>
        <v>4.1840631704516129E-3</v>
      </c>
      <c r="I309" s="21">
        <f ca="1">IF(ROW()&gt;计算结果!B$18-1,AVERAGE(OFFSET(E309,0,0,-计算结果!B$18,1)),AVERAGE(OFFSET(E309,0,0,-ROW()+1,1)))</f>
        <v>1113.23</v>
      </c>
      <c r="J309" s="43">
        <f t="shared" ca="1" si="17"/>
        <v>6495.3652147199991</v>
      </c>
      <c r="K309" s="43">
        <f ca="1">IF(ROW()&gt;计算结果!B$19+1,J309-OFFSET(J309,-计算结果!B$19,0,1,1),J309-OFFSET(J309,-ROW()+2,0,1,1))</f>
        <v>1261.3949030400008</v>
      </c>
      <c r="L309" s="32" t="str">
        <f ca="1">IF(AND(F309&gt;OFFSET(F309,-计算结果!B$19,0,1,1),'000300'!K309&lt;OFFSET('000300'!K309,-计算结果!B$19,0,1,1)),"卖",IF(AND(F309&lt;OFFSET(F309,-计算结果!B$19,0,1,1),'000300'!K309&gt;OFFSET('000300'!K309,-计算结果!B$19,0,1,1)),"买",L308))</f>
        <v>买</v>
      </c>
      <c r="M309" s="4" t="str">
        <f t="shared" ca="1" si="18"/>
        <v/>
      </c>
      <c r="N309" s="3">
        <f ca="1">IF(L308="买",E309/E308-1,0)-IF(M309=1,计算结果!B$17,0)</f>
        <v>2.2560858555848995E-2</v>
      </c>
      <c r="O309" s="2">
        <f t="shared" ca="1" si="19"/>
        <v>1.1451718714456813</v>
      </c>
      <c r="P309" s="3">
        <f ca="1">1-O309/MAX(O$2:O309)</f>
        <v>4.1840631704516129E-3</v>
      </c>
    </row>
    <row r="310" spans="1:16" x14ac:dyDescent="0.15">
      <c r="A310" s="1">
        <v>38824</v>
      </c>
      <c r="B310">
        <v>1120.19</v>
      </c>
      <c r="C310">
        <v>1129.1500000000001</v>
      </c>
      <c r="D310" s="21">
        <v>1114.53</v>
      </c>
      <c r="E310" s="21">
        <v>1124.4100000000001</v>
      </c>
      <c r="F310" s="43">
        <v>183.49162496</v>
      </c>
      <c r="G310" s="3">
        <f t="shared" si="16"/>
        <v>5.1850063918614797E-3</v>
      </c>
      <c r="H310" s="3">
        <f>1-E310/MAX(E$2:E310)</f>
        <v>0</v>
      </c>
      <c r="I310" s="21">
        <f ca="1">IF(ROW()&gt;计算结果!B$18-1,AVERAGE(OFFSET(E310,0,0,-计算结果!B$18,1)),AVERAGE(OFFSET(E310,0,0,-ROW()+1,1)))</f>
        <v>1113.5049999999999</v>
      </c>
      <c r="J310" s="43">
        <f t="shared" ca="1" si="17"/>
        <v>6678.8568396799992</v>
      </c>
      <c r="K310" s="43">
        <f ca="1">IF(ROW()&gt;计算结果!B$19+1,J310-OFFSET(J310,-计算结果!B$19,0,1,1),J310-OFFSET(J310,-ROW()+2,0,1,1))</f>
        <v>1269.6343347200009</v>
      </c>
      <c r="L310" s="32" t="str">
        <f ca="1">IF(AND(F310&gt;OFFSET(F310,-计算结果!B$19,0,1,1),'000300'!K310&lt;OFFSET('000300'!K310,-计算结果!B$19,0,1,1)),"卖",IF(AND(F310&lt;OFFSET(F310,-计算结果!B$19,0,1,1),'000300'!K310&gt;OFFSET('000300'!K310,-计算结果!B$19,0,1,1)),"买",L309))</f>
        <v>买</v>
      </c>
      <c r="M310" s="4" t="str">
        <f t="shared" ca="1" si="18"/>
        <v/>
      </c>
      <c r="N310" s="3">
        <f ca="1">IF(L309="买",E310/E309-1,0)-IF(M310=1,计算结果!B$17,0)</f>
        <v>5.1850063918614797E-3</v>
      </c>
      <c r="O310" s="2">
        <f t="shared" ca="1" si="19"/>
        <v>1.1511095949189072</v>
      </c>
      <c r="P310" s="3">
        <f ca="1">1-O310/MAX(O$2:O310)</f>
        <v>0</v>
      </c>
    </row>
    <row r="311" spans="1:16" x14ac:dyDescent="0.15">
      <c r="A311" s="1">
        <v>38825</v>
      </c>
      <c r="B311">
        <v>1127.51</v>
      </c>
      <c r="C311">
        <v>1135.45</v>
      </c>
      <c r="D311" s="21">
        <v>1119.27</v>
      </c>
      <c r="E311" s="21">
        <v>1131.28</v>
      </c>
      <c r="F311" s="43">
        <v>174.03457535999999</v>
      </c>
      <c r="G311" s="3">
        <f t="shared" si="16"/>
        <v>6.1098709545448493E-3</v>
      </c>
      <c r="H311" s="3">
        <f>1-E311/MAX(E$2:E311)</f>
        <v>0</v>
      </c>
      <c r="I311" s="21">
        <f ca="1">IF(ROW()&gt;计算结果!B$18-1,AVERAGE(OFFSET(E311,0,0,-计算结果!B$18,1)),AVERAGE(OFFSET(E311,0,0,-ROW()+1,1)))</f>
        <v>1117.0574999999999</v>
      </c>
      <c r="J311" s="43">
        <f t="shared" ca="1" si="17"/>
        <v>6852.8914150399996</v>
      </c>
      <c r="K311" s="43">
        <f ca="1">IF(ROW()&gt;计算结果!B$19+1,J311-OFFSET(J311,-计算结果!B$19,0,1,1),J311-OFFSET(J311,-ROW()+2,0,1,1))</f>
        <v>1258.2730342400009</v>
      </c>
      <c r="L311" s="32" t="str">
        <f ca="1">IF(AND(F311&gt;OFFSET(F311,-计算结果!B$19,0,1,1),'000300'!K311&lt;OFFSET('000300'!K311,-计算结果!B$19,0,1,1)),"卖",IF(AND(F311&lt;OFFSET(F311,-计算结果!B$19,0,1,1),'000300'!K311&gt;OFFSET('000300'!K311,-计算结果!B$19,0,1,1)),"买",L310))</f>
        <v>买</v>
      </c>
      <c r="M311" s="4" t="str">
        <f t="shared" ca="1" si="18"/>
        <v/>
      </c>
      <c r="N311" s="3">
        <f ca="1">IF(L310="买",E311/E310-1,0)-IF(M311=1,计算结果!B$17,0)</f>
        <v>6.1098709545448493E-3</v>
      </c>
      <c r="O311" s="2">
        <f t="shared" ca="1" si="19"/>
        <v>1.1581427259984001</v>
      </c>
      <c r="P311" s="3">
        <f ca="1">1-O311/MAX(O$2:O311)</f>
        <v>0</v>
      </c>
    </row>
    <row r="312" spans="1:16" x14ac:dyDescent="0.15">
      <c r="A312" s="1">
        <v>38826</v>
      </c>
      <c r="B312">
        <v>1135.6099999999999</v>
      </c>
      <c r="C312">
        <v>1140.4100000000001</v>
      </c>
      <c r="D312" s="21">
        <v>1125.2</v>
      </c>
      <c r="E312" s="21">
        <v>1138.24</v>
      </c>
      <c r="F312" s="43">
        <v>193.64960256000001</v>
      </c>
      <c r="G312" s="3">
        <f t="shared" si="16"/>
        <v>6.1523230323174971E-3</v>
      </c>
      <c r="H312" s="3">
        <f>1-E312/MAX(E$2:E312)</f>
        <v>0</v>
      </c>
      <c r="I312" s="21">
        <f ca="1">IF(ROW()&gt;计算结果!B$18-1,AVERAGE(OFFSET(E312,0,0,-计算结果!B$18,1)),AVERAGE(OFFSET(E312,0,0,-ROW()+1,1)))</f>
        <v>1128.135</v>
      </c>
      <c r="J312" s="43">
        <f t="shared" ca="1" si="17"/>
        <v>7046.5410175999996</v>
      </c>
      <c r="K312" s="43">
        <f ca="1">IF(ROW()&gt;计算结果!B$19+1,J312-OFFSET(J312,-计算结果!B$19,0,1,1),J312-OFFSET(J312,-ROW()+2,0,1,1))</f>
        <v>1255.0445056000008</v>
      </c>
      <c r="L312" s="32" t="str">
        <f ca="1">IF(AND(F312&gt;OFFSET(F312,-计算结果!B$19,0,1,1),'000300'!K312&lt;OFFSET('000300'!K312,-计算结果!B$19,0,1,1)),"卖",IF(AND(F312&lt;OFFSET(F312,-计算结果!B$19,0,1,1),'000300'!K312&gt;OFFSET('000300'!K312,-计算结果!B$19,0,1,1)),"买",L311))</f>
        <v>买</v>
      </c>
      <c r="M312" s="4" t="str">
        <f t="shared" ca="1" si="18"/>
        <v/>
      </c>
      <c r="N312" s="3">
        <f ca="1">IF(L311="买",E312/E311-1,0)-IF(M312=1,计算结果!B$17,0)</f>
        <v>6.1523230323174971E-3</v>
      </c>
      <c r="O312" s="2">
        <f t="shared" ca="1" si="19"/>
        <v>1.1652679941662709</v>
      </c>
      <c r="P312" s="3">
        <f ca="1">1-O312/MAX(O$2:O312)</f>
        <v>0</v>
      </c>
    </row>
    <row r="313" spans="1:16" x14ac:dyDescent="0.15">
      <c r="A313" s="1">
        <v>38827</v>
      </c>
      <c r="B313">
        <v>1139.6400000000001</v>
      </c>
      <c r="C313">
        <v>1142.54</v>
      </c>
      <c r="D313" s="21">
        <v>1127.0899999999999</v>
      </c>
      <c r="E313" s="21">
        <v>1134.3800000000001</v>
      </c>
      <c r="F313" s="43">
        <v>215.61233408000001</v>
      </c>
      <c r="G313" s="3">
        <f t="shared" si="16"/>
        <v>-3.3912004498172221E-3</v>
      </c>
      <c r="H313" s="3">
        <f>1-E313/MAX(E$2:E313)</f>
        <v>3.3912004498172221E-3</v>
      </c>
      <c r="I313" s="21">
        <f ca="1">IF(ROW()&gt;计算结果!B$18-1,AVERAGE(OFFSET(E313,0,0,-计算结果!B$18,1)),AVERAGE(OFFSET(E313,0,0,-ROW()+1,1)))</f>
        <v>1132.0775000000001</v>
      </c>
      <c r="J313" s="43">
        <f t="shared" ca="1" si="17"/>
        <v>7262.15335168</v>
      </c>
      <c r="K313" s="43">
        <f ca="1">IF(ROW()&gt;计算结果!B$19+1,J313-OFFSET(J313,-计算结果!B$19,0,1,1),J313-OFFSET(J313,-ROW()+2,0,1,1))</f>
        <v>1293.0557952000008</v>
      </c>
      <c r="L313" s="32" t="str">
        <f ca="1">IF(AND(F313&gt;OFFSET(F313,-计算结果!B$19,0,1,1),'000300'!K313&lt;OFFSET('000300'!K313,-计算结果!B$19,0,1,1)),"卖",IF(AND(F313&lt;OFFSET(F313,-计算结果!B$19,0,1,1),'000300'!K313&gt;OFFSET('000300'!K313,-计算结果!B$19,0,1,1)),"买",L312))</f>
        <v>卖</v>
      </c>
      <c r="M313" s="4">
        <f t="shared" ca="1" si="18"/>
        <v>1</v>
      </c>
      <c r="N313" s="3">
        <f ca="1">IF(L312="买",E313/E312-1,0)-IF(M313=1,计算结果!B$17,0)</f>
        <v>-3.3912004498172221E-3</v>
      </c>
      <c r="O313" s="2">
        <f t="shared" ca="1" si="19"/>
        <v>1.1613163368202966</v>
      </c>
      <c r="P313" s="3">
        <f ca="1">1-O313/MAX(O$2:O313)</f>
        <v>3.3912004498173332E-3</v>
      </c>
    </row>
    <row r="314" spans="1:16" x14ac:dyDescent="0.15">
      <c r="A314" s="1">
        <v>38828</v>
      </c>
      <c r="B314">
        <v>1133.2</v>
      </c>
      <c r="C314">
        <v>1152.8900000000001</v>
      </c>
      <c r="D314" s="21">
        <v>1127.6500000000001</v>
      </c>
      <c r="E314" s="21">
        <v>1149.1600000000001</v>
      </c>
      <c r="F314" s="43">
        <v>227.50697471999999</v>
      </c>
      <c r="G314" s="3">
        <f t="shared" si="16"/>
        <v>1.3029143673195964E-2</v>
      </c>
      <c r="H314" s="3">
        <f>1-E314/MAX(E$2:E314)</f>
        <v>0</v>
      </c>
      <c r="I314" s="21">
        <f ca="1">IF(ROW()&gt;计算结果!B$18-1,AVERAGE(OFFSET(E314,0,0,-计算结果!B$18,1)),AVERAGE(OFFSET(E314,0,0,-ROW()+1,1)))</f>
        <v>1138.2650000000001</v>
      </c>
      <c r="J314" s="43">
        <f t="shared" ca="1" si="17"/>
        <v>7489.6603263999996</v>
      </c>
      <c r="K314" s="43">
        <f ca="1">IF(ROW()&gt;计算结果!B$19+1,J314-OFFSET(J314,-计算结果!B$19,0,1,1),J314-OFFSET(J314,-ROW()+2,0,1,1))</f>
        <v>1348.0980684800006</v>
      </c>
      <c r="L314" s="32" t="str">
        <f ca="1">IF(AND(F314&gt;OFFSET(F314,-计算结果!B$19,0,1,1),'000300'!K314&lt;OFFSET('000300'!K314,-计算结果!B$19,0,1,1)),"卖",IF(AND(F314&lt;OFFSET(F314,-计算结果!B$19,0,1,1),'000300'!K314&gt;OFFSET('000300'!K314,-计算结果!B$19,0,1,1)),"买",L313))</f>
        <v>卖</v>
      </c>
      <c r="M314" s="4" t="str">
        <f t="shared" ca="1" si="18"/>
        <v/>
      </c>
      <c r="N314" s="3">
        <f ca="1">IF(L313="买",E314/E313-1,0)-IF(M314=1,计算结果!B$17,0)</f>
        <v>0</v>
      </c>
      <c r="O314" s="2">
        <f t="shared" ca="1" si="19"/>
        <v>1.1613163368202966</v>
      </c>
      <c r="P314" s="3">
        <f ca="1">1-O314/MAX(O$2:O314)</f>
        <v>3.3912004498173332E-3</v>
      </c>
    </row>
    <row r="315" spans="1:16" x14ac:dyDescent="0.15">
      <c r="A315" s="1">
        <v>38831</v>
      </c>
      <c r="B315">
        <v>1156.9100000000001</v>
      </c>
      <c r="C315">
        <v>1160.58</v>
      </c>
      <c r="D315" s="21">
        <v>1135.75</v>
      </c>
      <c r="E315" s="21">
        <v>1142.7</v>
      </c>
      <c r="F315" s="43">
        <v>262.45896191999998</v>
      </c>
      <c r="G315" s="3">
        <f t="shared" si="16"/>
        <v>-5.6214974416095576E-3</v>
      </c>
      <c r="H315" s="3">
        <f>1-E315/MAX(E$2:E315)</f>
        <v>5.6214974416095576E-3</v>
      </c>
      <c r="I315" s="21">
        <f ca="1">IF(ROW()&gt;计算结果!B$18-1,AVERAGE(OFFSET(E315,0,0,-计算结果!B$18,1)),AVERAGE(OFFSET(E315,0,0,-ROW()+1,1)))</f>
        <v>1141.1199999999999</v>
      </c>
      <c r="J315" s="43">
        <f t="shared" ca="1" si="17"/>
        <v>7752.1192883199992</v>
      </c>
      <c r="K315" s="43">
        <f ca="1">IF(ROW()&gt;计算结果!B$19+1,J315-OFFSET(J315,-计算结果!B$19,0,1,1),J315-OFFSET(J315,-ROW()+2,0,1,1))</f>
        <v>1412.5899571200007</v>
      </c>
      <c r="L315" s="32" t="str">
        <f ca="1">IF(AND(F315&gt;OFFSET(F315,-计算结果!B$19,0,1,1),'000300'!K315&lt;OFFSET('000300'!K315,-计算结果!B$19,0,1,1)),"卖",IF(AND(F315&lt;OFFSET(F315,-计算结果!B$19,0,1,1),'000300'!K315&gt;OFFSET('000300'!K315,-计算结果!B$19,0,1,1)),"买",L314))</f>
        <v>卖</v>
      </c>
      <c r="M315" s="4" t="str">
        <f t="shared" ca="1" si="18"/>
        <v/>
      </c>
      <c r="N315" s="3">
        <f ca="1">IF(L314="买",E315/E314-1,0)-IF(M315=1,计算结果!B$17,0)</f>
        <v>0</v>
      </c>
      <c r="O315" s="2">
        <f t="shared" ca="1" si="19"/>
        <v>1.1613163368202966</v>
      </c>
      <c r="P315" s="3">
        <f ca="1">1-O315/MAX(O$2:O315)</f>
        <v>3.3912004498173332E-3</v>
      </c>
    </row>
    <row r="316" spans="1:16" x14ac:dyDescent="0.15">
      <c r="A316" s="1">
        <v>38832</v>
      </c>
      <c r="B316">
        <v>1139.49</v>
      </c>
      <c r="C316">
        <v>1149.54</v>
      </c>
      <c r="D316" s="21">
        <v>1123.0999999999999</v>
      </c>
      <c r="E316" s="21">
        <v>1141.93</v>
      </c>
      <c r="F316" s="43">
        <v>228.85232640000001</v>
      </c>
      <c r="G316" s="3">
        <f t="shared" si="16"/>
        <v>-6.7384265336478677E-4</v>
      </c>
      <c r="H316" s="3">
        <f>1-E316/MAX(E$2:E316)</f>
        <v>6.2915520902224742E-3</v>
      </c>
      <c r="I316" s="21">
        <f ca="1">IF(ROW()&gt;计算结果!B$18-1,AVERAGE(OFFSET(E316,0,0,-计算结果!B$18,1)),AVERAGE(OFFSET(E316,0,0,-ROW()+1,1)))</f>
        <v>1142.0425</v>
      </c>
      <c r="J316" s="43">
        <f t="shared" ca="1" si="17"/>
        <v>7980.9716147199988</v>
      </c>
      <c r="K316" s="43">
        <f ca="1">IF(ROW()&gt;计算结果!B$19+1,J316-OFFSET(J316,-计算结果!B$19,0,1,1),J316-OFFSET(J316,-ROW()+2,0,1,1))</f>
        <v>1481.5308697600003</v>
      </c>
      <c r="L316" s="32" t="str">
        <f ca="1">IF(AND(F316&gt;OFFSET(F316,-计算结果!B$19,0,1,1),'000300'!K316&lt;OFFSET('000300'!K316,-计算结果!B$19,0,1,1)),"卖",IF(AND(F316&lt;OFFSET(F316,-计算结果!B$19,0,1,1),'000300'!K316&gt;OFFSET('000300'!K316,-计算结果!B$19,0,1,1)),"买",L315))</f>
        <v>卖</v>
      </c>
      <c r="M316" s="4" t="str">
        <f t="shared" ca="1" si="18"/>
        <v/>
      </c>
      <c r="N316" s="3">
        <f ca="1">IF(L315="买",E316/E315-1,0)-IF(M316=1,计算结果!B$17,0)</f>
        <v>0</v>
      </c>
      <c r="O316" s="2">
        <f t="shared" ca="1" si="19"/>
        <v>1.1613163368202966</v>
      </c>
      <c r="P316" s="3">
        <f ca="1">1-O316/MAX(O$2:O316)</f>
        <v>3.3912004498173332E-3</v>
      </c>
    </row>
    <row r="317" spans="1:16" x14ac:dyDescent="0.15">
      <c r="A317" s="1">
        <v>38833</v>
      </c>
      <c r="B317">
        <v>1142.9000000000001</v>
      </c>
      <c r="C317">
        <v>1162.02</v>
      </c>
      <c r="D317" s="21">
        <v>1142.07</v>
      </c>
      <c r="E317" s="21">
        <v>1155.73</v>
      </c>
      <c r="F317" s="43">
        <v>254.76171776000001</v>
      </c>
      <c r="G317" s="3">
        <f t="shared" si="16"/>
        <v>1.2084803797080435E-2</v>
      </c>
      <c r="H317" s="3">
        <f>1-E317/MAX(E$2:E317)</f>
        <v>0</v>
      </c>
      <c r="I317" s="21">
        <f ca="1">IF(ROW()&gt;计算结果!B$18-1,AVERAGE(OFFSET(E317,0,0,-计算结果!B$18,1)),AVERAGE(OFFSET(E317,0,0,-ROW()+1,1)))</f>
        <v>1147.3800000000001</v>
      </c>
      <c r="J317" s="43">
        <f t="shared" ca="1" si="17"/>
        <v>8235.7333324799984</v>
      </c>
      <c r="K317" s="43">
        <f ca="1">IF(ROW()&gt;计算结果!B$19+1,J317-OFFSET(J317,-计算结果!B$19,0,1,1),J317-OFFSET(J317,-ROW()+2,0,1,1))</f>
        <v>1908.1934335999995</v>
      </c>
      <c r="L317" s="32" t="str">
        <f ca="1">IF(AND(F317&gt;OFFSET(F317,-计算结果!B$19,0,1,1),'000300'!K317&lt;OFFSET('000300'!K317,-计算结果!B$19,0,1,1)),"卖",IF(AND(F317&lt;OFFSET(F317,-计算结果!B$19,0,1,1),'000300'!K317&gt;OFFSET('000300'!K317,-计算结果!B$19,0,1,1)),"买",L316))</f>
        <v>卖</v>
      </c>
      <c r="M317" s="4" t="str">
        <f t="shared" ca="1" si="18"/>
        <v/>
      </c>
      <c r="N317" s="3">
        <f ca="1">IF(L316="买",E317/E316-1,0)-IF(M317=1,计算结果!B$17,0)</f>
        <v>0</v>
      </c>
      <c r="O317" s="2">
        <f t="shared" ca="1" si="19"/>
        <v>1.1613163368202966</v>
      </c>
      <c r="P317" s="3">
        <f ca="1">1-O317/MAX(O$2:O317)</f>
        <v>3.3912004498173332E-3</v>
      </c>
    </row>
    <row r="318" spans="1:16" x14ac:dyDescent="0.15">
      <c r="A318" s="1">
        <v>38834</v>
      </c>
      <c r="B318">
        <v>1157.3800000000001</v>
      </c>
      <c r="C318">
        <v>1159.9000000000001</v>
      </c>
      <c r="D318" s="21">
        <v>1145.26</v>
      </c>
      <c r="E318" s="21">
        <v>1155.27</v>
      </c>
      <c r="F318" s="43">
        <v>188.62520319999999</v>
      </c>
      <c r="G318" s="3">
        <f t="shared" si="16"/>
        <v>-3.9801683784279618E-4</v>
      </c>
      <c r="H318" s="3">
        <f>1-E318/MAX(E$2:E318)</f>
        <v>3.9801683784279618E-4</v>
      </c>
      <c r="I318" s="21">
        <f ca="1">IF(ROW()&gt;计算结果!B$18-1,AVERAGE(OFFSET(E318,0,0,-计算结果!B$18,1)),AVERAGE(OFFSET(E318,0,0,-ROW()+1,1)))</f>
        <v>1148.9075</v>
      </c>
      <c r="J318" s="43">
        <f t="shared" ca="1" si="17"/>
        <v>8424.3585356799977</v>
      </c>
      <c r="K318" s="43">
        <f ca="1">IF(ROW()&gt;计算结果!B$19+1,J318-OFFSET(J318,-计算结果!B$19,0,1,1),J318-OFFSET(J318,-ROW()+2,0,1,1))</f>
        <v>1928.9933209599985</v>
      </c>
      <c r="L318" s="32" t="str">
        <f ca="1">IF(AND(F318&gt;OFFSET(F318,-计算结果!B$19,0,1,1),'000300'!K318&lt;OFFSET('000300'!K318,-计算结果!B$19,0,1,1)),"卖",IF(AND(F318&lt;OFFSET(F318,-计算结果!B$19,0,1,1),'000300'!K318&gt;OFFSET('000300'!K318,-计算结果!B$19,0,1,1)),"买",L317))</f>
        <v>卖</v>
      </c>
      <c r="M318" s="4" t="str">
        <f t="shared" ca="1" si="18"/>
        <v/>
      </c>
      <c r="N318" s="3">
        <f ca="1">IF(L317="买",E318/E317-1,0)-IF(M318=1,计算结果!B$17,0)</f>
        <v>0</v>
      </c>
      <c r="O318" s="2">
        <f t="shared" ca="1" si="19"/>
        <v>1.1613163368202966</v>
      </c>
      <c r="P318" s="3">
        <f ca="1">1-O318/MAX(O$2:O318)</f>
        <v>3.3912004498173332E-3</v>
      </c>
    </row>
    <row r="319" spans="1:16" x14ac:dyDescent="0.15">
      <c r="A319" s="1">
        <v>38835</v>
      </c>
      <c r="B319">
        <v>1143.5899999999999</v>
      </c>
      <c r="C319">
        <v>1173.8800000000001</v>
      </c>
      <c r="D319" s="21">
        <v>1133.19</v>
      </c>
      <c r="E319" s="21">
        <v>1172.3499999999999</v>
      </c>
      <c r="F319" s="43">
        <v>243.43009280000001</v>
      </c>
      <c r="G319" s="3">
        <f t="shared" si="16"/>
        <v>1.4784422689068322E-2</v>
      </c>
      <c r="H319" s="3">
        <f>1-E319/MAX(E$2:E319)</f>
        <v>0</v>
      </c>
      <c r="I319" s="21">
        <f ca="1">IF(ROW()&gt;计算结果!B$18-1,AVERAGE(OFFSET(E319,0,0,-计算结果!B$18,1)),AVERAGE(OFFSET(E319,0,0,-ROW()+1,1)))</f>
        <v>1156.32</v>
      </c>
      <c r="J319" s="43">
        <f t="shared" ca="1" si="17"/>
        <v>8667.788628479997</v>
      </c>
      <c r="K319" s="43">
        <f ca="1">IF(ROW()&gt;计算结果!B$19+1,J319-OFFSET(J319,-计算结果!B$19,0,1,1),J319-OFFSET(J319,-ROW()+2,0,1,1))</f>
        <v>1988.9317887999978</v>
      </c>
      <c r="L319" s="32" t="str">
        <f ca="1">IF(AND(F319&gt;OFFSET(F319,-计算结果!B$19,0,1,1),'000300'!K319&lt;OFFSET('000300'!K319,-计算结果!B$19,0,1,1)),"卖",IF(AND(F319&lt;OFFSET(F319,-计算结果!B$19,0,1,1),'000300'!K319&gt;OFFSET('000300'!K319,-计算结果!B$19,0,1,1)),"买",L318))</f>
        <v>卖</v>
      </c>
      <c r="M319" s="4" t="str">
        <f t="shared" ca="1" si="18"/>
        <v/>
      </c>
      <c r="N319" s="3">
        <f ca="1">IF(L318="买",E319/E318-1,0)-IF(M319=1,计算结果!B$17,0)</f>
        <v>0</v>
      </c>
      <c r="O319" s="2">
        <f t="shared" ca="1" si="19"/>
        <v>1.1613163368202966</v>
      </c>
      <c r="P319" s="3">
        <f ca="1">1-O319/MAX(O$2:O319)</f>
        <v>3.3912004498173332E-3</v>
      </c>
    </row>
    <row r="320" spans="1:16" x14ac:dyDescent="0.15">
      <c r="A320" s="1">
        <v>38845</v>
      </c>
      <c r="B320">
        <v>1179.58</v>
      </c>
      <c r="C320">
        <v>1218.8599999999999</v>
      </c>
      <c r="D320" s="21">
        <v>1179.58</v>
      </c>
      <c r="E320" s="21">
        <v>1218.44</v>
      </c>
      <c r="F320" s="43">
        <v>265.36314879999998</v>
      </c>
      <c r="G320" s="3">
        <f t="shared" si="16"/>
        <v>3.9314197978419507E-2</v>
      </c>
      <c r="H320" s="3">
        <f>1-E320/MAX(E$2:E320)</f>
        <v>0</v>
      </c>
      <c r="I320" s="21">
        <f ca="1">IF(ROW()&gt;计算结果!B$18-1,AVERAGE(OFFSET(E320,0,0,-计算结果!B$18,1)),AVERAGE(OFFSET(E320,0,0,-ROW()+1,1)))</f>
        <v>1175.4475</v>
      </c>
      <c r="J320" s="43">
        <f t="shared" ca="1" si="17"/>
        <v>8933.1517772799962</v>
      </c>
      <c r="K320" s="43">
        <f ca="1">IF(ROW()&gt;计算结果!B$19+1,J320-OFFSET(J320,-计算结果!B$19,0,1,1),J320-OFFSET(J320,-ROW()+2,0,1,1))</f>
        <v>2080.2603622399965</v>
      </c>
      <c r="L320" s="32" t="str">
        <f ca="1">IF(AND(F320&gt;OFFSET(F320,-计算结果!B$19,0,1,1),'000300'!K320&lt;OFFSET('000300'!K320,-计算结果!B$19,0,1,1)),"卖",IF(AND(F320&lt;OFFSET(F320,-计算结果!B$19,0,1,1),'000300'!K320&gt;OFFSET('000300'!K320,-计算结果!B$19,0,1,1)),"买",L319))</f>
        <v>卖</v>
      </c>
      <c r="M320" s="4" t="str">
        <f t="shared" ca="1" si="18"/>
        <v/>
      </c>
      <c r="N320" s="3">
        <f ca="1">IF(L319="买",E320/E319-1,0)-IF(M320=1,计算结果!B$17,0)</f>
        <v>0</v>
      </c>
      <c r="O320" s="2">
        <f t="shared" ca="1" si="19"/>
        <v>1.1613163368202966</v>
      </c>
      <c r="P320" s="3">
        <f ca="1">1-O320/MAX(O$2:O320)</f>
        <v>3.3912004498173332E-3</v>
      </c>
    </row>
    <row r="321" spans="1:16" x14ac:dyDescent="0.15">
      <c r="A321" s="1">
        <v>38846</v>
      </c>
      <c r="B321">
        <v>1226.31</v>
      </c>
      <c r="C321">
        <v>1252.76</v>
      </c>
      <c r="D321" s="21">
        <v>1222.68</v>
      </c>
      <c r="E321" s="21">
        <v>1251.6099999999999</v>
      </c>
      <c r="F321" s="43">
        <v>331.11916544000002</v>
      </c>
      <c r="G321" s="3">
        <f t="shared" si="16"/>
        <v>2.7223334755917206E-2</v>
      </c>
      <c r="H321" s="3">
        <f>1-E321/MAX(E$2:E321)</f>
        <v>0</v>
      </c>
      <c r="I321" s="21">
        <f ca="1">IF(ROW()&gt;计算结果!B$18-1,AVERAGE(OFFSET(E321,0,0,-计算结果!B$18,1)),AVERAGE(OFFSET(E321,0,0,-ROW()+1,1)))</f>
        <v>1199.4175</v>
      </c>
      <c r="J321" s="43">
        <f t="shared" ca="1" si="17"/>
        <v>9264.270942719997</v>
      </c>
      <c r="K321" s="43">
        <f ca="1">IF(ROW()&gt;计算结果!B$19+1,J321-OFFSET(J321,-计算结果!B$19,0,1,1),J321-OFFSET(J321,-ROW()+2,0,1,1))</f>
        <v>2217.7299251199975</v>
      </c>
      <c r="L321" s="32" t="str">
        <f ca="1">IF(AND(F321&gt;OFFSET(F321,-计算结果!B$19,0,1,1),'000300'!K321&lt;OFFSET('000300'!K321,-计算结果!B$19,0,1,1)),"卖",IF(AND(F321&lt;OFFSET(F321,-计算结果!B$19,0,1,1),'000300'!K321&gt;OFFSET('000300'!K321,-计算结果!B$19,0,1,1)),"买",L320))</f>
        <v>卖</v>
      </c>
      <c r="M321" s="4" t="str">
        <f t="shared" ca="1" si="18"/>
        <v/>
      </c>
      <c r="N321" s="3">
        <f ca="1">IF(L320="买",E321/E320-1,0)-IF(M321=1,计算结果!B$17,0)</f>
        <v>0</v>
      </c>
      <c r="O321" s="2">
        <f t="shared" ca="1" si="19"/>
        <v>1.1613163368202966</v>
      </c>
      <c r="P321" s="3">
        <f ca="1">1-O321/MAX(O$2:O321)</f>
        <v>3.3912004498173332E-3</v>
      </c>
    </row>
    <row r="322" spans="1:16" x14ac:dyDescent="0.15">
      <c r="A322" s="1">
        <v>38847</v>
      </c>
      <c r="B322">
        <v>1257.98</v>
      </c>
      <c r="C322">
        <v>1273.68</v>
      </c>
      <c r="D322" s="21">
        <v>1243.47</v>
      </c>
      <c r="E322" s="21">
        <v>1265.93</v>
      </c>
      <c r="F322" s="43">
        <v>335.68258048000001</v>
      </c>
      <c r="G322" s="3">
        <f t="shared" si="16"/>
        <v>1.1441263652415712E-2</v>
      </c>
      <c r="H322" s="3">
        <f>1-E322/MAX(E$2:E322)</f>
        <v>0</v>
      </c>
      <c r="I322" s="21">
        <f ca="1">IF(ROW()&gt;计算结果!B$18-1,AVERAGE(OFFSET(E322,0,0,-计算结果!B$18,1)),AVERAGE(OFFSET(E322,0,0,-ROW()+1,1)))</f>
        <v>1227.0825</v>
      </c>
      <c r="J322" s="43">
        <f t="shared" ca="1" si="17"/>
        <v>9599.9535231999962</v>
      </c>
      <c r="K322" s="43">
        <f ca="1">IF(ROW()&gt;计算结果!B$19+1,J322-OFFSET(J322,-计算结果!B$19,0,1,1),J322-OFFSET(J322,-ROW()+2,0,1,1))</f>
        <v>2337.8001715199962</v>
      </c>
      <c r="L322" s="32" t="str">
        <f ca="1">IF(AND(F322&gt;OFFSET(F322,-计算结果!B$19,0,1,1),'000300'!K322&lt;OFFSET('000300'!K322,-计算结果!B$19,0,1,1)),"卖",IF(AND(F322&lt;OFFSET(F322,-计算结果!B$19,0,1,1),'000300'!K322&gt;OFFSET('000300'!K322,-计算结果!B$19,0,1,1)),"买",L321))</f>
        <v>卖</v>
      </c>
      <c r="M322" s="4" t="str">
        <f t="shared" ca="1" si="18"/>
        <v/>
      </c>
      <c r="N322" s="3">
        <f ca="1">IF(L321="买",E322/E321-1,0)-IF(M322=1,计算结果!B$17,0)</f>
        <v>0</v>
      </c>
      <c r="O322" s="2">
        <f t="shared" ca="1" si="19"/>
        <v>1.1613163368202966</v>
      </c>
      <c r="P322" s="3">
        <f ca="1">1-O322/MAX(O$2:O322)</f>
        <v>3.3912004498173332E-3</v>
      </c>
    </row>
    <row r="323" spans="1:16" x14ac:dyDescent="0.15">
      <c r="A323" s="1">
        <v>38848</v>
      </c>
      <c r="B323">
        <v>1267.22</v>
      </c>
      <c r="C323">
        <v>1294.8699999999999</v>
      </c>
      <c r="D323" s="21">
        <v>1254.3499999999999</v>
      </c>
      <c r="E323" s="21">
        <v>1255.04</v>
      </c>
      <c r="F323" s="43">
        <v>372.99605503999999</v>
      </c>
      <c r="G323" s="3">
        <f t="shared" ref="G323:G386" si="20">E323/E322-1</f>
        <v>-8.6023713791442136E-3</v>
      </c>
      <c r="H323" s="3">
        <f>1-E323/MAX(E$2:E323)</f>
        <v>8.6023713791442136E-3</v>
      </c>
      <c r="I323" s="21">
        <f ca="1">IF(ROW()&gt;计算结果!B$18-1,AVERAGE(OFFSET(E323,0,0,-计算结果!B$18,1)),AVERAGE(OFFSET(E323,0,0,-ROW()+1,1)))</f>
        <v>1247.7550000000001</v>
      </c>
      <c r="J323" s="43">
        <f t="shared" ca="1" si="17"/>
        <v>9972.9495782399954</v>
      </c>
      <c r="K323" s="43">
        <f ca="1">IF(ROW()&gt;计算结果!B$19+1,J323-OFFSET(J323,-计算结果!B$19,0,1,1),J323-OFFSET(J323,-ROW()+2,0,1,1))</f>
        <v>2483.2892518399958</v>
      </c>
      <c r="L323" s="32" t="str">
        <f ca="1">IF(AND(F323&gt;OFFSET(F323,-计算结果!B$19,0,1,1),'000300'!K323&lt;OFFSET('000300'!K323,-计算结果!B$19,0,1,1)),"卖",IF(AND(F323&lt;OFFSET(F323,-计算结果!B$19,0,1,1),'000300'!K323&gt;OFFSET('000300'!K323,-计算结果!B$19,0,1,1)),"买",L322))</f>
        <v>卖</v>
      </c>
      <c r="M323" s="4" t="str">
        <f t="shared" ca="1" si="18"/>
        <v/>
      </c>
      <c r="N323" s="3">
        <f ca="1">IF(L322="买",E323/E322-1,0)-IF(M323=1,计算结果!B$17,0)</f>
        <v>0</v>
      </c>
      <c r="O323" s="2">
        <f t="shared" ca="1" si="19"/>
        <v>1.1613163368202966</v>
      </c>
      <c r="P323" s="3">
        <f ca="1">1-O323/MAX(O$2:O323)</f>
        <v>3.3912004498173332E-3</v>
      </c>
    </row>
    <row r="324" spans="1:16" x14ac:dyDescent="0.15">
      <c r="A324" s="1">
        <v>38849</v>
      </c>
      <c r="B324">
        <v>1255.23</v>
      </c>
      <c r="C324">
        <v>1296.3800000000001</v>
      </c>
      <c r="D324" s="21">
        <v>1252.68</v>
      </c>
      <c r="E324" s="21">
        <v>1296.26</v>
      </c>
      <c r="F324" s="43">
        <v>342.61843967999999</v>
      </c>
      <c r="G324" s="3">
        <f t="shared" si="20"/>
        <v>3.2843574706782341E-2</v>
      </c>
      <c r="H324" s="3">
        <f>1-E324/MAX(E$2:E324)</f>
        <v>0</v>
      </c>
      <c r="I324" s="21">
        <f ca="1">IF(ROW()&gt;计算结果!B$18-1,AVERAGE(OFFSET(E324,0,0,-计算结果!B$18,1)),AVERAGE(OFFSET(E324,0,0,-ROW()+1,1)))</f>
        <v>1267.21</v>
      </c>
      <c r="J324" s="43">
        <f t="shared" ref="J324:J387" ca="1" si="21">IF(I324&gt;I323,J323+F324,J323-F324)</f>
        <v>10315.568017919995</v>
      </c>
      <c r="K324" s="43">
        <f ca="1">IF(ROW()&gt;计算结果!B$19+1,J324-OFFSET(J324,-计算结果!B$19,0,1,1),J324-OFFSET(J324,-ROW()+2,0,1,1))</f>
        <v>2563.4487295999961</v>
      </c>
      <c r="L324" s="32" t="str">
        <f ca="1">IF(AND(F324&gt;OFFSET(F324,-计算结果!B$19,0,1,1),'000300'!K324&lt;OFFSET('000300'!K324,-计算结果!B$19,0,1,1)),"卖",IF(AND(F324&lt;OFFSET(F324,-计算结果!B$19,0,1,1),'000300'!K324&gt;OFFSET('000300'!K324,-计算结果!B$19,0,1,1)),"买",L323))</f>
        <v>卖</v>
      </c>
      <c r="M324" s="4" t="str">
        <f t="shared" ref="M324:M387" ca="1" si="22">IF(L323&lt;&gt;L324,1,"")</f>
        <v/>
      </c>
      <c r="N324" s="3">
        <f ca="1">IF(L323="买",E324/E323-1,0)-IF(M324=1,计算结果!B$17,0)</f>
        <v>0</v>
      </c>
      <c r="O324" s="2">
        <f t="shared" ref="O324:O387" ca="1" si="23">IFERROR(O323*(1+N324),O323)</f>
        <v>1.1613163368202966</v>
      </c>
      <c r="P324" s="3">
        <f ca="1">1-O324/MAX(O$2:O324)</f>
        <v>3.3912004498173332E-3</v>
      </c>
    </row>
    <row r="325" spans="1:16" x14ac:dyDescent="0.15">
      <c r="A325" s="1">
        <v>38852</v>
      </c>
      <c r="B325">
        <v>1312.14</v>
      </c>
      <c r="C325">
        <v>1352.41</v>
      </c>
      <c r="D325" s="21">
        <v>1301.8</v>
      </c>
      <c r="E325" s="21">
        <v>1352.16</v>
      </c>
      <c r="F325" s="43">
        <v>457.68187904000001</v>
      </c>
      <c r="G325" s="3">
        <f t="shared" si="20"/>
        <v>4.3124064616666402E-2</v>
      </c>
      <c r="H325" s="3">
        <f>1-E325/MAX(E$2:E325)</f>
        <v>0</v>
      </c>
      <c r="I325" s="21">
        <f ca="1">IF(ROW()&gt;计算结果!B$18-1,AVERAGE(OFFSET(E325,0,0,-计算结果!B$18,1)),AVERAGE(OFFSET(E325,0,0,-ROW()+1,1)))</f>
        <v>1292.3475000000001</v>
      </c>
      <c r="J325" s="43">
        <f t="shared" ca="1" si="21"/>
        <v>10773.249896959995</v>
      </c>
      <c r="K325" s="43">
        <f ca="1">IF(ROW()&gt;计算结果!B$19+1,J325-OFFSET(J325,-计算结果!B$19,0,1,1),J325-OFFSET(J325,-ROW()+2,0,1,1))</f>
        <v>2792.2782822399959</v>
      </c>
      <c r="L325" s="32" t="str">
        <f ca="1">IF(AND(F325&gt;OFFSET(F325,-计算结果!B$19,0,1,1),'000300'!K325&lt;OFFSET('000300'!K325,-计算结果!B$19,0,1,1)),"卖",IF(AND(F325&lt;OFFSET(F325,-计算结果!B$19,0,1,1),'000300'!K325&gt;OFFSET('000300'!K325,-计算结果!B$19,0,1,1)),"买",L324))</f>
        <v>卖</v>
      </c>
      <c r="M325" s="4" t="str">
        <f t="shared" ca="1" si="22"/>
        <v/>
      </c>
      <c r="N325" s="3">
        <f ca="1">IF(L324="买",E325/E324-1,0)-IF(M325=1,计算结果!B$17,0)</f>
        <v>0</v>
      </c>
      <c r="O325" s="2">
        <f t="shared" ca="1" si="23"/>
        <v>1.1613163368202966</v>
      </c>
      <c r="P325" s="3">
        <f ca="1">1-O325/MAX(O$2:O325)</f>
        <v>3.3912004498173332E-3</v>
      </c>
    </row>
    <row r="326" spans="1:16" x14ac:dyDescent="0.15">
      <c r="A326" s="1">
        <v>38853</v>
      </c>
      <c r="B326">
        <v>1368.13</v>
      </c>
      <c r="C326">
        <v>1387.4</v>
      </c>
      <c r="D326" s="21">
        <v>1322.14</v>
      </c>
      <c r="E326" s="21">
        <v>1331.13</v>
      </c>
      <c r="F326" s="43">
        <v>509.16397056</v>
      </c>
      <c r="G326" s="3">
        <f t="shared" si="20"/>
        <v>-1.5552893148739755E-2</v>
      </c>
      <c r="H326" s="3">
        <f>1-E326/MAX(E$2:E326)</f>
        <v>1.5552893148739755E-2</v>
      </c>
      <c r="I326" s="21">
        <f ca="1">IF(ROW()&gt;计算结果!B$18-1,AVERAGE(OFFSET(E326,0,0,-计算结果!B$18,1)),AVERAGE(OFFSET(E326,0,0,-ROW()+1,1)))</f>
        <v>1308.6475</v>
      </c>
      <c r="J326" s="43">
        <f t="shared" ca="1" si="21"/>
        <v>11282.413867519994</v>
      </c>
      <c r="K326" s="43">
        <f ca="1">IF(ROW()&gt;计算结果!B$19+1,J326-OFFSET(J326,-计算结果!B$19,0,1,1),J326-OFFSET(J326,-ROW()+2,0,1,1))</f>
        <v>3046.6805350399954</v>
      </c>
      <c r="L326" s="32" t="str">
        <f ca="1">IF(AND(F326&gt;OFFSET(F326,-计算结果!B$19,0,1,1),'000300'!K326&lt;OFFSET('000300'!K326,-计算结果!B$19,0,1,1)),"卖",IF(AND(F326&lt;OFFSET(F326,-计算结果!B$19,0,1,1),'000300'!K326&gt;OFFSET('000300'!K326,-计算结果!B$19,0,1,1)),"买",L325))</f>
        <v>卖</v>
      </c>
      <c r="M326" s="4" t="str">
        <f t="shared" ca="1" si="22"/>
        <v/>
      </c>
      <c r="N326" s="3">
        <f ca="1">IF(L325="买",E326/E325-1,0)-IF(M326=1,计算结果!B$17,0)</f>
        <v>0</v>
      </c>
      <c r="O326" s="2">
        <f t="shared" ca="1" si="23"/>
        <v>1.1613163368202966</v>
      </c>
      <c r="P326" s="3">
        <f ca="1">1-O326/MAX(O$2:O326)</f>
        <v>3.3912004498173332E-3</v>
      </c>
    </row>
    <row r="327" spans="1:16" x14ac:dyDescent="0.15">
      <c r="A327" s="1">
        <v>38854</v>
      </c>
      <c r="B327">
        <v>1331.69</v>
      </c>
      <c r="C327">
        <v>1356.13</v>
      </c>
      <c r="D327" s="21">
        <v>1306.8699999999999</v>
      </c>
      <c r="E327" s="21">
        <v>1335.52</v>
      </c>
      <c r="F327" s="43">
        <v>391.33827072000003</v>
      </c>
      <c r="G327" s="3">
        <f t="shared" si="20"/>
        <v>3.2979498621470427E-3</v>
      </c>
      <c r="H327" s="3">
        <f>1-E327/MAX(E$2:E327)</f>
        <v>1.2306235948408517E-2</v>
      </c>
      <c r="I327" s="21">
        <f ca="1">IF(ROW()&gt;计算结果!B$18-1,AVERAGE(OFFSET(E327,0,0,-计算结果!B$18,1)),AVERAGE(OFFSET(E327,0,0,-ROW()+1,1)))</f>
        <v>1328.7674999999999</v>
      </c>
      <c r="J327" s="43">
        <f t="shared" ca="1" si="21"/>
        <v>11673.752138239994</v>
      </c>
      <c r="K327" s="43">
        <f ca="1">IF(ROW()&gt;计算结果!B$19+1,J327-OFFSET(J327,-计算结果!B$19,0,1,1),J327-OFFSET(J327,-ROW()+2,0,1,1))</f>
        <v>3249.393602559996</v>
      </c>
      <c r="L327" s="32" t="str">
        <f ca="1">IF(AND(F327&gt;OFFSET(F327,-计算结果!B$19,0,1,1),'000300'!K327&lt;OFFSET('000300'!K327,-计算结果!B$19,0,1,1)),"卖",IF(AND(F327&lt;OFFSET(F327,-计算结果!B$19,0,1,1),'000300'!K327&gt;OFFSET('000300'!K327,-计算结果!B$19,0,1,1)),"买",L326))</f>
        <v>卖</v>
      </c>
      <c r="M327" s="4" t="str">
        <f t="shared" ca="1" si="22"/>
        <v/>
      </c>
      <c r="N327" s="3">
        <f ca="1">IF(L326="买",E327/E326-1,0)-IF(M327=1,计算结果!B$17,0)</f>
        <v>0</v>
      </c>
      <c r="O327" s="2">
        <f t="shared" ca="1" si="23"/>
        <v>1.1613163368202966</v>
      </c>
      <c r="P327" s="3">
        <f ca="1">1-O327/MAX(O$2:O327)</f>
        <v>3.3912004498173332E-3</v>
      </c>
    </row>
    <row r="328" spans="1:16" x14ac:dyDescent="0.15">
      <c r="A328" s="1">
        <v>38855</v>
      </c>
      <c r="B328">
        <v>1322.65</v>
      </c>
      <c r="C328">
        <v>1340.52</v>
      </c>
      <c r="D328" s="21">
        <v>1301.1099999999999</v>
      </c>
      <c r="E328" s="21">
        <v>1331.2</v>
      </c>
      <c r="F328" s="43">
        <v>318.32852480000003</v>
      </c>
      <c r="G328" s="3">
        <f t="shared" si="20"/>
        <v>-3.2346951000359336E-3</v>
      </c>
      <c r="H328" s="3">
        <f>1-E328/MAX(E$2:E328)</f>
        <v>1.5501124127322186E-2</v>
      </c>
      <c r="I328" s="21">
        <f ca="1">IF(ROW()&gt;计算结果!B$18-1,AVERAGE(OFFSET(E328,0,0,-计算结果!B$18,1)),AVERAGE(OFFSET(E328,0,0,-ROW()+1,1)))</f>
        <v>1337.5025000000001</v>
      </c>
      <c r="J328" s="43">
        <f t="shared" ca="1" si="21"/>
        <v>11992.080663039993</v>
      </c>
      <c r="K328" s="43">
        <f ca="1">IF(ROW()&gt;计算结果!B$19+1,J328-OFFSET(J328,-计算结果!B$19,0,1,1),J328-OFFSET(J328,-ROW()+2,0,1,1))</f>
        <v>3324.292034559996</v>
      </c>
      <c r="L328" s="32" t="str">
        <f ca="1">IF(AND(F328&gt;OFFSET(F328,-计算结果!B$19,0,1,1),'000300'!K328&lt;OFFSET('000300'!K328,-计算结果!B$19,0,1,1)),"卖",IF(AND(F328&lt;OFFSET(F328,-计算结果!B$19,0,1,1),'000300'!K328&gt;OFFSET('000300'!K328,-计算结果!B$19,0,1,1)),"买",L327))</f>
        <v>卖</v>
      </c>
      <c r="M328" s="4" t="str">
        <f t="shared" ca="1" si="22"/>
        <v/>
      </c>
      <c r="N328" s="3">
        <f ca="1">IF(L327="买",E328/E327-1,0)-IF(M328=1,计算结果!B$17,0)</f>
        <v>0</v>
      </c>
      <c r="O328" s="2">
        <f t="shared" ca="1" si="23"/>
        <v>1.1613163368202966</v>
      </c>
      <c r="P328" s="3">
        <f ca="1">1-O328/MAX(O$2:O328)</f>
        <v>3.3912004498173332E-3</v>
      </c>
    </row>
    <row r="329" spans="1:16" x14ac:dyDescent="0.15">
      <c r="A329" s="1">
        <v>38856</v>
      </c>
      <c r="B329">
        <v>1334.07</v>
      </c>
      <c r="C329">
        <v>1371.22</v>
      </c>
      <c r="D329" s="21">
        <v>1329.32</v>
      </c>
      <c r="E329" s="21">
        <v>1366.1</v>
      </c>
      <c r="F329" s="43">
        <v>362.22361599999999</v>
      </c>
      <c r="G329" s="3">
        <f t="shared" si="20"/>
        <v>2.6216947115384581E-2</v>
      </c>
      <c r="H329" s="3">
        <f>1-E329/MAX(E$2:E329)</f>
        <v>0</v>
      </c>
      <c r="I329" s="21">
        <f ca="1">IF(ROW()&gt;计算结果!B$18-1,AVERAGE(OFFSET(E329,0,0,-计算结果!B$18,1)),AVERAGE(OFFSET(E329,0,0,-ROW()+1,1)))</f>
        <v>1340.9875000000002</v>
      </c>
      <c r="J329" s="43">
        <f t="shared" ca="1" si="21"/>
        <v>12354.304279039992</v>
      </c>
      <c r="K329" s="43">
        <f ca="1">IF(ROW()&gt;计算结果!B$19+1,J329-OFFSET(J329,-计算结果!B$19,0,1,1),J329-OFFSET(J329,-ROW()+2,0,1,1))</f>
        <v>3421.1525017599961</v>
      </c>
      <c r="L329" s="32" t="str">
        <f ca="1">IF(AND(F329&gt;OFFSET(F329,-计算结果!B$19,0,1,1),'000300'!K329&lt;OFFSET('000300'!K329,-计算结果!B$19,0,1,1)),"卖",IF(AND(F329&lt;OFFSET(F329,-计算结果!B$19,0,1,1),'000300'!K329&gt;OFFSET('000300'!K329,-计算结果!B$19,0,1,1)),"买",L328))</f>
        <v>卖</v>
      </c>
      <c r="M329" s="4" t="str">
        <f t="shared" ca="1" si="22"/>
        <v/>
      </c>
      <c r="N329" s="3">
        <f ca="1">IF(L328="买",E329/E328-1,0)-IF(M329=1,计算结果!B$17,0)</f>
        <v>0</v>
      </c>
      <c r="O329" s="2">
        <f t="shared" ca="1" si="23"/>
        <v>1.1613163368202966</v>
      </c>
      <c r="P329" s="3">
        <f ca="1">1-O329/MAX(O$2:O329)</f>
        <v>3.3912004498173332E-3</v>
      </c>
    </row>
    <row r="330" spans="1:16" x14ac:dyDescent="0.15">
      <c r="A330" s="1">
        <v>38859</v>
      </c>
      <c r="B330">
        <v>1366.32</v>
      </c>
      <c r="C330">
        <v>1387.57</v>
      </c>
      <c r="D330" s="21">
        <v>1360.35</v>
      </c>
      <c r="E330" s="21">
        <v>1373.67</v>
      </c>
      <c r="F330" s="43">
        <v>381.98874111999999</v>
      </c>
      <c r="G330" s="3">
        <f t="shared" si="20"/>
        <v>5.5413220115658746E-3</v>
      </c>
      <c r="H330" s="3">
        <f>1-E330/MAX(E$2:E330)</f>
        <v>0</v>
      </c>
      <c r="I330" s="21">
        <f ca="1">IF(ROW()&gt;计算结果!B$18-1,AVERAGE(OFFSET(E330,0,0,-计算结果!B$18,1)),AVERAGE(OFFSET(E330,0,0,-ROW()+1,1)))</f>
        <v>1351.6224999999999</v>
      </c>
      <c r="J330" s="43">
        <f t="shared" ca="1" si="21"/>
        <v>12736.293020159992</v>
      </c>
      <c r="K330" s="43">
        <f ca="1">IF(ROW()&gt;计算结果!B$19+1,J330-OFFSET(J330,-计算结果!B$19,0,1,1),J330-OFFSET(J330,-ROW()+2,0,1,1))</f>
        <v>3472.022077439995</v>
      </c>
      <c r="L330" s="32" t="str">
        <f ca="1">IF(AND(F330&gt;OFFSET(F330,-计算结果!B$19,0,1,1),'000300'!K330&lt;OFFSET('000300'!K330,-计算结果!B$19,0,1,1)),"卖",IF(AND(F330&lt;OFFSET(F330,-计算结果!B$19,0,1,1),'000300'!K330&gt;OFFSET('000300'!K330,-计算结果!B$19,0,1,1)),"买",L329))</f>
        <v>卖</v>
      </c>
      <c r="M330" s="4" t="str">
        <f t="shared" ca="1" si="22"/>
        <v/>
      </c>
      <c r="N330" s="3">
        <f ca="1">IF(L329="买",E330/E329-1,0)-IF(M330=1,计算结果!B$17,0)</f>
        <v>0</v>
      </c>
      <c r="O330" s="2">
        <f t="shared" ca="1" si="23"/>
        <v>1.1613163368202966</v>
      </c>
      <c r="P330" s="3">
        <f ca="1">1-O330/MAX(O$2:O330)</f>
        <v>3.3912004498173332E-3</v>
      </c>
    </row>
    <row r="331" spans="1:16" x14ac:dyDescent="0.15">
      <c r="A331" s="1">
        <v>38860</v>
      </c>
      <c r="B331">
        <v>1365.1</v>
      </c>
      <c r="C331">
        <v>1365.1</v>
      </c>
      <c r="D331" s="21">
        <v>1316.55</v>
      </c>
      <c r="E331" s="21">
        <v>1317.65</v>
      </c>
      <c r="F331" s="43">
        <v>327.47751424</v>
      </c>
      <c r="G331" s="3">
        <f t="shared" si="20"/>
        <v>-4.0781264787030369E-2</v>
      </c>
      <c r="H331" s="3">
        <f>1-E331/MAX(E$2:E331)</f>
        <v>4.0781264787030369E-2</v>
      </c>
      <c r="I331" s="21">
        <f ca="1">IF(ROW()&gt;计算结果!B$18-1,AVERAGE(OFFSET(E331,0,0,-计算结果!B$18,1)),AVERAGE(OFFSET(E331,0,0,-ROW()+1,1)))</f>
        <v>1347.1550000000002</v>
      </c>
      <c r="J331" s="43">
        <f t="shared" ca="1" si="21"/>
        <v>12408.815505919993</v>
      </c>
      <c r="K331" s="43">
        <f ca="1">IF(ROW()&gt;计算结果!B$19+1,J331-OFFSET(J331,-计算结果!B$19,0,1,1),J331-OFFSET(J331,-ROW()+2,0,1,1))</f>
        <v>2808.8619827199964</v>
      </c>
      <c r="L331" s="32" t="str">
        <f ca="1">IF(AND(F331&gt;OFFSET(F331,-计算结果!B$19,0,1,1),'000300'!K331&lt;OFFSET('000300'!K331,-计算结果!B$19,0,1,1)),"卖",IF(AND(F331&lt;OFFSET(F331,-计算结果!B$19,0,1,1),'000300'!K331&gt;OFFSET('000300'!K331,-计算结果!B$19,0,1,1)),"买",L330))</f>
        <v>买</v>
      </c>
      <c r="M331" s="4">
        <f t="shared" ca="1" si="22"/>
        <v>1</v>
      </c>
      <c r="N331" s="3">
        <f ca="1">IF(L330="买",E331/E330-1,0)-IF(M331=1,计算结果!B$17,0)</f>
        <v>0</v>
      </c>
      <c r="O331" s="2">
        <f t="shared" ca="1" si="23"/>
        <v>1.1613163368202966</v>
      </c>
      <c r="P331" s="3">
        <f ca="1">1-O331/MAX(O$2:O331)</f>
        <v>3.3912004498173332E-3</v>
      </c>
    </row>
    <row r="332" spans="1:16" x14ac:dyDescent="0.15">
      <c r="A332" s="1">
        <v>38861</v>
      </c>
      <c r="B332">
        <v>1325.68</v>
      </c>
      <c r="C332">
        <v>1351.31</v>
      </c>
      <c r="D332" s="21">
        <v>1277.33</v>
      </c>
      <c r="E332" s="21">
        <v>1308.24</v>
      </c>
      <c r="F332" s="43">
        <v>310.96815615999998</v>
      </c>
      <c r="G332" s="3">
        <f t="shared" si="20"/>
        <v>-7.1415019162904825E-3</v>
      </c>
      <c r="H332" s="3">
        <f>1-E332/MAX(E$2:E332)</f>
        <v>4.763152722269548E-2</v>
      </c>
      <c r="I332" s="21">
        <f ca="1">IF(ROW()&gt;计算结果!B$18-1,AVERAGE(OFFSET(E332,0,0,-计算结果!B$18,1)),AVERAGE(OFFSET(E332,0,0,-ROW()+1,1)))</f>
        <v>1341.415</v>
      </c>
      <c r="J332" s="43">
        <f t="shared" ca="1" si="21"/>
        <v>12097.847349759993</v>
      </c>
      <c r="K332" s="43">
        <f ca="1">IF(ROW()&gt;计算结果!B$19+1,J332-OFFSET(J332,-计算结果!B$19,0,1,1),J332-OFFSET(J332,-ROW()+2,0,1,1))</f>
        <v>2124.8977715199981</v>
      </c>
      <c r="L332" s="32" t="str">
        <f ca="1">IF(AND(F332&gt;OFFSET(F332,-计算结果!B$19,0,1,1),'000300'!K332&lt;OFFSET('000300'!K332,-计算结果!B$19,0,1,1)),"卖",IF(AND(F332&lt;OFFSET(F332,-计算结果!B$19,0,1,1),'000300'!K332&gt;OFFSET('000300'!K332,-计算结果!B$19,0,1,1)),"买",L331))</f>
        <v>买</v>
      </c>
      <c r="M332" s="4" t="str">
        <f t="shared" ca="1" si="22"/>
        <v/>
      </c>
      <c r="N332" s="3">
        <f ca="1">IF(L331="买",E332/E331-1,0)-IF(M332=1,计算结果!B$17,0)</f>
        <v>-7.1415019162904825E-3</v>
      </c>
      <c r="O332" s="2">
        <f t="shared" ca="1" si="23"/>
        <v>1.1530227939754749</v>
      </c>
      <c r="P332" s="3">
        <f ca="1">1-O332/MAX(O$2:O332)</f>
        <v>1.0508484101596882E-2</v>
      </c>
    </row>
    <row r="333" spans="1:16" x14ac:dyDescent="0.15">
      <c r="A333" s="1">
        <v>38862</v>
      </c>
      <c r="B333">
        <v>1304.69</v>
      </c>
      <c r="C333">
        <v>1316.47</v>
      </c>
      <c r="D333" s="21">
        <v>1285.73</v>
      </c>
      <c r="E333" s="21">
        <v>1307.7</v>
      </c>
      <c r="F333" s="43">
        <v>204.82555904</v>
      </c>
      <c r="G333" s="3">
        <f t="shared" si="20"/>
        <v>-4.12768299394628E-4</v>
      </c>
      <c r="H333" s="3">
        <f>1-E333/MAX(E$2:E333)</f>
        <v>4.8024634737600769E-2</v>
      </c>
      <c r="I333" s="21">
        <f ca="1">IF(ROW()&gt;计算结果!B$18-1,AVERAGE(OFFSET(E333,0,0,-计算结果!B$18,1)),AVERAGE(OFFSET(E333,0,0,-ROW()+1,1)))</f>
        <v>1326.8150000000001</v>
      </c>
      <c r="J333" s="43">
        <f t="shared" ca="1" si="21"/>
        <v>11893.021790719993</v>
      </c>
      <c r="K333" s="43">
        <f ca="1">IF(ROW()&gt;计算结果!B$19+1,J333-OFFSET(J333,-计算结果!B$19,0,1,1),J333-OFFSET(J333,-ROW()+2,0,1,1))</f>
        <v>1577.4537727999978</v>
      </c>
      <c r="L333" s="32" t="str">
        <f ca="1">IF(AND(F333&gt;OFFSET(F333,-计算结果!B$19,0,1,1),'000300'!K333&lt;OFFSET('000300'!K333,-计算结果!B$19,0,1,1)),"卖",IF(AND(F333&lt;OFFSET(F333,-计算结果!B$19,0,1,1),'000300'!K333&gt;OFFSET('000300'!K333,-计算结果!B$19,0,1,1)),"买",L332))</f>
        <v>买</v>
      </c>
      <c r="M333" s="4" t="str">
        <f t="shared" ca="1" si="22"/>
        <v/>
      </c>
      <c r="N333" s="3">
        <f ca="1">IF(L332="买",E333/E332-1,0)-IF(M333=1,计算结果!B$17,0)</f>
        <v>-4.12768299394628E-4</v>
      </c>
      <c r="O333" s="2">
        <f t="shared" ca="1" si="23"/>
        <v>1.1525468627176425</v>
      </c>
      <c r="P333" s="3">
        <f ca="1">1-O333/MAX(O$2:O333)</f>
        <v>1.0916914831879621E-2</v>
      </c>
    </row>
    <row r="334" spans="1:16" x14ac:dyDescent="0.15">
      <c r="A334" s="1">
        <v>38863</v>
      </c>
      <c r="B334">
        <v>1312.24</v>
      </c>
      <c r="C334">
        <v>1331.45</v>
      </c>
      <c r="D334" s="21">
        <v>1309.46</v>
      </c>
      <c r="E334" s="21">
        <v>1331.02</v>
      </c>
      <c r="F334" s="43">
        <v>217.41991935999999</v>
      </c>
      <c r="G334" s="3">
        <f t="shared" si="20"/>
        <v>1.7832836277433595E-2</v>
      </c>
      <c r="H334" s="3">
        <f>1-E334/MAX(E$2:E334)</f>
        <v>3.1048213908726363E-2</v>
      </c>
      <c r="I334" s="21">
        <f ca="1">IF(ROW()&gt;计算结果!B$18-1,AVERAGE(OFFSET(E334,0,0,-计算结果!B$18,1)),AVERAGE(OFFSET(E334,0,0,-ROW()+1,1)))</f>
        <v>1316.1525000000001</v>
      </c>
      <c r="J334" s="43">
        <f t="shared" ca="1" si="21"/>
        <v>11675.601871359993</v>
      </c>
      <c r="K334" s="43">
        <f ca="1">IF(ROW()&gt;计算结果!B$19+1,J334-OFFSET(J334,-计算结果!B$19,0,1,1),J334-OFFSET(J334,-ROW()+2,0,1,1))</f>
        <v>902.35197439999865</v>
      </c>
      <c r="L334" s="32" t="str">
        <f ca="1">IF(AND(F334&gt;OFFSET(F334,-计算结果!B$19,0,1,1),'000300'!K334&lt;OFFSET('000300'!K334,-计算结果!B$19,0,1,1)),"卖",IF(AND(F334&lt;OFFSET(F334,-计算结果!B$19,0,1,1),'000300'!K334&gt;OFFSET('000300'!K334,-计算结果!B$19,0,1,1)),"买",L333))</f>
        <v>买</v>
      </c>
      <c r="M334" s="4" t="str">
        <f t="shared" ca="1" si="22"/>
        <v/>
      </c>
      <c r="N334" s="3">
        <f ca="1">IF(L333="买",E334/E333-1,0)-IF(M334=1,计算结果!B$17,0)</f>
        <v>1.7832836277433595E-2</v>
      </c>
      <c r="O334" s="2">
        <f t="shared" ca="1" si="23"/>
        <v>1.1731000422225559</v>
      </c>
      <c r="P334" s="3">
        <f ca="1">1-O334/MAX(O$2:O334)</f>
        <v>0</v>
      </c>
    </row>
    <row r="335" spans="1:16" x14ac:dyDescent="0.15">
      <c r="A335" s="1">
        <v>38866</v>
      </c>
      <c r="B335">
        <v>1339.9</v>
      </c>
      <c r="C335">
        <v>1366.84</v>
      </c>
      <c r="D335" s="21">
        <v>1330.63</v>
      </c>
      <c r="E335" s="21">
        <v>1366.29</v>
      </c>
      <c r="F335" s="43">
        <v>271.00626943999998</v>
      </c>
      <c r="G335" s="3">
        <f t="shared" si="20"/>
        <v>2.6498474853871468E-2</v>
      </c>
      <c r="H335" s="3">
        <f>1-E335/MAX(E$2:E335)</f>
        <v>5.3724693703728343E-3</v>
      </c>
      <c r="I335" s="21">
        <f ca="1">IF(ROW()&gt;计算结果!B$18-1,AVERAGE(OFFSET(E335,0,0,-计算结果!B$18,1)),AVERAGE(OFFSET(E335,0,0,-ROW()+1,1)))</f>
        <v>1328.3125</v>
      </c>
      <c r="J335" s="43">
        <f t="shared" ca="1" si="21"/>
        <v>11946.608140799994</v>
      </c>
      <c r="K335" s="43">
        <f ca="1">IF(ROW()&gt;计算结果!B$19+1,J335-OFFSET(J335,-计算结果!B$19,0,1,1),J335-OFFSET(J335,-ROW()+2,0,1,1))</f>
        <v>664.19427327999983</v>
      </c>
      <c r="L335" s="32" t="str">
        <f ca="1">IF(AND(F335&gt;OFFSET(F335,-计算结果!B$19,0,1,1),'000300'!K335&lt;OFFSET('000300'!K335,-计算结果!B$19,0,1,1)),"卖",IF(AND(F335&lt;OFFSET(F335,-计算结果!B$19,0,1,1),'000300'!K335&gt;OFFSET('000300'!K335,-计算结果!B$19,0,1,1)),"买",L334))</f>
        <v>买</v>
      </c>
      <c r="M335" s="4" t="str">
        <f t="shared" ca="1" si="22"/>
        <v/>
      </c>
      <c r="N335" s="3">
        <f ca="1">IF(L334="买",E335/E334-1,0)-IF(M335=1,计算结果!B$17,0)</f>
        <v>2.6498474853871468E-2</v>
      </c>
      <c r="O335" s="2">
        <f t="shared" ca="1" si="23"/>
        <v>1.2041854041924658</v>
      </c>
      <c r="P335" s="3">
        <f ca="1">1-O335/MAX(O$2:O335)</f>
        <v>0</v>
      </c>
    </row>
    <row r="336" spans="1:16" x14ac:dyDescent="0.15">
      <c r="A336" s="1">
        <v>38867</v>
      </c>
      <c r="B336">
        <v>1375.3</v>
      </c>
      <c r="C336">
        <v>1384.68</v>
      </c>
      <c r="D336" s="21">
        <v>1360.55</v>
      </c>
      <c r="E336" s="21">
        <v>1378.76</v>
      </c>
      <c r="F336" s="43">
        <v>289.92430080000003</v>
      </c>
      <c r="G336" s="3">
        <f t="shared" si="20"/>
        <v>9.1269057081586613E-3</v>
      </c>
      <c r="H336" s="3">
        <f>1-E336/MAX(E$2:E336)</f>
        <v>0</v>
      </c>
      <c r="I336" s="21">
        <f ca="1">IF(ROW()&gt;计算结果!B$18-1,AVERAGE(OFFSET(E336,0,0,-计算结果!B$18,1)),AVERAGE(OFFSET(E336,0,0,-ROW()+1,1)))</f>
        <v>1345.9425000000001</v>
      </c>
      <c r="J336" s="43">
        <f t="shared" ca="1" si="21"/>
        <v>12236.532441599993</v>
      </c>
      <c r="K336" s="43">
        <f ca="1">IF(ROW()&gt;计算结果!B$19+1,J336-OFFSET(J336,-计算结果!B$19,0,1,1),J336-OFFSET(J336,-ROW()+2,0,1,1))</f>
        <v>562.78030335999938</v>
      </c>
      <c r="L336" s="32" t="str">
        <f ca="1">IF(AND(F336&gt;OFFSET(F336,-计算结果!B$19,0,1,1),'000300'!K336&lt;OFFSET('000300'!K336,-计算结果!B$19,0,1,1)),"卖",IF(AND(F336&lt;OFFSET(F336,-计算结果!B$19,0,1,1),'000300'!K336&gt;OFFSET('000300'!K336,-计算结果!B$19,0,1,1)),"买",L335))</f>
        <v>买</v>
      </c>
      <c r="M336" s="4" t="str">
        <f t="shared" ca="1" si="22"/>
        <v/>
      </c>
      <c r="N336" s="3">
        <f ca="1">IF(L335="买",E336/E335-1,0)-IF(M336=1,计算结果!B$17,0)</f>
        <v>9.1269057081586613E-3</v>
      </c>
      <c r="O336" s="2">
        <f t="shared" ca="1" si="23"/>
        <v>1.2151758908316714</v>
      </c>
      <c r="P336" s="3">
        <f ca="1">1-O336/MAX(O$2:O336)</f>
        <v>0</v>
      </c>
    </row>
    <row r="337" spans="1:16" x14ac:dyDescent="0.15">
      <c r="A337" s="1">
        <v>38868</v>
      </c>
      <c r="B337">
        <v>1377.45</v>
      </c>
      <c r="C337">
        <v>1386.94</v>
      </c>
      <c r="D337" s="21">
        <v>1355.01</v>
      </c>
      <c r="E337" s="21">
        <v>1365.45</v>
      </c>
      <c r="F337" s="43">
        <v>293.59691776</v>
      </c>
      <c r="G337" s="3">
        <f t="shared" si="20"/>
        <v>-9.6536017871130531E-3</v>
      </c>
      <c r="H337" s="3">
        <f>1-E337/MAX(E$2:E337)</f>
        <v>9.6536017871130531E-3</v>
      </c>
      <c r="I337" s="21">
        <f ca="1">IF(ROW()&gt;计算结果!B$18-1,AVERAGE(OFFSET(E337,0,0,-计算结果!B$18,1)),AVERAGE(OFFSET(E337,0,0,-ROW()+1,1)))</f>
        <v>1360.3799999999999</v>
      </c>
      <c r="J337" s="43">
        <f t="shared" ca="1" si="21"/>
        <v>12530.129359359993</v>
      </c>
      <c r="K337" s="43">
        <f ca="1">IF(ROW()&gt;计算结果!B$19+1,J337-OFFSET(J337,-计算结果!B$19,0,1,1),J337-OFFSET(J337,-ROW()+2,0,1,1))</f>
        <v>538.04869632000009</v>
      </c>
      <c r="L337" s="32" t="str">
        <f ca="1">IF(AND(F337&gt;OFFSET(F337,-计算结果!B$19,0,1,1),'000300'!K337&lt;OFFSET('000300'!K337,-计算结果!B$19,0,1,1)),"卖",IF(AND(F337&lt;OFFSET(F337,-计算结果!B$19,0,1,1),'000300'!K337&gt;OFFSET('000300'!K337,-计算结果!B$19,0,1,1)),"买",L336))</f>
        <v>买</v>
      </c>
      <c r="M337" s="4" t="str">
        <f t="shared" ca="1" si="22"/>
        <v/>
      </c>
      <c r="N337" s="3">
        <f ca="1">IF(L336="买",E337/E336-1,0)-IF(M337=1,计算结果!B$17,0)</f>
        <v>-9.6536017871130531E-3</v>
      </c>
      <c r="O337" s="2">
        <f t="shared" ca="1" si="23"/>
        <v>1.2034450666802821</v>
      </c>
      <c r="P337" s="3">
        <f ca="1">1-O337/MAX(O$2:O337)</f>
        <v>9.6536017871130531E-3</v>
      </c>
    </row>
    <row r="338" spans="1:16" x14ac:dyDescent="0.15">
      <c r="A338" s="1">
        <v>38869</v>
      </c>
      <c r="B338">
        <v>1364.18</v>
      </c>
      <c r="C338">
        <v>1403.27</v>
      </c>
      <c r="D338" s="21">
        <v>1362.94</v>
      </c>
      <c r="E338" s="21">
        <v>1402.88</v>
      </c>
      <c r="F338" s="43">
        <v>313.83492608</v>
      </c>
      <c r="G338" s="3">
        <f t="shared" si="20"/>
        <v>2.7412208429455465E-2</v>
      </c>
      <c r="H338" s="3">
        <f>1-E338/MAX(E$2:E338)</f>
        <v>0</v>
      </c>
      <c r="I338" s="21">
        <f ca="1">IF(ROW()&gt;计算结果!B$18-1,AVERAGE(OFFSET(E338,0,0,-计算结果!B$18,1)),AVERAGE(OFFSET(E338,0,0,-ROW()+1,1)))</f>
        <v>1378.345</v>
      </c>
      <c r="J338" s="43">
        <f t="shared" ca="1" si="21"/>
        <v>12843.964285439994</v>
      </c>
      <c r="K338" s="43">
        <f ca="1">IF(ROW()&gt;计算结果!B$19+1,J338-OFFSET(J338,-计算结果!B$19,0,1,1),J338-OFFSET(J338,-ROW()+2,0,1,1))</f>
        <v>489.66000640000129</v>
      </c>
      <c r="L338" s="32" t="str">
        <f ca="1">IF(AND(F338&gt;OFFSET(F338,-计算结果!B$19,0,1,1),'000300'!K338&lt;OFFSET('000300'!K338,-计算结果!B$19,0,1,1)),"卖",IF(AND(F338&lt;OFFSET(F338,-计算结果!B$19,0,1,1),'000300'!K338&gt;OFFSET('000300'!K338,-计算结果!B$19,0,1,1)),"买",L337))</f>
        <v>买</v>
      </c>
      <c r="M338" s="4" t="str">
        <f t="shared" ca="1" si="22"/>
        <v/>
      </c>
      <c r="N338" s="3">
        <f ca="1">IF(L337="买",E338/E337-1,0)-IF(M338=1,计算结果!B$17,0)</f>
        <v>2.7412208429455465E-2</v>
      </c>
      <c r="O338" s="2">
        <f t="shared" ca="1" si="23"/>
        <v>1.236434153681522</v>
      </c>
      <c r="P338" s="3">
        <f ca="1">1-O338/MAX(O$2:O338)</f>
        <v>0</v>
      </c>
    </row>
    <row r="339" spans="1:16" x14ac:dyDescent="0.15">
      <c r="A339" s="1">
        <v>38870</v>
      </c>
      <c r="B339">
        <v>1406.62</v>
      </c>
      <c r="C339">
        <v>1411.78</v>
      </c>
      <c r="D339" s="21">
        <v>1382</v>
      </c>
      <c r="E339" s="21">
        <v>1390.12</v>
      </c>
      <c r="F339" s="43">
        <v>374.07322112000003</v>
      </c>
      <c r="G339" s="3">
        <f t="shared" si="20"/>
        <v>-9.095574817518437E-3</v>
      </c>
      <c r="H339" s="3">
        <f>1-E339/MAX(E$2:E339)</f>
        <v>9.095574817518437E-3</v>
      </c>
      <c r="I339" s="21">
        <f ca="1">IF(ROW()&gt;计算结果!B$18-1,AVERAGE(OFFSET(E339,0,0,-计算结果!B$18,1)),AVERAGE(OFFSET(E339,0,0,-ROW()+1,1)))</f>
        <v>1384.3025</v>
      </c>
      <c r="J339" s="43">
        <f t="shared" ca="1" si="21"/>
        <v>13218.037506559993</v>
      </c>
      <c r="K339" s="43">
        <f ca="1">IF(ROW()&gt;计算结果!B$19+1,J339-OFFSET(J339,-计算结果!B$19,0,1,1),J339-OFFSET(J339,-ROW()+2,0,1,1))</f>
        <v>481.74448640000082</v>
      </c>
      <c r="L339" s="32" t="str">
        <f ca="1">IF(AND(F339&gt;OFFSET(F339,-计算结果!B$19,0,1,1),'000300'!K339&lt;OFFSET('000300'!K339,-计算结果!B$19,0,1,1)),"卖",IF(AND(F339&lt;OFFSET(F339,-计算结果!B$19,0,1,1),'000300'!K339&gt;OFFSET('000300'!K339,-计算结果!B$19,0,1,1)),"买",L338))</f>
        <v>买</v>
      </c>
      <c r="M339" s="4" t="str">
        <f t="shared" ca="1" si="22"/>
        <v/>
      </c>
      <c r="N339" s="3">
        <f ca="1">IF(L338="买",E339/E338-1,0)-IF(M339=1,计算结果!B$17,0)</f>
        <v>-9.095574817518437E-3</v>
      </c>
      <c r="O339" s="2">
        <f t="shared" ca="1" si="23"/>
        <v>1.2251880743297767</v>
      </c>
      <c r="P339" s="3">
        <f ca="1">1-O339/MAX(O$2:O339)</f>
        <v>9.095574817518326E-3</v>
      </c>
    </row>
    <row r="340" spans="1:16" x14ac:dyDescent="0.15">
      <c r="A340" s="1">
        <v>38873</v>
      </c>
      <c r="B340">
        <v>1391.46</v>
      </c>
      <c r="C340">
        <v>1403.3</v>
      </c>
      <c r="D340" s="21">
        <v>1362.72</v>
      </c>
      <c r="E340" s="21">
        <v>1403.16</v>
      </c>
      <c r="F340" s="43">
        <v>297.84741888000002</v>
      </c>
      <c r="G340" s="3">
        <f t="shared" si="20"/>
        <v>9.3804851379737375E-3</v>
      </c>
      <c r="H340" s="3">
        <f>1-E340/MAX(E$2:E340)</f>
        <v>0</v>
      </c>
      <c r="I340" s="21">
        <f ca="1">IF(ROW()&gt;计算结果!B$18-1,AVERAGE(OFFSET(E340,0,0,-计算结果!B$18,1)),AVERAGE(OFFSET(E340,0,0,-ROW()+1,1)))</f>
        <v>1390.4024999999999</v>
      </c>
      <c r="J340" s="43">
        <f t="shared" ca="1" si="21"/>
        <v>13515.884925439992</v>
      </c>
      <c r="K340" s="43">
        <f ca="1">IF(ROW()&gt;计算结果!B$19+1,J340-OFFSET(J340,-计算结果!B$19,0,1,1),J340-OFFSET(J340,-ROW()+2,0,1,1))</f>
        <v>1107.0694195199994</v>
      </c>
      <c r="L340" s="32" t="str">
        <f ca="1">IF(AND(F340&gt;OFFSET(F340,-计算结果!B$19,0,1,1),'000300'!K340&lt;OFFSET('000300'!K340,-计算结果!B$19,0,1,1)),"卖",IF(AND(F340&lt;OFFSET(F340,-计算结果!B$19,0,1,1),'000300'!K340&gt;OFFSET('000300'!K340,-计算结果!B$19,0,1,1)),"买",L339))</f>
        <v>买</v>
      </c>
      <c r="M340" s="4" t="str">
        <f t="shared" ca="1" si="22"/>
        <v/>
      </c>
      <c r="N340" s="3">
        <f ca="1">IF(L339="买",E340/E339-1,0)-IF(M340=1,计算结果!B$17,0)</f>
        <v>9.3804851379737375E-3</v>
      </c>
      <c r="O340" s="2">
        <f t="shared" ca="1" si="23"/>
        <v>1.2366809328522499</v>
      </c>
      <c r="P340" s="3">
        <f ca="1">1-O340/MAX(O$2:O340)</f>
        <v>0</v>
      </c>
    </row>
    <row r="341" spans="1:16" x14ac:dyDescent="0.15">
      <c r="A341" s="1">
        <v>38874</v>
      </c>
      <c r="B341">
        <v>1400.27</v>
      </c>
      <c r="C341">
        <v>1413.11</v>
      </c>
      <c r="D341" s="21">
        <v>1391.9</v>
      </c>
      <c r="E341" s="21">
        <v>1399.14</v>
      </c>
      <c r="F341" s="43">
        <v>264.97855487999999</v>
      </c>
      <c r="G341" s="3">
        <f t="shared" si="20"/>
        <v>-2.8649619430428652E-3</v>
      </c>
      <c r="H341" s="3">
        <f>1-E341/MAX(E$2:E341)</f>
        <v>2.8649619430428652E-3</v>
      </c>
      <c r="I341" s="21">
        <f ca="1">IF(ROW()&gt;计算结果!B$18-1,AVERAGE(OFFSET(E341,0,0,-计算结果!B$18,1)),AVERAGE(OFFSET(E341,0,0,-ROW()+1,1)))</f>
        <v>1398.825</v>
      </c>
      <c r="J341" s="43">
        <f t="shared" ca="1" si="21"/>
        <v>13780.863480319991</v>
      </c>
      <c r="K341" s="43">
        <f ca="1">IF(ROW()&gt;计算结果!B$19+1,J341-OFFSET(J341,-计算结果!B$19,0,1,1),J341-OFFSET(J341,-ROW()+2,0,1,1))</f>
        <v>1683.0161305599977</v>
      </c>
      <c r="L341" s="32" t="str">
        <f ca="1">IF(AND(F341&gt;OFFSET(F341,-计算结果!B$19,0,1,1),'000300'!K341&lt;OFFSET('000300'!K341,-计算结果!B$19,0,1,1)),"卖",IF(AND(F341&lt;OFFSET(F341,-计算结果!B$19,0,1,1),'000300'!K341&gt;OFFSET('000300'!K341,-计算结果!B$19,0,1,1)),"买",L340))</f>
        <v>买</v>
      </c>
      <c r="M341" s="4" t="str">
        <f t="shared" ca="1" si="22"/>
        <v/>
      </c>
      <c r="N341" s="3">
        <f ca="1">IF(L340="买",E341/E340-1,0)-IF(M341=1,计算结果!B$17,0)</f>
        <v>-2.8649619430428652E-3</v>
      </c>
      <c r="O341" s="2">
        <f t="shared" ca="1" si="23"/>
        <v>1.2331378890439415</v>
      </c>
      <c r="P341" s="3">
        <f ca="1">1-O341/MAX(O$2:O341)</f>
        <v>2.8649619430428652E-3</v>
      </c>
    </row>
    <row r="342" spans="1:16" x14ac:dyDescent="0.15">
      <c r="A342" s="1">
        <v>38875</v>
      </c>
      <c r="B342">
        <v>1398.18</v>
      </c>
      <c r="C342">
        <v>1398.18</v>
      </c>
      <c r="D342" s="21">
        <v>1319.7</v>
      </c>
      <c r="E342" s="21">
        <v>1320.23</v>
      </c>
      <c r="F342" s="43">
        <v>310.76290560000001</v>
      </c>
      <c r="G342" s="3">
        <f t="shared" si="20"/>
        <v>-5.6398930771759836E-2</v>
      </c>
      <c r="H342" s="3">
        <f>1-E342/MAX(E$2:E342)</f>
        <v>5.9102311924513318E-2</v>
      </c>
      <c r="I342" s="21">
        <f ca="1">IF(ROW()&gt;计算结果!B$18-1,AVERAGE(OFFSET(E342,0,0,-计算结果!B$18,1)),AVERAGE(OFFSET(E342,0,0,-ROW()+1,1)))</f>
        <v>1378.1624999999999</v>
      </c>
      <c r="J342" s="43">
        <f t="shared" ca="1" si="21"/>
        <v>13470.100574719991</v>
      </c>
      <c r="K342" s="43">
        <f ca="1">IF(ROW()&gt;计算结果!B$19+1,J342-OFFSET(J342,-计算结果!B$19,0,1,1),J342-OFFSET(J342,-ROW()+2,0,1,1))</f>
        <v>1577.0787839999975</v>
      </c>
      <c r="L342" s="32" t="str">
        <f ca="1">IF(AND(F342&gt;OFFSET(F342,-计算结果!B$19,0,1,1),'000300'!K342&lt;OFFSET('000300'!K342,-计算结果!B$19,0,1,1)),"卖",IF(AND(F342&lt;OFFSET(F342,-计算结果!B$19,0,1,1),'000300'!K342&gt;OFFSET('000300'!K342,-计算结果!B$19,0,1,1)),"买",L341))</f>
        <v>卖</v>
      </c>
      <c r="M342" s="4">
        <f t="shared" ca="1" si="22"/>
        <v>1</v>
      </c>
      <c r="N342" s="3">
        <f ca="1">IF(L341="买",E342/E341-1,0)-IF(M342=1,计算结果!B$17,0)</f>
        <v>-5.6398930771759836E-2</v>
      </c>
      <c r="O342" s="2">
        <f t="shared" ca="1" si="23"/>
        <v>1.1635902306077182</v>
      </c>
      <c r="P342" s="3">
        <f ca="1">1-O342/MAX(O$2:O342)</f>
        <v>5.9102311924513318E-2</v>
      </c>
    </row>
    <row r="343" spans="1:16" x14ac:dyDescent="0.15">
      <c r="A343" s="1">
        <v>38876</v>
      </c>
      <c r="B343">
        <v>1309.07</v>
      </c>
      <c r="C343">
        <v>1331.89</v>
      </c>
      <c r="D343" s="21">
        <v>1286.9000000000001</v>
      </c>
      <c r="E343" s="21">
        <v>1325.98</v>
      </c>
      <c r="F343" s="43">
        <v>264.62586879999998</v>
      </c>
      <c r="G343" s="3">
        <f t="shared" si="20"/>
        <v>4.3553017277293549E-3</v>
      </c>
      <c r="H343" s="3">
        <f>1-E343/MAX(E$2:E343)</f>
        <v>5.5004418598021632E-2</v>
      </c>
      <c r="I343" s="21">
        <f ca="1">IF(ROW()&gt;计算结果!B$18-1,AVERAGE(OFFSET(E343,0,0,-计算结果!B$18,1)),AVERAGE(OFFSET(E343,0,0,-ROW()+1,1)))</f>
        <v>1362.1275000000001</v>
      </c>
      <c r="J343" s="43">
        <f t="shared" ca="1" si="21"/>
        <v>13205.474705919991</v>
      </c>
      <c r="K343" s="43">
        <f ca="1">IF(ROW()&gt;计算结果!B$19+1,J343-OFFSET(J343,-计算结果!B$19,0,1,1),J343-OFFSET(J343,-ROW()+2,0,1,1))</f>
        <v>1529.8728345599975</v>
      </c>
      <c r="L343" s="32" t="str">
        <f ca="1">IF(AND(F343&gt;OFFSET(F343,-计算结果!B$19,0,1,1),'000300'!K343&lt;OFFSET('000300'!K343,-计算结果!B$19,0,1,1)),"卖",IF(AND(F343&lt;OFFSET(F343,-计算结果!B$19,0,1,1),'000300'!K343&gt;OFFSET('000300'!K343,-计算结果!B$19,0,1,1)),"买",L342))</f>
        <v>卖</v>
      </c>
      <c r="M343" s="4" t="str">
        <f t="shared" ca="1" si="22"/>
        <v/>
      </c>
      <c r="N343" s="3">
        <f ca="1">IF(L342="买",E343/E342-1,0)-IF(M343=1,计算结果!B$17,0)</f>
        <v>0</v>
      </c>
      <c r="O343" s="2">
        <f t="shared" ca="1" si="23"/>
        <v>1.1635902306077182</v>
      </c>
      <c r="P343" s="3">
        <f ca="1">1-O343/MAX(O$2:O343)</f>
        <v>5.9102311924513318E-2</v>
      </c>
    </row>
    <row r="344" spans="1:16" x14ac:dyDescent="0.15">
      <c r="A344" s="1">
        <v>38877</v>
      </c>
      <c r="B344">
        <v>1320.81</v>
      </c>
      <c r="C344">
        <v>1329.83</v>
      </c>
      <c r="D344" s="21">
        <v>1293.05</v>
      </c>
      <c r="E344" s="21">
        <v>1294.19</v>
      </c>
      <c r="F344" s="43">
        <v>216.31041536000001</v>
      </c>
      <c r="G344" s="3">
        <f t="shared" si="20"/>
        <v>-2.3974720584020837E-2</v>
      </c>
      <c r="H344" s="3">
        <f>1-E344/MAX(E$2:E344)</f>
        <v>7.766042361526837E-2</v>
      </c>
      <c r="I344" s="21">
        <f ca="1">IF(ROW()&gt;计算结果!B$18-1,AVERAGE(OFFSET(E344,0,0,-计算结果!B$18,1)),AVERAGE(OFFSET(E344,0,0,-ROW()+1,1)))</f>
        <v>1334.885</v>
      </c>
      <c r="J344" s="43">
        <f t="shared" ca="1" si="21"/>
        <v>12989.164290559991</v>
      </c>
      <c r="K344" s="43">
        <f ca="1">IF(ROW()&gt;计算结果!B$19+1,J344-OFFSET(J344,-计算结果!B$19,0,1,1),J344-OFFSET(J344,-ROW()+2,0,1,1))</f>
        <v>1042.5561497599974</v>
      </c>
      <c r="L344" s="32" t="str">
        <f ca="1">IF(AND(F344&gt;OFFSET(F344,-计算结果!B$19,0,1,1),'000300'!K344&lt;OFFSET('000300'!K344,-计算结果!B$19,0,1,1)),"卖",IF(AND(F344&lt;OFFSET(F344,-计算结果!B$19,0,1,1),'000300'!K344&gt;OFFSET('000300'!K344,-计算结果!B$19,0,1,1)),"买",L343))</f>
        <v>买</v>
      </c>
      <c r="M344" s="4">
        <f t="shared" ca="1" si="22"/>
        <v>1</v>
      </c>
      <c r="N344" s="3">
        <f ca="1">IF(L343="买",E344/E343-1,0)-IF(M344=1,计算结果!B$17,0)</f>
        <v>0</v>
      </c>
      <c r="O344" s="2">
        <f t="shared" ca="1" si="23"/>
        <v>1.1635902306077182</v>
      </c>
      <c r="P344" s="3">
        <f ca="1">1-O344/MAX(O$2:O344)</f>
        <v>5.9102311924513318E-2</v>
      </c>
    </row>
    <row r="345" spans="1:16" x14ac:dyDescent="0.15">
      <c r="A345" s="1">
        <v>38880</v>
      </c>
      <c r="B345">
        <v>1283.83</v>
      </c>
      <c r="C345">
        <v>1308.1199999999999</v>
      </c>
      <c r="D345" s="21">
        <v>1275.4000000000001</v>
      </c>
      <c r="E345" s="21">
        <v>1297.67</v>
      </c>
      <c r="F345" s="43">
        <v>150.25359872000001</v>
      </c>
      <c r="G345" s="3">
        <f t="shared" si="20"/>
        <v>2.6889405728680593E-3</v>
      </c>
      <c r="H345" s="3">
        <f>1-E345/MAX(E$2:E345)</f>
        <v>7.5180307306365601E-2</v>
      </c>
      <c r="I345" s="21">
        <f ca="1">IF(ROW()&gt;计算结果!B$18-1,AVERAGE(OFFSET(E345,0,0,-计算结果!B$18,1)),AVERAGE(OFFSET(E345,0,0,-ROW()+1,1)))</f>
        <v>1309.5174999999999</v>
      </c>
      <c r="J345" s="43">
        <f t="shared" ca="1" si="21"/>
        <v>12838.91069183999</v>
      </c>
      <c r="K345" s="43">
        <f ca="1">IF(ROW()&gt;计算结果!B$19+1,J345-OFFSET(J345,-计算结果!B$19,0,1,1),J345-OFFSET(J345,-ROW()+2,0,1,1))</f>
        <v>602.37825023999721</v>
      </c>
      <c r="L345" s="32" t="str">
        <f ca="1">IF(AND(F345&gt;OFFSET(F345,-计算结果!B$19,0,1,1),'000300'!K345&lt;OFFSET('000300'!K345,-计算结果!B$19,0,1,1)),"卖",IF(AND(F345&lt;OFFSET(F345,-计算结果!B$19,0,1,1),'000300'!K345&gt;OFFSET('000300'!K345,-计算结果!B$19,0,1,1)),"买",L344))</f>
        <v>买</v>
      </c>
      <c r="M345" s="4" t="str">
        <f t="shared" ca="1" si="22"/>
        <v/>
      </c>
      <c r="N345" s="3">
        <f ca="1">IF(L344="买",E345/E344-1,0)-IF(M345=1,计算结果!B$17,0)</f>
        <v>2.6889405728680593E-3</v>
      </c>
      <c r="O345" s="2">
        <f t="shared" ca="1" si="23"/>
        <v>1.1667190555889921</v>
      </c>
      <c r="P345" s="3">
        <f ca="1">1-O345/MAX(O$2:O345)</f>
        <v>5.6572293956129394E-2</v>
      </c>
    </row>
    <row r="346" spans="1:16" x14ac:dyDescent="0.15">
      <c r="A346" s="1">
        <v>38881</v>
      </c>
      <c r="B346">
        <v>1296.4100000000001</v>
      </c>
      <c r="C346">
        <v>1312.13</v>
      </c>
      <c r="D346" s="21">
        <v>1284.6199999999999</v>
      </c>
      <c r="E346" s="21">
        <v>1298.28</v>
      </c>
      <c r="F346" s="43">
        <v>167.1617024</v>
      </c>
      <c r="G346" s="3">
        <f t="shared" si="20"/>
        <v>4.7007328519566016E-4</v>
      </c>
      <c r="H346" s="3">
        <f>1-E346/MAX(E$2:E346)</f>
        <v>7.4745574275207449E-2</v>
      </c>
      <c r="I346" s="21">
        <f ca="1">IF(ROW()&gt;计算结果!B$18-1,AVERAGE(OFFSET(E346,0,0,-计算结果!B$18,1)),AVERAGE(OFFSET(E346,0,0,-ROW()+1,1)))</f>
        <v>1304.03</v>
      </c>
      <c r="J346" s="43">
        <f t="shared" ca="1" si="21"/>
        <v>12671.74898943999</v>
      </c>
      <c r="K346" s="43">
        <f ca="1">IF(ROW()&gt;计算结果!B$19+1,J346-OFFSET(J346,-计算结果!B$19,0,1,1),J346-OFFSET(J346,-ROW()+2,0,1,1))</f>
        <v>141.61963007999657</v>
      </c>
      <c r="L346" s="32" t="str">
        <f ca="1">IF(AND(F346&gt;OFFSET(F346,-计算结果!B$19,0,1,1),'000300'!K346&lt;OFFSET('000300'!K346,-计算结果!B$19,0,1,1)),"卖",IF(AND(F346&lt;OFFSET(F346,-计算结果!B$19,0,1,1),'000300'!K346&gt;OFFSET('000300'!K346,-计算结果!B$19,0,1,1)),"买",L345))</f>
        <v>买</v>
      </c>
      <c r="M346" s="4" t="str">
        <f t="shared" ca="1" si="22"/>
        <v/>
      </c>
      <c r="N346" s="3">
        <f ca="1">IF(L345="买",E346/E345-1,0)-IF(M346=1,计算结果!B$17,0)</f>
        <v>4.7007328519566016E-4</v>
      </c>
      <c r="O346" s="2">
        <f t="shared" ca="1" si="23"/>
        <v>1.1672674990483531</v>
      </c>
      <c r="P346" s="3">
        <f ca="1">1-O346/MAX(O$2:O346)</f>
        <v>5.6128813795004784E-2</v>
      </c>
    </row>
    <row r="347" spans="1:16" x14ac:dyDescent="0.15">
      <c r="A347" s="1">
        <v>38882</v>
      </c>
      <c r="B347">
        <v>1291.69</v>
      </c>
      <c r="C347">
        <v>1291.69</v>
      </c>
      <c r="D347" s="21">
        <v>1269.52</v>
      </c>
      <c r="E347" s="21">
        <v>1283.8800000000001</v>
      </c>
      <c r="F347" s="43">
        <v>159.82326784</v>
      </c>
      <c r="G347" s="3">
        <f t="shared" si="20"/>
        <v>-1.1091598114428169E-2</v>
      </c>
      <c r="H347" s="3">
        <f>1-E347/MAX(E$2:E347)</f>
        <v>8.5008124518942907E-2</v>
      </c>
      <c r="I347" s="21">
        <f ca="1">IF(ROW()&gt;计算结果!B$18-1,AVERAGE(OFFSET(E347,0,0,-计算结果!B$18,1)),AVERAGE(OFFSET(E347,0,0,-ROW()+1,1)))</f>
        <v>1293.5050000000001</v>
      </c>
      <c r="J347" s="43">
        <f t="shared" ca="1" si="21"/>
        <v>12511.92572159999</v>
      </c>
      <c r="K347" s="43">
        <f ca="1">IF(ROW()&gt;计算结果!B$19+1,J347-OFFSET(J347,-计算结果!B$19,0,1,1),J347-OFFSET(J347,-ROW()+2,0,1,1))</f>
        <v>-332.03856384000392</v>
      </c>
      <c r="L347" s="32" t="str">
        <f ca="1">IF(AND(F347&gt;OFFSET(F347,-计算结果!B$19,0,1,1),'000300'!K347&lt;OFFSET('000300'!K347,-计算结果!B$19,0,1,1)),"卖",IF(AND(F347&lt;OFFSET(F347,-计算结果!B$19,0,1,1),'000300'!K347&gt;OFFSET('000300'!K347,-计算结果!B$19,0,1,1)),"买",L346))</f>
        <v>买</v>
      </c>
      <c r="M347" s="4" t="str">
        <f t="shared" ca="1" si="22"/>
        <v/>
      </c>
      <c r="N347" s="3">
        <f ca="1">IF(L346="买",E347/E346-1,0)-IF(M347=1,计算结果!B$17,0)</f>
        <v>-1.1091598114428169E-2</v>
      </c>
      <c r="O347" s="2">
        <f t="shared" ca="1" si="23"/>
        <v>1.154320637056875</v>
      </c>
      <c r="P347" s="3">
        <f ca="1">1-O347/MAX(O$2:O347)</f>
        <v>6.6597853664179252E-2</v>
      </c>
    </row>
    <row r="348" spans="1:16" x14ac:dyDescent="0.15">
      <c r="A348" s="1">
        <v>38883</v>
      </c>
      <c r="B348">
        <v>1283.72</v>
      </c>
      <c r="C348">
        <v>1300.1099999999999</v>
      </c>
      <c r="D348" s="21">
        <v>1280.5</v>
      </c>
      <c r="E348" s="21">
        <v>1285.3900000000001</v>
      </c>
      <c r="F348" s="43">
        <v>129.47893248</v>
      </c>
      <c r="G348" s="3">
        <f t="shared" si="20"/>
        <v>1.1761223790385245E-3</v>
      </c>
      <c r="H348" s="3">
        <f>1-E348/MAX(E$2:E348)</f>
        <v>8.3931982097551261E-2</v>
      </c>
      <c r="I348" s="21">
        <f ca="1">IF(ROW()&gt;计算结果!B$18-1,AVERAGE(OFFSET(E348,0,0,-计算结果!B$18,1)),AVERAGE(OFFSET(E348,0,0,-ROW()+1,1)))</f>
        <v>1291.3050000000001</v>
      </c>
      <c r="J348" s="43">
        <f t="shared" ca="1" si="21"/>
        <v>12382.446789119989</v>
      </c>
      <c r="K348" s="43">
        <f ca="1">IF(ROW()&gt;计算结果!B$19+1,J348-OFFSET(J348,-计算结果!B$19,0,1,1),J348-OFFSET(J348,-ROW()+2,0,1,1))</f>
        <v>-835.59071744000357</v>
      </c>
      <c r="L348" s="32" t="str">
        <f ca="1">IF(AND(F348&gt;OFFSET(F348,-计算结果!B$19,0,1,1),'000300'!K348&lt;OFFSET('000300'!K348,-计算结果!B$19,0,1,1)),"卖",IF(AND(F348&lt;OFFSET(F348,-计算结果!B$19,0,1,1),'000300'!K348&gt;OFFSET('000300'!K348,-计算结果!B$19,0,1,1)),"买",L347))</f>
        <v>买</v>
      </c>
      <c r="M348" s="4" t="str">
        <f t="shared" ca="1" si="22"/>
        <v/>
      </c>
      <c r="N348" s="3">
        <f ca="1">IF(L347="买",E348/E347-1,0)-IF(M348=1,计算结果!B$17,0)</f>
        <v>1.1761223790385245E-3</v>
      </c>
      <c r="O348" s="2">
        <f t="shared" ca="1" si="23"/>
        <v>1.1556782593907036</v>
      </c>
      <c r="P348" s="3">
        <f ca="1">1-O348/MAX(O$2:O348)</f>
        <v>6.5500058511231196E-2</v>
      </c>
    </row>
    <row r="349" spans="1:16" x14ac:dyDescent="0.15">
      <c r="A349" s="1">
        <v>38884</v>
      </c>
      <c r="B349">
        <v>1290</v>
      </c>
      <c r="C349">
        <v>1318.02</v>
      </c>
      <c r="D349" s="21">
        <v>1290</v>
      </c>
      <c r="E349" s="21">
        <v>1318.01</v>
      </c>
      <c r="F349" s="43">
        <v>161.52374272</v>
      </c>
      <c r="G349" s="3">
        <f t="shared" si="20"/>
        <v>2.5377511883552861E-2</v>
      </c>
      <c r="H349" s="3">
        <f>1-E349/MAX(E$2:E349)</f>
        <v>6.0684455087089195E-2</v>
      </c>
      <c r="I349" s="21">
        <f ca="1">IF(ROW()&gt;计算结果!B$18-1,AVERAGE(OFFSET(E349,0,0,-计算结果!B$18,1)),AVERAGE(OFFSET(E349,0,0,-ROW()+1,1)))</f>
        <v>1296.3900000000001</v>
      </c>
      <c r="J349" s="43">
        <f t="shared" ca="1" si="21"/>
        <v>12543.97053183999</v>
      </c>
      <c r="K349" s="43">
        <f ca="1">IF(ROW()&gt;计算结果!B$19+1,J349-OFFSET(J349,-计算结果!B$19,0,1,1),J349-OFFSET(J349,-ROW()+2,0,1,1))</f>
        <v>-971.91439360000186</v>
      </c>
      <c r="L349" s="32" t="str">
        <f ca="1">IF(AND(F349&gt;OFFSET(F349,-计算结果!B$19,0,1,1),'000300'!K349&lt;OFFSET('000300'!K349,-计算结果!B$19,0,1,1)),"卖",IF(AND(F349&lt;OFFSET(F349,-计算结果!B$19,0,1,1),'000300'!K349&gt;OFFSET('000300'!K349,-计算结果!B$19,0,1,1)),"买",L348))</f>
        <v>买</v>
      </c>
      <c r="M349" s="4" t="str">
        <f t="shared" ca="1" si="22"/>
        <v/>
      </c>
      <c r="N349" s="3">
        <f ca="1">IF(L348="买",E349/E348-1,0)-IF(M349=1,计算结果!B$17,0)</f>
        <v>2.5377511883552861E-2</v>
      </c>
      <c r="O349" s="2">
        <f t="shared" ca="1" si="23"/>
        <v>1.1850064981519548</v>
      </c>
      <c r="P349" s="3">
        <f ca="1">1-O349/MAX(O$2:O349)</f>
        <v>4.1784775140920494E-2</v>
      </c>
    </row>
    <row r="350" spans="1:16" x14ac:dyDescent="0.15">
      <c r="A350" s="1">
        <v>38887</v>
      </c>
      <c r="B350">
        <v>1306.26</v>
      </c>
      <c r="C350">
        <v>1341.99</v>
      </c>
      <c r="D350" s="21">
        <v>1294.9000000000001</v>
      </c>
      <c r="E350" s="21">
        <v>1334.89</v>
      </c>
      <c r="F350" s="43">
        <v>186.72646144000001</v>
      </c>
      <c r="G350" s="3">
        <f t="shared" si="20"/>
        <v>1.2807186591907493E-2</v>
      </c>
      <c r="H350" s="3">
        <f>1-E350/MAX(E$2:E350)</f>
        <v>4.8654465634710209E-2</v>
      </c>
      <c r="I350" s="21">
        <f ca="1">IF(ROW()&gt;计算结果!B$18-1,AVERAGE(OFFSET(E350,0,0,-计算结果!B$18,1)),AVERAGE(OFFSET(E350,0,0,-ROW()+1,1)))</f>
        <v>1305.5425000000002</v>
      </c>
      <c r="J350" s="43">
        <f t="shared" ca="1" si="21"/>
        <v>12730.696993279989</v>
      </c>
      <c r="K350" s="43">
        <f ca="1">IF(ROW()&gt;计算结果!B$19+1,J350-OFFSET(J350,-计算结果!B$19,0,1,1),J350-OFFSET(J350,-ROW()+2,0,1,1))</f>
        <v>-1050.1664870400018</v>
      </c>
      <c r="L350" s="32" t="str">
        <f ca="1">IF(AND(F350&gt;OFFSET(F350,-计算结果!B$19,0,1,1),'000300'!K350&lt;OFFSET('000300'!K350,-计算结果!B$19,0,1,1)),"卖",IF(AND(F350&lt;OFFSET(F350,-计算结果!B$19,0,1,1),'000300'!K350&gt;OFFSET('000300'!K350,-计算结果!B$19,0,1,1)),"买",L349))</f>
        <v>买</v>
      </c>
      <c r="M350" s="4" t="str">
        <f t="shared" ca="1" si="22"/>
        <v/>
      </c>
      <c r="N350" s="3">
        <f ca="1">IF(L349="买",E350/E349-1,0)-IF(M350=1,计算结果!B$17,0)</f>
        <v>1.2807186591907493E-2</v>
      </c>
      <c r="O350" s="2">
        <f t="shared" ca="1" si="23"/>
        <v>1.2001830974864098</v>
      </c>
      <c r="P350" s="3">
        <f ca="1">1-O350/MAX(O$2:O350)</f>
        <v>2.9512733960943671E-2</v>
      </c>
    </row>
    <row r="351" spans="1:16" x14ac:dyDescent="0.15">
      <c r="A351" s="1">
        <v>38888</v>
      </c>
      <c r="B351">
        <v>1333.62</v>
      </c>
      <c r="C351">
        <v>1341.24</v>
      </c>
      <c r="D351" s="21">
        <v>1323.78</v>
      </c>
      <c r="E351" s="21">
        <v>1338.22</v>
      </c>
      <c r="F351" s="43">
        <v>164.16714751999999</v>
      </c>
      <c r="G351" s="3">
        <f t="shared" si="20"/>
        <v>2.494587569013218E-3</v>
      </c>
      <c r="H351" s="3">
        <f>1-E351/MAX(E$2:E351)</f>
        <v>4.6281250890846448E-2</v>
      </c>
      <c r="I351" s="21">
        <f ca="1">IF(ROW()&gt;计算结果!B$18-1,AVERAGE(OFFSET(E351,0,0,-计算结果!B$18,1)),AVERAGE(OFFSET(E351,0,0,-ROW()+1,1)))</f>
        <v>1319.1275000000001</v>
      </c>
      <c r="J351" s="43">
        <f t="shared" ca="1" si="21"/>
        <v>12894.864140799989</v>
      </c>
      <c r="K351" s="43">
        <f ca="1">IF(ROW()&gt;计算结果!B$19+1,J351-OFFSET(J351,-计算结果!B$19,0,1,1),J351-OFFSET(J351,-ROW()+2,0,1,1))</f>
        <v>-575.23643392000122</v>
      </c>
      <c r="L351" s="32" t="str">
        <f ca="1">IF(AND(F351&gt;OFFSET(F351,-计算结果!B$19,0,1,1),'000300'!K351&lt;OFFSET('000300'!K351,-计算结果!B$19,0,1,1)),"卖",IF(AND(F351&lt;OFFSET(F351,-计算结果!B$19,0,1,1),'000300'!K351&gt;OFFSET('000300'!K351,-计算结果!B$19,0,1,1)),"买",L350))</f>
        <v>买</v>
      </c>
      <c r="M351" s="4" t="str">
        <f t="shared" ca="1" si="22"/>
        <v/>
      </c>
      <c r="N351" s="3">
        <f ca="1">IF(L350="买",E351/E350-1,0)-IF(M351=1,计算结果!B$17,0)</f>
        <v>2.494587569013218E-3</v>
      </c>
      <c r="O351" s="2">
        <f t="shared" ca="1" si="23"/>
        <v>1.2031770593219393</v>
      </c>
      <c r="P351" s="3">
        <f ca="1">1-O351/MAX(O$2:O351)</f>
        <v>2.7091768491196877E-2</v>
      </c>
    </row>
    <row r="352" spans="1:16" x14ac:dyDescent="0.15">
      <c r="A352" s="1">
        <v>38889</v>
      </c>
      <c r="B352">
        <v>1336.84</v>
      </c>
      <c r="C352">
        <v>1347</v>
      </c>
      <c r="D352" s="21">
        <v>1320.41</v>
      </c>
      <c r="E352" s="21">
        <v>1333.53</v>
      </c>
      <c r="F352" s="43">
        <v>182.71592448000001</v>
      </c>
      <c r="G352" s="3">
        <f t="shared" si="20"/>
        <v>-3.5046554378204142E-3</v>
      </c>
      <c r="H352" s="3">
        <f>1-E352/MAX(E$2:E352)</f>
        <v>4.9623706491063069E-2</v>
      </c>
      <c r="I352" s="21">
        <f ca="1">IF(ROW()&gt;计算结果!B$18-1,AVERAGE(OFFSET(E352,0,0,-计算结果!B$18,1)),AVERAGE(OFFSET(E352,0,0,-ROW()+1,1)))</f>
        <v>1331.1624999999999</v>
      </c>
      <c r="J352" s="43">
        <f t="shared" ca="1" si="21"/>
        <v>13077.58006527999</v>
      </c>
      <c r="K352" s="43">
        <f ca="1">IF(ROW()&gt;计算结果!B$19+1,J352-OFFSET(J352,-计算结果!B$19,0,1,1),J352-OFFSET(J352,-ROW()+2,0,1,1))</f>
        <v>-127.89464064000094</v>
      </c>
      <c r="L352" s="32" t="str">
        <f ca="1">IF(AND(F352&gt;OFFSET(F352,-计算结果!B$19,0,1,1),'000300'!K352&lt;OFFSET('000300'!K352,-计算结果!B$19,0,1,1)),"卖",IF(AND(F352&lt;OFFSET(F352,-计算结果!B$19,0,1,1),'000300'!K352&gt;OFFSET('000300'!K352,-计算结果!B$19,0,1,1)),"买",L351))</f>
        <v>买</v>
      </c>
      <c r="M352" s="4" t="str">
        <f t="shared" ca="1" si="22"/>
        <v/>
      </c>
      <c r="N352" s="3">
        <f ca="1">IF(L351="买",E352/E351-1,0)-IF(M352=1,计算结果!B$17,0)</f>
        <v>-3.5046554378204142E-3</v>
      </c>
      <c r="O352" s="2">
        <f t="shared" ca="1" si="23"/>
        <v>1.1989603382983258</v>
      </c>
      <c r="P352" s="3">
        <f ca="1">1-O352/MAX(O$2:O352)</f>
        <v>3.0501476615254486E-2</v>
      </c>
    </row>
    <row r="353" spans="1:16" x14ac:dyDescent="0.15">
      <c r="A353" s="1">
        <v>38890</v>
      </c>
      <c r="B353">
        <v>1331.93</v>
      </c>
      <c r="C353">
        <v>1341.73</v>
      </c>
      <c r="D353" s="21">
        <v>1326.15</v>
      </c>
      <c r="E353" s="21">
        <v>1331.55</v>
      </c>
      <c r="F353" s="43">
        <v>146.42393088</v>
      </c>
      <c r="G353" s="3">
        <f t="shared" si="20"/>
        <v>-1.4847809948033142E-3</v>
      </c>
      <c r="H353" s="3">
        <f>1-E353/MAX(E$2:E353)</f>
        <v>5.1034807149576755E-2</v>
      </c>
      <c r="I353" s="21">
        <f ca="1">IF(ROW()&gt;计算结果!B$18-1,AVERAGE(OFFSET(E353,0,0,-计算结果!B$18,1)),AVERAGE(OFFSET(E353,0,0,-ROW()+1,1)))</f>
        <v>1334.5475000000001</v>
      </c>
      <c r="J353" s="43">
        <f t="shared" ca="1" si="21"/>
        <v>13224.00399615999</v>
      </c>
      <c r="K353" s="43">
        <f ca="1">IF(ROW()&gt;计算结果!B$19+1,J353-OFFSET(J353,-计算结果!B$19,0,1,1),J353-OFFSET(J353,-ROW()+2,0,1,1))</f>
        <v>234.83970559999943</v>
      </c>
      <c r="L353" s="32" t="str">
        <f ca="1">IF(AND(F353&gt;OFFSET(F353,-计算结果!B$19,0,1,1),'000300'!K353&lt;OFFSET('000300'!K353,-计算结果!B$19,0,1,1)),"卖",IF(AND(F353&lt;OFFSET(F353,-计算结果!B$19,0,1,1),'000300'!K353&gt;OFFSET('000300'!K353,-计算结果!B$19,0,1,1)),"买",L352))</f>
        <v>买</v>
      </c>
      <c r="M353" s="4" t="str">
        <f t="shared" ca="1" si="22"/>
        <v/>
      </c>
      <c r="N353" s="3">
        <f ca="1">IF(L352="买",E353/E352-1,0)-IF(M353=1,计算结果!B$17,0)</f>
        <v>-1.4847809948033142E-3</v>
      </c>
      <c r="O353" s="2">
        <f t="shared" ca="1" si="23"/>
        <v>1.1971801447744974</v>
      </c>
      <c r="P353" s="3">
        <f ca="1">1-O353/MAX(O$2:O353)</f>
        <v>3.1940969597266222E-2</v>
      </c>
    </row>
    <row r="354" spans="1:16" x14ac:dyDescent="0.15">
      <c r="A354" s="1">
        <v>38891</v>
      </c>
      <c r="B354">
        <v>1329.11</v>
      </c>
      <c r="C354">
        <v>1340.27</v>
      </c>
      <c r="D354" s="21">
        <v>1319.51</v>
      </c>
      <c r="E354" s="21">
        <v>1339.45</v>
      </c>
      <c r="F354" s="43">
        <v>151.25536768000001</v>
      </c>
      <c r="G354" s="3">
        <f t="shared" si="20"/>
        <v>5.9329353009651697E-3</v>
      </c>
      <c r="H354" s="3">
        <f>1-E354/MAX(E$2:E354)</f>
        <v>4.5404658057527358E-2</v>
      </c>
      <c r="I354" s="21">
        <f ca="1">IF(ROW()&gt;计算结果!B$18-1,AVERAGE(OFFSET(E354,0,0,-计算结果!B$18,1)),AVERAGE(OFFSET(E354,0,0,-ROW()+1,1)))</f>
        <v>1335.6875</v>
      </c>
      <c r="J354" s="43">
        <f t="shared" ca="1" si="21"/>
        <v>13375.25936383999</v>
      </c>
      <c r="K354" s="43">
        <f ca="1">IF(ROW()&gt;计算结果!B$19+1,J354-OFFSET(J354,-计算结果!B$19,0,1,1),J354-OFFSET(J354,-ROW()+2,0,1,1))</f>
        <v>536.34867200000008</v>
      </c>
      <c r="L354" s="32" t="str">
        <f ca="1">IF(AND(F354&gt;OFFSET(F354,-计算结果!B$19,0,1,1),'000300'!K354&lt;OFFSET('000300'!K354,-计算结果!B$19,0,1,1)),"卖",IF(AND(F354&lt;OFFSET(F354,-计算结果!B$19,0,1,1),'000300'!K354&gt;OFFSET('000300'!K354,-计算结果!B$19,0,1,1)),"买",L353))</f>
        <v>卖</v>
      </c>
      <c r="M354" s="4">
        <f t="shared" ca="1" si="22"/>
        <v>1</v>
      </c>
      <c r="N354" s="3">
        <f ca="1">IF(L353="买",E354/E353-1,0)-IF(M354=1,计算结果!B$17,0)</f>
        <v>5.9329353009651697E-3</v>
      </c>
      <c r="O354" s="2">
        <f t="shared" ca="1" si="23"/>
        <v>1.2042829371170447</v>
      </c>
      <c r="P354" s="3">
        <f ca="1">1-O354/MAX(O$2:O354)</f>
        <v>2.6197538002371568E-2</v>
      </c>
    </row>
    <row r="355" spans="1:16" x14ac:dyDescent="0.15">
      <c r="A355" s="1">
        <v>38894</v>
      </c>
      <c r="B355">
        <v>1341.61</v>
      </c>
      <c r="C355">
        <v>1363.57</v>
      </c>
      <c r="D355" s="21">
        <v>1341.61</v>
      </c>
      <c r="E355" s="21">
        <v>1363.41</v>
      </c>
      <c r="F355" s="43">
        <v>185.64767744</v>
      </c>
      <c r="G355" s="3">
        <f t="shared" si="20"/>
        <v>1.7887939079472837E-2</v>
      </c>
      <c r="H355" s="3">
        <f>1-E355/MAX(E$2:E355)</f>
        <v>2.8328914735311739E-2</v>
      </c>
      <c r="I355" s="21">
        <f ca="1">IF(ROW()&gt;计算结果!B$18-1,AVERAGE(OFFSET(E355,0,0,-计算结果!B$18,1)),AVERAGE(OFFSET(E355,0,0,-ROW()+1,1)))</f>
        <v>1341.9849999999999</v>
      </c>
      <c r="J355" s="43">
        <f t="shared" ca="1" si="21"/>
        <v>13560.90704127999</v>
      </c>
      <c r="K355" s="43">
        <f ca="1">IF(ROW()&gt;计算结果!B$19+1,J355-OFFSET(J355,-计算结果!B$19,0,1,1),J355-OFFSET(J355,-ROW()+2,0,1,1))</f>
        <v>889.15805184000055</v>
      </c>
      <c r="L355" s="32" t="str">
        <f ca="1">IF(AND(F355&gt;OFFSET(F355,-计算结果!B$19,0,1,1),'000300'!K355&lt;OFFSET('000300'!K355,-计算结果!B$19,0,1,1)),"卖",IF(AND(F355&lt;OFFSET(F355,-计算结果!B$19,0,1,1),'000300'!K355&gt;OFFSET('000300'!K355,-计算结果!B$19,0,1,1)),"买",L354))</f>
        <v>卖</v>
      </c>
      <c r="M355" s="4" t="str">
        <f t="shared" ca="1" si="22"/>
        <v/>
      </c>
      <c r="N355" s="3">
        <f ca="1">IF(L354="买",E355/E354-1,0)-IF(M355=1,计算结果!B$17,0)</f>
        <v>0</v>
      </c>
      <c r="O355" s="2">
        <f t="shared" ca="1" si="23"/>
        <v>1.2042829371170447</v>
      </c>
      <c r="P355" s="3">
        <f ca="1">1-O355/MAX(O$2:O355)</f>
        <v>2.6197538002371568E-2</v>
      </c>
    </row>
    <row r="356" spans="1:16" x14ac:dyDescent="0.15">
      <c r="A356" s="1">
        <v>38895</v>
      </c>
      <c r="B356">
        <v>1365.04</v>
      </c>
      <c r="C356">
        <v>1368.41</v>
      </c>
      <c r="D356" s="21">
        <v>1354.09</v>
      </c>
      <c r="E356" s="21">
        <v>1363.9</v>
      </c>
      <c r="F356" s="43">
        <v>160.22197248000001</v>
      </c>
      <c r="G356" s="3">
        <f t="shared" si="20"/>
        <v>3.5939299257004009E-4</v>
      </c>
      <c r="H356" s="3">
        <f>1-E356/MAX(E$2:E356)</f>
        <v>2.7979702956184571E-2</v>
      </c>
      <c r="I356" s="21">
        <f ca="1">IF(ROW()&gt;计算结果!B$18-1,AVERAGE(OFFSET(E356,0,0,-计算结果!B$18,1)),AVERAGE(OFFSET(E356,0,0,-ROW()+1,1)))</f>
        <v>1349.5774999999999</v>
      </c>
      <c r="J356" s="43">
        <f t="shared" ca="1" si="21"/>
        <v>13721.12901375999</v>
      </c>
      <c r="K356" s="43">
        <f ca="1">IF(ROW()&gt;计算结果!B$19+1,J356-OFFSET(J356,-计算结果!B$19,0,1,1),J356-OFFSET(J356,-ROW()+2,0,1,1))</f>
        <v>1209.2032921600003</v>
      </c>
      <c r="L356" s="32" t="str">
        <f ca="1">IF(AND(F356&gt;OFFSET(F356,-计算结果!B$19,0,1,1),'000300'!K356&lt;OFFSET('000300'!K356,-计算结果!B$19,0,1,1)),"卖",IF(AND(F356&lt;OFFSET(F356,-计算结果!B$19,0,1,1),'000300'!K356&gt;OFFSET('000300'!K356,-计算结果!B$19,0,1,1)),"买",L355))</f>
        <v>卖</v>
      </c>
      <c r="M356" s="4" t="str">
        <f t="shared" ca="1" si="22"/>
        <v/>
      </c>
      <c r="N356" s="3">
        <f ca="1">IF(L355="买",E356/E355-1,0)-IF(M356=1,计算结果!B$17,0)</f>
        <v>0</v>
      </c>
      <c r="O356" s="2">
        <f t="shared" ca="1" si="23"/>
        <v>1.2042829371170447</v>
      </c>
      <c r="P356" s="3">
        <f ca="1">1-O356/MAX(O$2:O356)</f>
        <v>2.6197538002371568E-2</v>
      </c>
    </row>
    <row r="357" spans="1:16" x14ac:dyDescent="0.15">
      <c r="A357" s="1">
        <v>38896</v>
      </c>
      <c r="B357">
        <v>1361.79</v>
      </c>
      <c r="C357">
        <v>1366.34</v>
      </c>
      <c r="D357" s="21">
        <v>1353.63</v>
      </c>
      <c r="E357" s="21">
        <v>1362.89</v>
      </c>
      <c r="F357" s="43">
        <v>148.36163583999999</v>
      </c>
      <c r="G357" s="3">
        <f t="shared" si="20"/>
        <v>-7.4052349879027979E-4</v>
      </c>
      <c r="H357" s="3">
        <f>1-E357/MAX(E$2:E357)</f>
        <v>2.8699506827446597E-2</v>
      </c>
      <c r="I357" s="21">
        <f ca="1">IF(ROW()&gt;计算结果!B$18-1,AVERAGE(OFFSET(E357,0,0,-计算结果!B$18,1)),AVERAGE(OFFSET(E357,0,0,-ROW()+1,1)))</f>
        <v>1357.4125000000001</v>
      </c>
      <c r="J357" s="43">
        <f t="shared" ca="1" si="21"/>
        <v>13869.490649599989</v>
      </c>
      <c r="K357" s="43">
        <f ca="1">IF(ROW()&gt;计算结果!B$19+1,J357-OFFSET(J357,-计算结果!B$19,0,1,1),J357-OFFSET(J357,-ROW()+2,0,1,1))</f>
        <v>1487.0438604800001</v>
      </c>
      <c r="L357" s="32" t="str">
        <f ca="1">IF(AND(F357&gt;OFFSET(F357,-计算结果!B$19,0,1,1),'000300'!K357&lt;OFFSET('000300'!K357,-计算结果!B$19,0,1,1)),"卖",IF(AND(F357&lt;OFFSET(F357,-计算结果!B$19,0,1,1),'000300'!K357&gt;OFFSET('000300'!K357,-计算结果!B$19,0,1,1)),"买",L356))</f>
        <v>卖</v>
      </c>
      <c r="M357" s="4" t="str">
        <f t="shared" ca="1" si="22"/>
        <v/>
      </c>
      <c r="N357" s="3">
        <f ca="1">IF(L356="买",E357/E356-1,0)-IF(M357=1,计算结果!B$17,0)</f>
        <v>0</v>
      </c>
      <c r="O357" s="2">
        <f t="shared" ca="1" si="23"/>
        <v>1.2042829371170447</v>
      </c>
      <c r="P357" s="3">
        <f ca="1">1-O357/MAX(O$2:O357)</f>
        <v>2.6197538002371568E-2</v>
      </c>
    </row>
    <row r="358" spans="1:16" x14ac:dyDescent="0.15">
      <c r="A358" s="1">
        <v>38897</v>
      </c>
      <c r="B358">
        <v>1365.25</v>
      </c>
      <c r="C358">
        <v>1395.24</v>
      </c>
      <c r="D358" s="21">
        <v>1365.25</v>
      </c>
      <c r="E358" s="21">
        <v>1395.12</v>
      </c>
      <c r="F358" s="43">
        <v>242.25652736000001</v>
      </c>
      <c r="G358" s="3">
        <f t="shared" si="20"/>
        <v>2.3648276823514669E-2</v>
      </c>
      <c r="H358" s="3">
        <f>1-E358/MAX(E$2:E358)</f>
        <v>5.7299238860858415E-3</v>
      </c>
      <c r="I358" s="21">
        <f ca="1">IF(ROW()&gt;计算结果!B$18-1,AVERAGE(OFFSET(E358,0,0,-计算结果!B$18,1)),AVERAGE(OFFSET(E358,0,0,-ROW()+1,1)))</f>
        <v>1371.3300000000002</v>
      </c>
      <c r="J358" s="43">
        <f t="shared" ca="1" si="21"/>
        <v>14111.747176959989</v>
      </c>
      <c r="K358" s="43">
        <f ca="1">IF(ROW()&gt;计算结果!B$19+1,J358-OFFSET(J358,-计算结果!B$19,0,1,1),J358-OFFSET(J358,-ROW()+2,0,1,1))</f>
        <v>1567.7766451199986</v>
      </c>
      <c r="L358" s="32" t="str">
        <f ca="1">IF(AND(F358&gt;OFFSET(F358,-计算结果!B$19,0,1,1),'000300'!K358&lt;OFFSET('000300'!K358,-计算结果!B$19,0,1,1)),"卖",IF(AND(F358&lt;OFFSET(F358,-计算结果!B$19,0,1,1),'000300'!K358&gt;OFFSET('000300'!K358,-计算结果!B$19,0,1,1)),"买",L357))</f>
        <v>卖</v>
      </c>
      <c r="M358" s="4" t="str">
        <f t="shared" ca="1" si="22"/>
        <v/>
      </c>
      <c r="N358" s="3">
        <f ca="1">IF(L357="买",E358/E357-1,0)-IF(M358=1,计算结果!B$17,0)</f>
        <v>0</v>
      </c>
      <c r="O358" s="2">
        <f t="shared" ca="1" si="23"/>
        <v>1.2042829371170447</v>
      </c>
      <c r="P358" s="3">
        <f ca="1">1-O358/MAX(O$2:O358)</f>
        <v>2.6197538002371568E-2</v>
      </c>
    </row>
    <row r="359" spans="1:16" x14ac:dyDescent="0.15">
      <c r="A359" s="1">
        <v>38898</v>
      </c>
      <c r="B359">
        <v>1402.59</v>
      </c>
      <c r="C359">
        <v>1408.79</v>
      </c>
      <c r="D359" s="21">
        <v>1384.99</v>
      </c>
      <c r="E359" s="21">
        <v>1393.96</v>
      </c>
      <c r="F359" s="43">
        <v>229.4244352</v>
      </c>
      <c r="G359" s="3">
        <f t="shared" si="20"/>
        <v>-8.3146969436309615E-4</v>
      </c>
      <c r="H359" s="3">
        <f>1-E359/MAX(E$2:E359)</f>
        <v>6.5566293223866534E-3</v>
      </c>
      <c r="I359" s="21">
        <f ca="1">IF(ROW()&gt;计算结果!B$18-1,AVERAGE(OFFSET(E359,0,0,-计算结果!B$18,1)),AVERAGE(OFFSET(E359,0,0,-ROW()+1,1)))</f>
        <v>1378.9675</v>
      </c>
      <c r="J359" s="43">
        <f t="shared" ca="1" si="21"/>
        <v>14341.171612159989</v>
      </c>
      <c r="K359" s="43">
        <f ca="1">IF(ROW()&gt;计算结果!B$19+1,J359-OFFSET(J359,-计算结果!B$19,0,1,1),J359-OFFSET(J359,-ROW()+2,0,1,1))</f>
        <v>1610.47461888</v>
      </c>
      <c r="L359" s="32" t="str">
        <f ca="1">IF(AND(F359&gt;OFFSET(F359,-计算结果!B$19,0,1,1),'000300'!K359&lt;OFFSET('000300'!K359,-计算结果!B$19,0,1,1)),"卖",IF(AND(F359&lt;OFFSET(F359,-计算结果!B$19,0,1,1),'000300'!K359&gt;OFFSET('000300'!K359,-计算结果!B$19,0,1,1)),"买",L358))</f>
        <v>卖</v>
      </c>
      <c r="M359" s="4" t="str">
        <f t="shared" ca="1" si="22"/>
        <v/>
      </c>
      <c r="N359" s="3">
        <f ca="1">IF(L358="买",E359/E358-1,0)-IF(M359=1,计算结果!B$17,0)</f>
        <v>0</v>
      </c>
      <c r="O359" s="2">
        <f t="shared" ca="1" si="23"/>
        <v>1.2042829371170447</v>
      </c>
      <c r="P359" s="3">
        <f ca="1">1-O359/MAX(O$2:O359)</f>
        <v>2.6197538002371568E-2</v>
      </c>
    </row>
    <row r="360" spans="1:16" x14ac:dyDescent="0.15">
      <c r="A360" s="1">
        <v>38901</v>
      </c>
      <c r="B360">
        <v>1398.74</v>
      </c>
      <c r="C360">
        <v>1420.33</v>
      </c>
      <c r="D360" s="21">
        <v>1393.92</v>
      </c>
      <c r="E360" s="21">
        <v>1420.33</v>
      </c>
      <c r="F360" s="43">
        <v>244.23131136000001</v>
      </c>
      <c r="G360" s="3">
        <f t="shared" si="20"/>
        <v>1.8917329048179221E-2</v>
      </c>
      <c r="H360" s="3">
        <f>1-E360/MAX(E$2:E360)</f>
        <v>0</v>
      </c>
      <c r="I360" s="21">
        <f ca="1">IF(ROW()&gt;计算结果!B$18-1,AVERAGE(OFFSET(E360,0,0,-计算结果!B$18,1)),AVERAGE(OFFSET(E360,0,0,-ROW()+1,1)))</f>
        <v>1393.075</v>
      </c>
      <c r="J360" s="43">
        <f t="shared" ca="1" si="21"/>
        <v>14585.402923519989</v>
      </c>
      <c r="K360" s="43">
        <f ca="1">IF(ROW()&gt;计算结果!B$19+1,J360-OFFSET(J360,-计算结果!B$19,0,1,1),J360-OFFSET(J360,-ROW()+2,0,1,1))</f>
        <v>1690.5387827199993</v>
      </c>
      <c r="L360" s="32" t="str">
        <f ca="1">IF(AND(F360&gt;OFFSET(F360,-计算结果!B$19,0,1,1),'000300'!K360&lt;OFFSET('000300'!K360,-计算结果!B$19,0,1,1)),"卖",IF(AND(F360&lt;OFFSET(F360,-计算结果!B$19,0,1,1),'000300'!K360&gt;OFFSET('000300'!K360,-计算结果!B$19,0,1,1)),"买",L359))</f>
        <v>卖</v>
      </c>
      <c r="M360" s="4" t="str">
        <f t="shared" ca="1" si="22"/>
        <v/>
      </c>
      <c r="N360" s="3">
        <f ca="1">IF(L359="买",E360/E359-1,0)-IF(M360=1,计算结果!B$17,0)</f>
        <v>0</v>
      </c>
      <c r="O360" s="2">
        <f t="shared" ca="1" si="23"/>
        <v>1.2042829371170447</v>
      </c>
      <c r="P360" s="3">
        <f ca="1">1-O360/MAX(O$2:O360)</f>
        <v>2.6197538002371568E-2</v>
      </c>
    </row>
    <row r="361" spans="1:16" x14ac:dyDescent="0.15">
      <c r="A361" s="1">
        <v>38902</v>
      </c>
      <c r="B361">
        <v>1423.08</v>
      </c>
      <c r="C361">
        <v>1426.1</v>
      </c>
      <c r="D361" s="21">
        <v>1401.15</v>
      </c>
      <c r="E361" s="21">
        <v>1411.01</v>
      </c>
      <c r="F361" s="43">
        <v>281.16074495999999</v>
      </c>
      <c r="G361" s="3">
        <f t="shared" si="20"/>
        <v>-6.5618553434764193E-3</v>
      </c>
      <c r="H361" s="3">
        <f>1-E361/MAX(E$2:E361)</f>
        <v>6.5618553434764193E-3</v>
      </c>
      <c r="I361" s="21">
        <f ca="1">IF(ROW()&gt;计算结果!B$18-1,AVERAGE(OFFSET(E361,0,0,-计算结果!B$18,1)),AVERAGE(OFFSET(E361,0,0,-ROW()+1,1)))</f>
        <v>1405.105</v>
      </c>
      <c r="J361" s="43">
        <f t="shared" ca="1" si="21"/>
        <v>14866.563668479988</v>
      </c>
      <c r="K361" s="43">
        <f ca="1">IF(ROW()&gt;计算结果!B$19+1,J361-OFFSET(J361,-计算结果!B$19,0,1,1),J361-OFFSET(J361,-ROW()+2,0,1,1))</f>
        <v>1788.9836031999985</v>
      </c>
      <c r="L361" s="32" t="str">
        <f ca="1">IF(AND(F361&gt;OFFSET(F361,-计算结果!B$19,0,1,1),'000300'!K361&lt;OFFSET('000300'!K361,-计算结果!B$19,0,1,1)),"卖",IF(AND(F361&lt;OFFSET(F361,-计算结果!B$19,0,1,1),'000300'!K361&gt;OFFSET('000300'!K361,-计算结果!B$19,0,1,1)),"买",L360))</f>
        <v>卖</v>
      </c>
      <c r="M361" s="4" t="str">
        <f t="shared" ca="1" si="22"/>
        <v/>
      </c>
      <c r="N361" s="3">
        <f ca="1">IF(L360="买",E361/E360-1,0)-IF(M361=1,计算结果!B$17,0)</f>
        <v>0</v>
      </c>
      <c r="O361" s="2">
        <f t="shared" ca="1" si="23"/>
        <v>1.2042829371170447</v>
      </c>
      <c r="P361" s="3">
        <f ca="1">1-O361/MAX(O$2:O361)</f>
        <v>2.6197538002371568E-2</v>
      </c>
    </row>
    <row r="362" spans="1:16" x14ac:dyDescent="0.15">
      <c r="A362" s="1">
        <v>38903</v>
      </c>
      <c r="B362">
        <v>1409.9</v>
      </c>
      <c r="C362">
        <v>1409.9</v>
      </c>
      <c r="D362" s="21">
        <v>1377.22</v>
      </c>
      <c r="E362" s="21">
        <v>1393.01</v>
      </c>
      <c r="F362" s="43">
        <v>211.54127872000001</v>
      </c>
      <c r="G362" s="3">
        <f t="shared" si="20"/>
        <v>-1.2756819583135459E-2</v>
      </c>
      <c r="H362" s="3">
        <f>1-E362/MAX(E$2:E362)</f>
        <v>1.9234966521864627E-2</v>
      </c>
      <c r="I362" s="21">
        <f ca="1">IF(ROW()&gt;计算结果!B$18-1,AVERAGE(OFFSET(E362,0,0,-计算结果!B$18,1)),AVERAGE(OFFSET(E362,0,0,-ROW()+1,1)))</f>
        <v>1404.5775000000001</v>
      </c>
      <c r="J362" s="43">
        <f t="shared" ca="1" si="21"/>
        <v>14655.022389759988</v>
      </c>
      <c r="K362" s="43">
        <f ca="1">IF(ROW()&gt;计算结果!B$19+1,J362-OFFSET(J362,-计算结果!B$19,0,1,1),J362-OFFSET(J362,-ROW()+2,0,1,1))</f>
        <v>1431.0183935999976</v>
      </c>
      <c r="L362" s="32" t="str">
        <f ca="1">IF(AND(F362&gt;OFFSET(F362,-计算结果!B$19,0,1,1),'000300'!K362&lt;OFFSET('000300'!K362,-计算结果!B$19,0,1,1)),"卖",IF(AND(F362&lt;OFFSET(F362,-计算结果!B$19,0,1,1),'000300'!K362&gt;OFFSET('000300'!K362,-计算结果!B$19,0,1,1)),"买",L361))</f>
        <v>卖</v>
      </c>
      <c r="M362" s="4" t="str">
        <f t="shared" ca="1" si="22"/>
        <v/>
      </c>
      <c r="N362" s="3">
        <f ca="1">IF(L361="买",E362/E361-1,0)-IF(M362=1,计算结果!B$17,0)</f>
        <v>0</v>
      </c>
      <c r="O362" s="2">
        <f t="shared" ca="1" si="23"/>
        <v>1.2042829371170447</v>
      </c>
      <c r="P362" s="3">
        <f ca="1">1-O362/MAX(O$2:O362)</f>
        <v>2.6197538002371568E-2</v>
      </c>
    </row>
    <row r="363" spans="1:16" x14ac:dyDescent="0.15">
      <c r="A363" s="1">
        <v>38904</v>
      </c>
      <c r="B363">
        <v>1391.64</v>
      </c>
      <c r="C363">
        <v>1418.76</v>
      </c>
      <c r="D363" s="21">
        <v>1390.19</v>
      </c>
      <c r="E363" s="21">
        <v>1418.68</v>
      </c>
      <c r="F363" s="43">
        <v>216.37517312</v>
      </c>
      <c r="G363" s="3">
        <f t="shared" si="20"/>
        <v>1.8427721265461106E-2</v>
      </c>
      <c r="H363" s="3">
        <f>1-E363/MAX(E$2:E363)</f>
        <v>1.1617018580187821E-3</v>
      </c>
      <c r="I363" s="21">
        <f ca="1">IF(ROW()&gt;计算结果!B$18-1,AVERAGE(OFFSET(E363,0,0,-计算结果!B$18,1)),AVERAGE(OFFSET(E363,0,0,-ROW()+1,1)))</f>
        <v>1410.7575000000002</v>
      </c>
      <c r="J363" s="43">
        <f t="shared" ca="1" si="21"/>
        <v>14871.397562879989</v>
      </c>
      <c r="K363" s="43">
        <f ca="1">IF(ROW()&gt;计算结果!B$19+1,J363-OFFSET(J363,-计算结果!B$19,0,1,1),J363-OFFSET(J363,-ROW()+2,0,1,1))</f>
        <v>1496.1381990399987</v>
      </c>
      <c r="L363" s="32" t="str">
        <f ca="1">IF(AND(F363&gt;OFFSET(F363,-计算结果!B$19,0,1,1),'000300'!K363&lt;OFFSET('000300'!K363,-计算结果!B$19,0,1,1)),"卖",IF(AND(F363&lt;OFFSET(F363,-计算结果!B$19,0,1,1),'000300'!K363&gt;OFFSET('000300'!K363,-计算结果!B$19,0,1,1)),"买",L362))</f>
        <v>卖</v>
      </c>
      <c r="M363" s="4" t="str">
        <f t="shared" ca="1" si="22"/>
        <v/>
      </c>
      <c r="N363" s="3">
        <f ca="1">IF(L362="买",E363/E362-1,0)-IF(M363=1,计算结果!B$17,0)</f>
        <v>0</v>
      </c>
      <c r="O363" s="2">
        <f t="shared" ca="1" si="23"/>
        <v>1.2042829371170447</v>
      </c>
      <c r="P363" s="3">
        <f ca="1">1-O363/MAX(O$2:O363)</f>
        <v>2.6197538002371568E-2</v>
      </c>
    </row>
    <row r="364" spans="1:16" x14ac:dyDescent="0.15">
      <c r="A364" s="1">
        <v>38905</v>
      </c>
      <c r="B364">
        <v>1423.72</v>
      </c>
      <c r="C364">
        <v>1426.4</v>
      </c>
      <c r="D364" s="21">
        <v>1405.99</v>
      </c>
      <c r="E364" s="21">
        <v>1410.43</v>
      </c>
      <c r="F364" s="43">
        <v>225.29570816</v>
      </c>
      <c r="G364" s="3">
        <f t="shared" si="20"/>
        <v>-5.8152648941269813E-3</v>
      </c>
      <c r="H364" s="3">
        <f>1-E364/MAX(E$2:E364)</f>
        <v>6.9702111481133588E-3</v>
      </c>
      <c r="I364" s="21">
        <f ca="1">IF(ROW()&gt;计算结果!B$18-1,AVERAGE(OFFSET(E364,0,0,-计算结果!B$18,1)),AVERAGE(OFFSET(E364,0,0,-ROW()+1,1)))</f>
        <v>1408.2825</v>
      </c>
      <c r="J364" s="43">
        <f t="shared" ca="1" si="21"/>
        <v>14646.101854719989</v>
      </c>
      <c r="K364" s="43">
        <f ca="1">IF(ROW()&gt;计算结果!B$19+1,J364-OFFSET(J364,-计算结果!B$19,0,1,1),J364-OFFSET(J364,-ROW()+2,0,1,1))</f>
        <v>1085.1948134399991</v>
      </c>
      <c r="L364" s="32" t="str">
        <f ca="1">IF(AND(F364&gt;OFFSET(F364,-计算结果!B$19,0,1,1),'000300'!K364&lt;OFFSET('000300'!K364,-计算结果!B$19,0,1,1)),"卖",IF(AND(F364&lt;OFFSET(F364,-计算结果!B$19,0,1,1),'000300'!K364&gt;OFFSET('000300'!K364,-计算结果!B$19,0,1,1)),"买",L363))</f>
        <v>卖</v>
      </c>
      <c r="M364" s="4" t="str">
        <f t="shared" ca="1" si="22"/>
        <v/>
      </c>
      <c r="N364" s="3">
        <f ca="1">IF(L363="买",E364/E363-1,0)-IF(M364=1,计算结果!B$17,0)</f>
        <v>0</v>
      </c>
      <c r="O364" s="2">
        <f t="shared" ca="1" si="23"/>
        <v>1.2042829371170447</v>
      </c>
      <c r="P364" s="3">
        <f ca="1">1-O364/MAX(O$2:O364)</f>
        <v>2.6197538002371568E-2</v>
      </c>
    </row>
    <row r="365" spans="1:16" x14ac:dyDescent="0.15">
      <c r="A365" s="1">
        <v>38908</v>
      </c>
      <c r="B365">
        <v>1410.5</v>
      </c>
      <c r="C365">
        <v>1413.58</v>
      </c>
      <c r="D365" s="21">
        <v>1397.44</v>
      </c>
      <c r="E365" s="21">
        <v>1412.12</v>
      </c>
      <c r="F365" s="43">
        <v>186.16784895999999</v>
      </c>
      <c r="G365" s="3">
        <f t="shared" si="20"/>
        <v>1.1982161468486741E-3</v>
      </c>
      <c r="H365" s="3">
        <f>1-E365/MAX(E$2:E365)</f>
        <v>5.7803468208093012E-3</v>
      </c>
      <c r="I365" s="21">
        <f ca="1">IF(ROW()&gt;计算结果!B$18-1,AVERAGE(OFFSET(E365,0,0,-计算结果!B$18,1)),AVERAGE(OFFSET(E365,0,0,-ROW()+1,1)))</f>
        <v>1408.56</v>
      </c>
      <c r="J365" s="43">
        <f t="shared" ca="1" si="21"/>
        <v>14832.269703679989</v>
      </c>
      <c r="K365" s="43">
        <f ca="1">IF(ROW()&gt;计算结果!B$19+1,J365-OFFSET(J365,-计算结果!B$19,0,1,1),J365-OFFSET(J365,-ROW()+2,0,1,1))</f>
        <v>1111.1406899199992</v>
      </c>
      <c r="L365" s="32" t="str">
        <f ca="1">IF(AND(F365&gt;OFFSET(F365,-计算结果!B$19,0,1,1),'000300'!K365&lt;OFFSET('000300'!K365,-计算结果!B$19,0,1,1)),"卖",IF(AND(F365&lt;OFFSET(F365,-计算结果!B$19,0,1,1),'000300'!K365&gt;OFFSET('000300'!K365,-计算结果!B$19,0,1,1)),"买",L364))</f>
        <v>卖</v>
      </c>
      <c r="M365" s="4" t="str">
        <f t="shared" ca="1" si="22"/>
        <v/>
      </c>
      <c r="N365" s="3">
        <f ca="1">IF(L364="买",E365/E364-1,0)-IF(M365=1,计算结果!B$17,0)</f>
        <v>0</v>
      </c>
      <c r="O365" s="2">
        <f t="shared" ca="1" si="23"/>
        <v>1.2042829371170447</v>
      </c>
      <c r="P365" s="3">
        <f ca="1">1-O365/MAX(O$2:O365)</f>
        <v>2.6197538002371568E-2</v>
      </c>
    </row>
    <row r="366" spans="1:16" x14ac:dyDescent="0.15">
      <c r="A366" s="1">
        <v>38909</v>
      </c>
      <c r="B366">
        <v>1414.14</v>
      </c>
      <c r="C366">
        <v>1418.82</v>
      </c>
      <c r="D366" s="21">
        <v>1406.5</v>
      </c>
      <c r="E366" s="21">
        <v>1418.57</v>
      </c>
      <c r="F366" s="43">
        <v>189.58952447999999</v>
      </c>
      <c r="G366" s="3">
        <f t="shared" si="20"/>
        <v>4.5676004872108322E-3</v>
      </c>
      <c r="H366" s="3">
        <f>1-E366/MAX(E$2:E366)</f>
        <v>1.2391486485534564E-3</v>
      </c>
      <c r="I366" s="21">
        <f ca="1">IF(ROW()&gt;计算结果!B$18-1,AVERAGE(OFFSET(E366,0,0,-计算结果!B$18,1)),AVERAGE(OFFSET(E366,0,0,-ROW()+1,1)))</f>
        <v>1414.9499999999998</v>
      </c>
      <c r="J366" s="43">
        <f t="shared" ca="1" si="21"/>
        <v>15021.859228159989</v>
      </c>
      <c r="K366" s="43">
        <f ca="1">IF(ROW()&gt;计算结果!B$19+1,J366-OFFSET(J366,-计算结果!B$19,0,1,1),J366-OFFSET(J366,-ROW()+2,0,1,1))</f>
        <v>1152.3685785599992</v>
      </c>
      <c r="L366" s="32" t="str">
        <f ca="1">IF(AND(F366&gt;OFFSET(F366,-计算结果!B$19,0,1,1),'000300'!K366&lt;OFFSET('000300'!K366,-计算结果!B$19,0,1,1)),"卖",IF(AND(F366&lt;OFFSET(F366,-计算结果!B$19,0,1,1),'000300'!K366&gt;OFFSET('000300'!K366,-计算结果!B$19,0,1,1)),"买",L365))</f>
        <v>卖</v>
      </c>
      <c r="M366" s="4" t="str">
        <f t="shared" ca="1" si="22"/>
        <v/>
      </c>
      <c r="N366" s="3">
        <f ca="1">IF(L365="买",E366/E365-1,0)-IF(M366=1,计算结果!B$17,0)</f>
        <v>0</v>
      </c>
      <c r="O366" s="2">
        <f t="shared" ca="1" si="23"/>
        <v>1.2042829371170447</v>
      </c>
      <c r="P366" s="3">
        <f ca="1">1-O366/MAX(O$2:O366)</f>
        <v>2.6197538002371568E-2</v>
      </c>
    </row>
    <row r="367" spans="1:16" x14ac:dyDescent="0.15">
      <c r="A367" s="1">
        <v>38910</v>
      </c>
      <c r="B367">
        <v>1419.07</v>
      </c>
      <c r="C367">
        <v>1430.94</v>
      </c>
      <c r="D367" s="21">
        <v>1416.74</v>
      </c>
      <c r="E367" s="21">
        <v>1419.2</v>
      </c>
      <c r="F367" s="43">
        <v>248.31172608</v>
      </c>
      <c r="G367" s="3">
        <f t="shared" si="20"/>
        <v>4.4410920856918779E-4</v>
      </c>
      <c r="H367" s="3">
        <f>1-E367/MAX(E$2:E367)</f>
        <v>7.9558975730986692E-4</v>
      </c>
      <c r="I367" s="21">
        <f ca="1">IF(ROW()&gt;计算结果!B$18-1,AVERAGE(OFFSET(E367,0,0,-计算结果!B$18,1)),AVERAGE(OFFSET(E367,0,0,-ROW()+1,1)))</f>
        <v>1415.08</v>
      </c>
      <c r="J367" s="43">
        <f t="shared" ca="1" si="21"/>
        <v>15270.170954239989</v>
      </c>
      <c r="K367" s="43">
        <f ca="1">IF(ROW()&gt;计算结果!B$19+1,J367-OFFSET(J367,-计算结果!B$19,0,1,1),J367-OFFSET(J367,-ROW()+2,0,1,1))</f>
        <v>1158.4237772800006</v>
      </c>
      <c r="L367" s="32" t="str">
        <f ca="1">IF(AND(F367&gt;OFFSET(F367,-计算结果!B$19,0,1,1),'000300'!K367&lt;OFFSET('000300'!K367,-计算结果!B$19,0,1,1)),"卖",IF(AND(F367&lt;OFFSET(F367,-计算结果!B$19,0,1,1),'000300'!K367&gt;OFFSET('000300'!K367,-计算结果!B$19,0,1,1)),"买",L366))</f>
        <v>卖</v>
      </c>
      <c r="M367" s="4" t="str">
        <f t="shared" ca="1" si="22"/>
        <v/>
      </c>
      <c r="N367" s="3">
        <f ca="1">IF(L366="买",E367/E366-1,0)-IF(M367=1,计算结果!B$17,0)</f>
        <v>0</v>
      </c>
      <c r="O367" s="2">
        <f t="shared" ca="1" si="23"/>
        <v>1.2042829371170447</v>
      </c>
      <c r="P367" s="3">
        <f ca="1">1-O367/MAX(O$2:O367)</f>
        <v>2.6197538002371568E-2</v>
      </c>
    </row>
    <row r="368" spans="1:16" x14ac:dyDescent="0.15">
      <c r="A368" s="1">
        <v>38911</v>
      </c>
      <c r="B368">
        <v>1415.88</v>
      </c>
      <c r="C368">
        <v>1418.14</v>
      </c>
      <c r="D368" s="21">
        <v>1344.16</v>
      </c>
      <c r="E368" s="21">
        <v>1346.09</v>
      </c>
      <c r="F368" s="43">
        <v>317.00086784000001</v>
      </c>
      <c r="G368" s="3">
        <f t="shared" si="20"/>
        <v>-5.1514937993235699E-2</v>
      </c>
      <c r="H368" s="3">
        <f>1-E368/MAX(E$2:E368)</f>
        <v>5.2269542993529705E-2</v>
      </c>
      <c r="I368" s="21">
        <f ca="1">IF(ROW()&gt;计算结果!B$18-1,AVERAGE(OFFSET(E368,0,0,-计算结果!B$18,1)),AVERAGE(OFFSET(E368,0,0,-ROW()+1,1)))</f>
        <v>1398.9949999999999</v>
      </c>
      <c r="J368" s="43">
        <f t="shared" ca="1" si="21"/>
        <v>14953.170086399989</v>
      </c>
      <c r="K368" s="43">
        <f ca="1">IF(ROW()&gt;计算结果!B$19+1,J368-OFFSET(J368,-计算结果!B$19,0,1,1),J368-OFFSET(J368,-ROW()+2,0,1,1))</f>
        <v>611.99847423999927</v>
      </c>
      <c r="L368" s="32" t="str">
        <f ca="1">IF(AND(F368&gt;OFFSET(F368,-计算结果!B$19,0,1,1),'000300'!K368&lt;OFFSET('000300'!K368,-计算结果!B$19,0,1,1)),"卖",IF(AND(F368&lt;OFFSET(F368,-计算结果!B$19,0,1,1),'000300'!K368&gt;OFFSET('000300'!K368,-计算结果!B$19,0,1,1)),"买",L367))</f>
        <v>卖</v>
      </c>
      <c r="M368" s="4" t="str">
        <f t="shared" ca="1" si="22"/>
        <v/>
      </c>
      <c r="N368" s="3">
        <f ca="1">IF(L367="买",E368/E367-1,0)-IF(M368=1,计算结果!B$17,0)</f>
        <v>0</v>
      </c>
      <c r="O368" s="2">
        <f t="shared" ca="1" si="23"/>
        <v>1.2042829371170447</v>
      </c>
      <c r="P368" s="3">
        <f ca="1">1-O368/MAX(O$2:O368)</f>
        <v>2.6197538002371568E-2</v>
      </c>
    </row>
    <row r="369" spans="1:16" x14ac:dyDescent="0.15">
      <c r="A369" s="1">
        <v>38912</v>
      </c>
      <c r="B369">
        <v>1333.74</v>
      </c>
      <c r="C369">
        <v>1367.74</v>
      </c>
      <c r="D369" s="21">
        <v>1327.59</v>
      </c>
      <c r="E369" s="21">
        <v>1357.13</v>
      </c>
      <c r="F369" s="43">
        <v>210.6509312</v>
      </c>
      <c r="G369" s="3">
        <f t="shared" si="20"/>
        <v>8.2015318440817886E-3</v>
      </c>
      <c r="H369" s="3">
        <f>1-E369/MAX(E$2:E369)</f>
        <v>4.4496701470784883E-2</v>
      </c>
      <c r="I369" s="21">
        <f ca="1">IF(ROW()&gt;计算结果!B$18-1,AVERAGE(OFFSET(E369,0,0,-计算结果!B$18,1)),AVERAGE(OFFSET(E369,0,0,-ROW()+1,1)))</f>
        <v>1385.2474999999999</v>
      </c>
      <c r="J369" s="43">
        <f t="shared" ca="1" si="21"/>
        <v>14742.519155199989</v>
      </c>
      <c r="K369" s="43">
        <f ca="1">IF(ROW()&gt;计算结果!B$19+1,J369-OFFSET(J369,-计算结果!B$19,0,1,1),J369-OFFSET(J369,-ROW()+2,0,1,1))</f>
        <v>157.11623168000006</v>
      </c>
      <c r="L369" s="32" t="str">
        <f ca="1">IF(AND(F369&gt;OFFSET(F369,-计算结果!B$19,0,1,1),'000300'!K369&lt;OFFSET('000300'!K369,-计算结果!B$19,0,1,1)),"卖",IF(AND(F369&lt;OFFSET(F369,-计算结果!B$19,0,1,1),'000300'!K369&gt;OFFSET('000300'!K369,-计算结果!B$19,0,1,1)),"买",L368))</f>
        <v>卖</v>
      </c>
      <c r="M369" s="4" t="str">
        <f t="shared" ca="1" si="22"/>
        <v/>
      </c>
      <c r="N369" s="3">
        <f ca="1">IF(L368="买",E369/E368-1,0)-IF(M369=1,计算结果!B$17,0)</f>
        <v>0</v>
      </c>
      <c r="O369" s="2">
        <f t="shared" ca="1" si="23"/>
        <v>1.2042829371170447</v>
      </c>
      <c r="P369" s="3">
        <f ca="1">1-O369/MAX(O$2:O369)</f>
        <v>2.6197538002371568E-2</v>
      </c>
    </row>
    <row r="370" spans="1:16" x14ac:dyDescent="0.15">
      <c r="A370" s="1">
        <v>38915</v>
      </c>
      <c r="B370">
        <v>1354.14</v>
      </c>
      <c r="C370">
        <v>1372.25</v>
      </c>
      <c r="D370" s="21">
        <v>1348.43</v>
      </c>
      <c r="E370" s="21">
        <v>1372.25</v>
      </c>
      <c r="F370" s="43">
        <v>160.46823423999999</v>
      </c>
      <c r="G370" s="3">
        <f t="shared" si="20"/>
        <v>1.1141158179393207E-2</v>
      </c>
      <c r="H370" s="3">
        <f>1-E370/MAX(E$2:E370)</f>
        <v>3.3851288080938846E-2</v>
      </c>
      <c r="I370" s="21">
        <f ca="1">IF(ROW()&gt;计算结果!B$18-1,AVERAGE(OFFSET(E370,0,0,-计算结果!B$18,1)),AVERAGE(OFFSET(E370,0,0,-ROW()+1,1)))</f>
        <v>1373.6675</v>
      </c>
      <c r="J370" s="43">
        <f t="shared" ca="1" si="21"/>
        <v>14582.05092095999</v>
      </c>
      <c r="K370" s="43">
        <f ca="1">IF(ROW()&gt;计算结果!B$19+1,J370-OFFSET(J370,-计算结果!B$19,0,1,1),J370-OFFSET(J370,-ROW()+2,0,1,1))</f>
        <v>-284.51274751999881</v>
      </c>
      <c r="L370" s="32" t="str">
        <f ca="1">IF(AND(F370&gt;OFFSET(F370,-计算结果!B$19,0,1,1),'000300'!K370&lt;OFFSET('000300'!K370,-计算结果!B$19,0,1,1)),"卖",IF(AND(F370&lt;OFFSET(F370,-计算结果!B$19,0,1,1),'000300'!K370&gt;OFFSET('000300'!K370,-计算结果!B$19,0,1,1)),"买",L369))</f>
        <v>卖</v>
      </c>
      <c r="M370" s="4" t="str">
        <f t="shared" ca="1" si="22"/>
        <v/>
      </c>
      <c r="N370" s="3">
        <f ca="1">IF(L369="买",E370/E369-1,0)-IF(M370=1,计算结果!B$17,0)</f>
        <v>0</v>
      </c>
      <c r="O370" s="2">
        <f t="shared" ca="1" si="23"/>
        <v>1.2042829371170447</v>
      </c>
      <c r="P370" s="3">
        <f ca="1">1-O370/MAX(O$2:O370)</f>
        <v>2.6197538002371568E-2</v>
      </c>
    </row>
    <row r="371" spans="1:16" x14ac:dyDescent="0.15">
      <c r="A371" s="1">
        <v>38916</v>
      </c>
      <c r="B371">
        <v>1370.9</v>
      </c>
      <c r="C371">
        <v>1373.59</v>
      </c>
      <c r="D371" s="21">
        <v>1359.91</v>
      </c>
      <c r="E371" s="21">
        <v>1373.42</v>
      </c>
      <c r="F371" s="43">
        <v>147.97115392000001</v>
      </c>
      <c r="G371" s="3">
        <f t="shared" si="20"/>
        <v>8.52614319548195E-4</v>
      </c>
      <c r="H371" s="3">
        <f>1-E371/MAX(E$2:E371)</f>
        <v>3.3027535854343593E-2</v>
      </c>
      <c r="I371" s="21">
        <f ca="1">IF(ROW()&gt;计算结果!B$18-1,AVERAGE(OFFSET(E371,0,0,-计算结果!B$18,1)),AVERAGE(OFFSET(E371,0,0,-ROW()+1,1)))</f>
        <v>1362.2225000000001</v>
      </c>
      <c r="J371" s="43">
        <f t="shared" ca="1" si="21"/>
        <v>14434.07976703999</v>
      </c>
      <c r="K371" s="43">
        <f ca="1">IF(ROW()&gt;计算结果!B$19+1,J371-OFFSET(J371,-计算结果!B$19,0,1,1),J371-OFFSET(J371,-ROW()+2,0,1,1))</f>
        <v>-220.94262271999833</v>
      </c>
      <c r="L371" s="32" t="str">
        <f ca="1">IF(AND(F371&gt;OFFSET(F371,-计算结果!B$19,0,1,1),'000300'!K371&lt;OFFSET('000300'!K371,-计算结果!B$19,0,1,1)),"卖",IF(AND(F371&lt;OFFSET(F371,-计算结果!B$19,0,1,1),'000300'!K371&gt;OFFSET('000300'!K371,-计算结果!B$19,0,1,1)),"买",L370))</f>
        <v>卖</v>
      </c>
      <c r="M371" s="4" t="str">
        <f t="shared" ca="1" si="22"/>
        <v/>
      </c>
      <c r="N371" s="3">
        <f ca="1">IF(L370="买",E371/E370-1,0)-IF(M371=1,计算结果!B$17,0)</f>
        <v>0</v>
      </c>
      <c r="O371" s="2">
        <f t="shared" ca="1" si="23"/>
        <v>1.2042829371170447</v>
      </c>
      <c r="P371" s="3">
        <f ca="1">1-O371/MAX(O$2:O371)</f>
        <v>2.6197538002371568E-2</v>
      </c>
    </row>
    <row r="372" spans="1:16" x14ac:dyDescent="0.15">
      <c r="A372" s="1">
        <v>38917</v>
      </c>
      <c r="B372">
        <v>1370.29</v>
      </c>
      <c r="C372">
        <v>1370.29</v>
      </c>
      <c r="D372" s="21">
        <v>1330.28</v>
      </c>
      <c r="E372" s="21">
        <v>1336.64</v>
      </c>
      <c r="F372" s="43">
        <v>159.23620864</v>
      </c>
      <c r="G372" s="3">
        <f t="shared" si="20"/>
        <v>-2.677986340667815E-2</v>
      </c>
      <c r="H372" s="3">
        <f>1-E372/MAX(E$2:E372)</f>
        <v>5.8922926362183325E-2</v>
      </c>
      <c r="I372" s="21">
        <f ca="1">IF(ROW()&gt;计算结果!B$18-1,AVERAGE(OFFSET(E372,0,0,-计算结果!B$18,1)),AVERAGE(OFFSET(E372,0,0,-ROW()+1,1)))</f>
        <v>1359.8600000000001</v>
      </c>
      <c r="J372" s="43">
        <f t="shared" ca="1" si="21"/>
        <v>14274.843558399989</v>
      </c>
      <c r="K372" s="43">
        <f ca="1">IF(ROW()&gt;计算结果!B$19+1,J372-OFFSET(J372,-计算结果!B$19,0,1,1),J372-OFFSET(J372,-ROW()+2,0,1,1))</f>
        <v>-596.55400448</v>
      </c>
      <c r="L372" s="32" t="str">
        <f ca="1">IF(AND(F372&gt;OFFSET(F372,-计算结果!B$19,0,1,1),'000300'!K372&lt;OFFSET('000300'!K372,-计算结果!B$19,0,1,1)),"卖",IF(AND(F372&lt;OFFSET(F372,-计算结果!B$19,0,1,1),'000300'!K372&gt;OFFSET('000300'!K372,-计算结果!B$19,0,1,1)),"买",L371))</f>
        <v>卖</v>
      </c>
      <c r="M372" s="4" t="str">
        <f t="shared" ca="1" si="22"/>
        <v/>
      </c>
      <c r="N372" s="3">
        <f ca="1">IF(L371="买",E372/E371-1,0)-IF(M372=1,计算结果!B$17,0)</f>
        <v>0</v>
      </c>
      <c r="O372" s="2">
        <f t="shared" ca="1" si="23"/>
        <v>1.2042829371170447</v>
      </c>
      <c r="P372" s="3">
        <f ca="1">1-O372/MAX(O$2:O372)</f>
        <v>2.6197538002371568E-2</v>
      </c>
    </row>
    <row r="373" spans="1:16" x14ac:dyDescent="0.15">
      <c r="A373" s="1">
        <v>38918</v>
      </c>
      <c r="B373">
        <v>1335.41</v>
      </c>
      <c r="C373">
        <v>1346.85</v>
      </c>
      <c r="D373" s="21">
        <v>1329.18</v>
      </c>
      <c r="E373" s="21">
        <v>1345.19</v>
      </c>
      <c r="F373" s="43">
        <v>115.05538048</v>
      </c>
      <c r="G373" s="3">
        <f t="shared" si="20"/>
        <v>6.3966363418721528E-3</v>
      </c>
      <c r="H373" s="3">
        <f>1-E373/MAX(E$2:E373)</f>
        <v>5.290319855244896E-2</v>
      </c>
      <c r="I373" s="21">
        <f ca="1">IF(ROW()&gt;计算结果!B$18-1,AVERAGE(OFFSET(E373,0,0,-计算结果!B$18,1)),AVERAGE(OFFSET(E373,0,0,-ROW()+1,1)))</f>
        <v>1356.875</v>
      </c>
      <c r="J373" s="43">
        <f t="shared" ca="1" si="21"/>
        <v>14159.788177919989</v>
      </c>
      <c r="K373" s="43">
        <f ca="1">IF(ROW()&gt;计算结果!B$19+1,J373-OFFSET(J373,-计算结果!B$19,0,1,1),J373-OFFSET(J373,-ROW()+2,0,1,1))</f>
        <v>-486.31367680000039</v>
      </c>
      <c r="L373" s="32" t="str">
        <f ca="1">IF(AND(F373&gt;OFFSET(F373,-计算结果!B$19,0,1,1),'000300'!K373&lt;OFFSET('000300'!K373,-计算结果!B$19,0,1,1)),"卖",IF(AND(F373&lt;OFFSET(F373,-计算结果!B$19,0,1,1),'000300'!K373&gt;OFFSET('000300'!K373,-计算结果!B$19,0,1,1)),"买",L372))</f>
        <v>卖</v>
      </c>
      <c r="M373" s="4" t="str">
        <f t="shared" ca="1" si="22"/>
        <v/>
      </c>
      <c r="N373" s="3">
        <f ca="1">IF(L372="买",E373/E372-1,0)-IF(M373=1,计算结果!B$17,0)</f>
        <v>0</v>
      </c>
      <c r="O373" s="2">
        <f t="shared" ca="1" si="23"/>
        <v>1.2042829371170447</v>
      </c>
      <c r="P373" s="3">
        <f ca="1">1-O373/MAX(O$2:O373)</f>
        <v>2.6197538002371568E-2</v>
      </c>
    </row>
    <row r="374" spans="1:16" x14ac:dyDescent="0.15">
      <c r="A374" s="1">
        <v>38919</v>
      </c>
      <c r="B374">
        <v>1344.6</v>
      </c>
      <c r="C374">
        <v>1357.34</v>
      </c>
      <c r="D374" s="21">
        <v>1344.57</v>
      </c>
      <c r="E374" s="21">
        <v>1356.03</v>
      </c>
      <c r="F374" s="43">
        <v>124.42432512000001</v>
      </c>
      <c r="G374" s="3">
        <f t="shared" si="20"/>
        <v>8.058341200871233E-3</v>
      </c>
      <c r="H374" s="3">
        <f>1-E374/MAX(E$2:E374)</f>
        <v>4.5271169376130849E-2</v>
      </c>
      <c r="I374" s="21">
        <f ca="1">IF(ROW()&gt;计算结果!B$18-1,AVERAGE(OFFSET(E374,0,0,-计算结果!B$18,1)),AVERAGE(OFFSET(E374,0,0,-ROW()+1,1)))</f>
        <v>1352.8200000000002</v>
      </c>
      <c r="J374" s="43">
        <f t="shared" ca="1" si="21"/>
        <v>14035.363852799988</v>
      </c>
      <c r="K374" s="43">
        <f ca="1">IF(ROW()&gt;计算结果!B$19+1,J374-OFFSET(J374,-计算结果!B$19,0,1,1),J374-OFFSET(J374,-ROW()+2,0,1,1))</f>
        <v>-796.9058508800008</v>
      </c>
      <c r="L374" s="32" t="str">
        <f ca="1">IF(AND(F374&gt;OFFSET(F374,-计算结果!B$19,0,1,1),'000300'!K374&lt;OFFSET('000300'!K374,-计算结果!B$19,0,1,1)),"卖",IF(AND(F374&lt;OFFSET(F374,-计算结果!B$19,0,1,1),'000300'!K374&gt;OFFSET('000300'!K374,-计算结果!B$19,0,1,1)),"买",L373))</f>
        <v>卖</v>
      </c>
      <c r="M374" s="4" t="str">
        <f t="shared" ca="1" si="22"/>
        <v/>
      </c>
      <c r="N374" s="3">
        <f ca="1">IF(L373="买",E374/E373-1,0)-IF(M374=1,计算结果!B$17,0)</f>
        <v>0</v>
      </c>
      <c r="O374" s="2">
        <f t="shared" ca="1" si="23"/>
        <v>1.2042829371170447</v>
      </c>
      <c r="P374" s="3">
        <f ca="1">1-O374/MAX(O$2:O374)</f>
        <v>2.6197538002371568E-2</v>
      </c>
    </row>
    <row r="375" spans="1:16" x14ac:dyDescent="0.15">
      <c r="A375" s="1">
        <v>38922</v>
      </c>
      <c r="B375">
        <v>1340.28</v>
      </c>
      <c r="C375">
        <v>1359.56</v>
      </c>
      <c r="D375" s="21">
        <v>1327.9</v>
      </c>
      <c r="E375" s="21">
        <v>1358.12</v>
      </c>
      <c r="F375" s="43">
        <v>125.1772928</v>
      </c>
      <c r="G375" s="3">
        <f t="shared" si="20"/>
        <v>1.5412638363456743E-3</v>
      </c>
      <c r="H375" s="3">
        <f>1-E375/MAX(E$2:E375)</f>
        <v>4.3799680355973591E-2</v>
      </c>
      <c r="I375" s="21">
        <f ca="1">IF(ROW()&gt;计算结果!B$18-1,AVERAGE(OFFSET(E375,0,0,-计算结果!B$18,1)),AVERAGE(OFFSET(E375,0,0,-ROW()+1,1)))</f>
        <v>1348.9949999999999</v>
      </c>
      <c r="J375" s="43">
        <f t="shared" ca="1" si="21"/>
        <v>13910.186559999989</v>
      </c>
      <c r="K375" s="43">
        <f ca="1">IF(ROW()&gt;计算结果!B$19+1,J375-OFFSET(J375,-计算结果!B$19,0,1,1),J375-OFFSET(J375,-ROW()+2,0,1,1))</f>
        <v>-1111.6726681599994</v>
      </c>
      <c r="L375" s="32" t="str">
        <f ca="1">IF(AND(F375&gt;OFFSET(F375,-计算结果!B$19,0,1,1),'000300'!K375&lt;OFFSET('000300'!K375,-计算结果!B$19,0,1,1)),"卖",IF(AND(F375&lt;OFFSET(F375,-计算结果!B$19,0,1,1),'000300'!K375&gt;OFFSET('000300'!K375,-计算结果!B$19,0,1,1)),"买",L374))</f>
        <v>卖</v>
      </c>
      <c r="M375" s="4" t="str">
        <f t="shared" ca="1" si="22"/>
        <v/>
      </c>
      <c r="N375" s="3">
        <f ca="1">IF(L374="买",E375/E374-1,0)-IF(M375=1,计算结果!B$17,0)</f>
        <v>0</v>
      </c>
      <c r="O375" s="2">
        <f t="shared" ca="1" si="23"/>
        <v>1.2042829371170447</v>
      </c>
      <c r="P375" s="3">
        <f ca="1">1-O375/MAX(O$2:O375)</f>
        <v>2.6197538002371568E-2</v>
      </c>
    </row>
    <row r="376" spans="1:16" x14ac:dyDescent="0.15">
      <c r="A376" s="1">
        <v>38923</v>
      </c>
      <c r="B376">
        <v>1359.32</v>
      </c>
      <c r="C376">
        <v>1378.84</v>
      </c>
      <c r="D376" s="21">
        <v>1359.32</v>
      </c>
      <c r="E376" s="21">
        <v>1374.17</v>
      </c>
      <c r="F376" s="43">
        <v>140.8973824</v>
      </c>
      <c r="G376" s="3">
        <f t="shared" si="20"/>
        <v>1.1817806968456468E-2</v>
      </c>
      <c r="H376" s="3">
        <f>1-E376/MAX(E$2:E376)</f>
        <v>3.2499489555244065E-2</v>
      </c>
      <c r="I376" s="21">
        <f ca="1">IF(ROW()&gt;计算结果!B$18-1,AVERAGE(OFFSET(E376,0,0,-计算结果!B$18,1)),AVERAGE(OFFSET(E376,0,0,-ROW()+1,1)))</f>
        <v>1358.3775000000001</v>
      </c>
      <c r="J376" s="43">
        <f t="shared" ca="1" si="21"/>
        <v>14051.08394239999</v>
      </c>
      <c r="K376" s="43">
        <f ca="1">IF(ROW()&gt;计算结果!B$19+1,J376-OFFSET(J376,-计算结果!B$19,0,1,1),J376-OFFSET(J376,-ROW()+2,0,1,1))</f>
        <v>-1219.0870118399998</v>
      </c>
      <c r="L376" s="32" t="str">
        <f ca="1">IF(AND(F376&gt;OFFSET(F376,-计算结果!B$19,0,1,1),'000300'!K376&lt;OFFSET('000300'!K376,-计算结果!B$19,0,1,1)),"卖",IF(AND(F376&lt;OFFSET(F376,-计算结果!B$19,0,1,1),'000300'!K376&gt;OFFSET('000300'!K376,-计算结果!B$19,0,1,1)),"买",L375))</f>
        <v>卖</v>
      </c>
      <c r="M376" s="4" t="str">
        <f t="shared" ca="1" si="22"/>
        <v/>
      </c>
      <c r="N376" s="3">
        <f ca="1">IF(L375="买",E376/E375-1,0)-IF(M376=1,计算结果!B$17,0)</f>
        <v>0</v>
      </c>
      <c r="O376" s="2">
        <f t="shared" ca="1" si="23"/>
        <v>1.2042829371170447</v>
      </c>
      <c r="P376" s="3">
        <f ca="1">1-O376/MAX(O$2:O376)</f>
        <v>2.6197538002371568E-2</v>
      </c>
    </row>
    <row r="377" spans="1:16" x14ac:dyDescent="0.15">
      <c r="A377" s="1">
        <v>38924</v>
      </c>
      <c r="B377">
        <v>1377.78</v>
      </c>
      <c r="C377">
        <v>1380.8</v>
      </c>
      <c r="D377" s="21">
        <v>1367.05</v>
      </c>
      <c r="E377" s="21">
        <v>1371.3</v>
      </c>
      <c r="F377" s="43">
        <v>120.59952128</v>
      </c>
      <c r="G377" s="3">
        <f t="shared" si="20"/>
        <v>-2.0885334420051027E-3</v>
      </c>
      <c r="H377" s="3">
        <f>1-E377/MAX(E$2:E377)</f>
        <v>3.4520146726464973E-2</v>
      </c>
      <c r="I377" s="21">
        <f ca="1">IF(ROW()&gt;计算结果!B$18-1,AVERAGE(OFFSET(E377,0,0,-计算结果!B$18,1)),AVERAGE(OFFSET(E377,0,0,-ROW()+1,1)))</f>
        <v>1364.905</v>
      </c>
      <c r="J377" s="43">
        <f t="shared" ca="1" si="21"/>
        <v>14171.68346367999</v>
      </c>
      <c r="K377" s="43">
        <f ca="1">IF(ROW()&gt;计算结果!B$19+1,J377-OFFSET(J377,-计算结果!B$19,0,1,1),J377-OFFSET(J377,-ROW()+2,0,1,1))</f>
        <v>-781.48662271999819</v>
      </c>
      <c r="L377" s="32" t="str">
        <f ca="1">IF(AND(F377&gt;OFFSET(F377,-计算结果!B$19,0,1,1),'000300'!K377&lt;OFFSET('000300'!K377,-计算结果!B$19,0,1,1)),"卖",IF(AND(F377&lt;OFFSET(F377,-计算结果!B$19,0,1,1),'000300'!K377&gt;OFFSET('000300'!K377,-计算结果!B$19,0,1,1)),"买",L376))</f>
        <v>卖</v>
      </c>
      <c r="M377" s="4" t="str">
        <f t="shared" ca="1" si="22"/>
        <v/>
      </c>
      <c r="N377" s="3">
        <f ca="1">IF(L376="买",E377/E376-1,0)-IF(M377=1,计算结果!B$17,0)</f>
        <v>0</v>
      </c>
      <c r="O377" s="2">
        <f t="shared" ca="1" si="23"/>
        <v>1.2042829371170447</v>
      </c>
      <c r="P377" s="3">
        <f ca="1">1-O377/MAX(O$2:O377)</f>
        <v>2.6197538002371568E-2</v>
      </c>
    </row>
    <row r="378" spans="1:16" x14ac:dyDescent="0.15">
      <c r="A378" s="1">
        <v>38925</v>
      </c>
      <c r="B378">
        <v>1370.75</v>
      </c>
      <c r="C378">
        <v>1379.25</v>
      </c>
      <c r="D378" s="21">
        <v>1347.29</v>
      </c>
      <c r="E378" s="21">
        <v>1355.55</v>
      </c>
      <c r="F378" s="43">
        <v>147.51695871999999</v>
      </c>
      <c r="G378" s="3">
        <f t="shared" si="20"/>
        <v>-1.1485451761102605E-2</v>
      </c>
      <c r="H378" s="3">
        <f>1-E378/MAX(E$2:E378)</f>
        <v>4.5609119007554599E-2</v>
      </c>
      <c r="I378" s="21">
        <f ca="1">IF(ROW()&gt;计算结果!B$18-1,AVERAGE(OFFSET(E378,0,0,-计算结果!B$18,1)),AVERAGE(OFFSET(E378,0,0,-ROW()+1,1)))</f>
        <v>1364.7850000000001</v>
      </c>
      <c r="J378" s="43">
        <f t="shared" ca="1" si="21"/>
        <v>14024.166504959991</v>
      </c>
      <c r="K378" s="43">
        <f ca="1">IF(ROW()&gt;计算结果!B$19+1,J378-OFFSET(J378,-计算结果!B$19,0,1,1),J378-OFFSET(J378,-ROW()+2,0,1,1))</f>
        <v>-718.35265023999818</v>
      </c>
      <c r="L378" s="32" t="str">
        <f ca="1">IF(AND(F378&gt;OFFSET(F378,-计算结果!B$19,0,1,1),'000300'!K378&lt;OFFSET('000300'!K378,-计算结果!B$19,0,1,1)),"卖",IF(AND(F378&lt;OFFSET(F378,-计算结果!B$19,0,1,1),'000300'!K378&gt;OFFSET('000300'!K378,-计算结果!B$19,0,1,1)),"买",L377))</f>
        <v>卖</v>
      </c>
      <c r="M378" s="4" t="str">
        <f t="shared" ca="1" si="22"/>
        <v/>
      </c>
      <c r="N378" s="3">
        <f ca="1">IF(L377="买",E378/E377-1,0)-IF(M378=1,计算结果!B$17,0)</f>
        <v>0</v>
      </c>
      <c r="O378" s="2">
        <f t="shared" ca="1" si="23"/>
        <v>1.2042829371170447</v>
      </c>
      <c r="P378" s="3">
        <f ca="1">1-O378/MAX(O$2:O378)</f>
        <v>2.6197538002371568E-2</v>
      </c>
    </row>
    <row r="379" spans="1:16" x14ac:dyDescent="0.15">
      <c r="A379" s="1">
        <v>38926</v>
      </c>
      <c r="B379">
        <v>1354.92</v>
      </c>
      <c r="C379">
        <v>1359.74</v>
      </c>
      <c r="D379" s="21">
        <v>1327.66</v>
      </c>
      <c r="E379" s="21">
        <v>1341.39</v>
      </c>
      <c r="F379" s="43">
        <v>138.09393664000001</v>
      </c>
      <c r="G379" s="3">
        <f t="shared" si="20"/>
        <v>-1.0445944450591882E-2</v>
      </c>
      <c r="H379" s="3">
        <f>1-E379/MAX(E$2:E379)</f>
        <v>5.5578633134553135E-2</v>
      </c>
      <c r="I379" s="21">
        <f ca="1">IF(ROW()&gt;计算结果!B$18-1,AVERAGE(OFFSET(E379,0,0,-计算结果!B$18,1)),AVERAGE(OFFSET(E379,0,0,-ROW()+1,1)))</f>
        <v>1360.6025000000002</v>
      </c>
      <c r="J379" s="43">
        <f t="shared" ca="1" si="21"/>
        <v>13886.072568319991</v>
      </c>
      <c r="K379" s="43">
        <f ca="1">IF(ROW()&gt;计算结果!B$19+1,J379-OFFSET(J379,-计算结果!B$19,0,1,1),J379-OFFSET(J379,-ROW()+2,0,1,1))</f>
        <v>-695.97835263999877</v>
      </c>
      <c r="L379" s="32" t="str">
        <f ca="1">IF(AND(F379&gt;OFFSET(F379,-计算结果!B$19,0,1,1),'000300'!K379&lt;OFFSET('000300'!K379,-计算结果!B$19,0,1,1)),"卖",IF(AND(F379&lt;OFFSET(F379,-计算结果!B$19,0,1,1),'000300'!K379&gt;OFFSET('000300'!K379,-计算结果!B$19,0,1,1)),"买",L378))</f>
        <v>卖</v>
      </c>
      <c r="M379" s="4" t="str">
        <f t="shared" ca="1" si="22"/>
        <v/>
      </c>
      <c r="N379" s="3">
        <f ca="1">IF(L378="买",E379/E378-1,0)-IF(M379=1,计算结果!B$17,0)</f>
        <v>0</v>
      </c>
      <c r="O379" s="2">
        <f t="shared" ca="1" si="23"/>
        <v>1.2042829371170447</v>
      </c>
      <c r="P379" s="3">
        <f ca="1">1-O379/MAX(O$2:O379)</f>
        <v>2.6197538002371568E-2</v>
      </c>
    </row>
    <row r="380" spans="1:16" x14ac:dyDescent="0.15">
      <c r="A380" s="1">
        <v>38929</v>
      </c>
      <c r="B380">
        <v>1338.04</v>
      </c>
      <c r="C380">
        <v>1338.04</v>
      </c>
      <c r="D380" s="21">
        <v>1293.53</v>
      </c>
      <c r="E380" s="21">
        <v>1294.33</v>
      </c>
      <c r="F380" s="43">
        <v>131.15401216000001</v>
      </c>
      <c r="G380" s="3">
        <f t="shared" si="20"/>
        <v>-3.5083010906597045E-2</v>
      </c>
      <c r="H380" s="3">
        <f>1-E380/MAX(E$2:E380)</f>
        <v>8.8711778248716899E-2</v>
      </c>
      <c r="I380" s="21">
        <f ca="1">IF(ROW()&gt;计算结果!B$18-1,AVERAGE(OFFSET(E380,0,0,-计算结果!B$18,1)),AVERAGE(OFFSET(E380,0,0,-ROW()+1,1)))</f>
        <v>1340.6424999999999</v>
      </c>
      <c r="J380" s="43">
        <f t="shared" ca="1" si="21"/>
        <v>13754.918556159992</v>
      </c>
      <c r="K380" s="43">
        <f ca="1">IF(ROW()&gt;计算结果!B$19+1,J380-OFFSET(J380,-计算结果!B$19,0,1,1),J380-OFFSET(J380,-ROW()+2,0,1,1))</f>
        <v>-679.16121087999818</v>
      </c>
      <c r="L380" s="32" t="str">
        <f ca="1">IF(AND(F380&gt;OFFSET(F380,-计算结果!B$19,0,1,1),'000300'!K380&lt;OFFSET('000300'!K380,-计算结果!B$19,0,1,1)),"卖",IF(AND(F380&lt;OFFSET(F380,-计算结果!B$19,0,1,1),'000300'!K380&gt;OFFSET('000300'!K380,-计算结果!B$19,0,1,1)),"买",L379))</f>
        <v>卖</v>
      </c>
      <c r="M380" s="4" t="str">
        <f t="shared" ca="1" si="22"/>
        <v/>
      </c>
      <c r="N380" s="3">
        <f ca="1">IF(L379="买",E380/E379-1,0)-IF(M380=1,计算结果!B$17,0)</f>
        <v>0</v>
      </c>
      <c r="O380" s="2">
        <f t="shared" ca="1" si="23"/>
        <v>1.2042829371170447</v>
      </c>
      <c r="P380" s="3">
        <f ca="1">1-O380/MAX(O$2:O380)</f>
        <v>2.6197538002371568E-2</v>
      </c>
    </row>
    <row r="381" spans="1:16" x14ac:dyDescent="0.15">
      <c r="A381" s="1">
        <v>38930</v>
      </c>
      <c r="B381">
        <v>1292.71</v>
      </c>
      <c r="C381">
        <v>1302.8900000000001</v>
      </c>
      <c r="D381" s="21">
        <v>1278.54</v>
      </c>
      <c r="E381" s="21">
        <v>1282.06</v>
      </c>
      <c r="F381" s="43">
        <v>101.37959424</v>
      </c>
      <c r="G381" s="3">
        <f t="shared" si="20"/>
        <v>-9.4798080860367673E-3</v>
      </c>
      <c r="H381" s="3">
        <f>1-E381/MAX(E$2:E381)</f>
        <v>9.7350615701984777E-2</v>
      </c>
      <c r="I381" s="21">
        <f ca="1">IF(ROW()&gt;计算结果!B$18-1,AVERAGE(OFFSET(E381,0,0,-计算结果!B$18,1)),AVERAGE(OFFSET(E381,0,0,-ROW()+1,1)))</f>
        <v>1318.3325</v>
      </c>
      <c r="J381" s="43">
        <f t="shared" ca="1" si="21"/>
        <v>13653.538961919992</v>
      </c>
      <c r="K381" s="43">
        <f ca="1">IF(ROW()&gt;计算结果!B$19+1,J381-OFFSET(J381,-计算结果!B$19,0,1,1),J381-OFFSET(J381,-ROW()+2,0,1,1))</f>
        <v>-621.30459647999669</v>
      </c>
      <c r="L381" s="32" t="str">
        <f ca="1">IF(AND(F381&gt;OFFSET(F381,-计算结果!B$19,0,1,1),'000300'!K381&lt;OFFSET('000300'!K381,-计算结果!B$19,0,1,1)),"卖",IF(AND(F381&lt;OFFSET(F381,-计算结果!B$19,0,1,1),'000300'!K381&gt;OFFSET('000300'!K381,-计算结果!B$19,0,1,1)),"买",L380))</f>
        <v>卖</v>
      </c>
      <c r="M381" s="4" t="str">
        <f t="shared" ca="1" si="22"/>
        <v/>
      </c>
      <c r="N381" s="3">
        <f ca="1">IF(L380="买",E381/E380-1,0)-IF(M381=1,计算结果!B$17,0)</f>
        <v>0</v>
      </c>
      <c r="O381" s="2">
        <f t="shared" ca="1" si="23"/>
        <v>1.2042829371170447</v>
      </c>
      <c r="P381" s="3">
        <f ca="1">1-O381/MAX(O$2:O381)</f>
        <v>2.6197538002371568E-2</v>
      </c>
    </row>
    <row r="382" spans="1:16" x14ac:dyDescent="0.15">
      <c r="A382" s="1">
        <v>38931</v>
      </c>
      <c r="B382">
        <v>1281.8900000000001</v>
      </c>
      <c r="C382">
        <v>1288.6099999999999</v>
      </c>
      <c r="D382" s="21">
        <v>1258.01</v>
      </c>
      <c r="E382" s="21">
        <v>1275.0899999999999</v>
      </c>
      <c r="F382" s="43">
        <v>101.80840447999999</v>
      </c>
      <c r="G382" s="3">
        <f t="shared" si="20"/>
        <v>-5.4365630313714108E-3</v>
      </c>
      <c r="H382" s="3">
        <f>1-E382/MAX(E$2:E382)</f>
        <v>0.10225792597494954</v>
      </c>
      <c r="I382" s="21">
        <f ca="1">IF(ROW()&gt;计算结果!B$18-1,AVERAGE(OFFSET(E382,0,0,-计算结果!B$18,1)),AVERAGE(OFFSET(E382,0,0,-ROW()+1,1)))</f>
        <v>1298.2175</v>
      </c>
      <c r="J382" s="43">
        <f t="shared" ca="1" si="21"/>
        <v>13551.730557439992</v>
      </c>
      <c r="K382" s="43">
        <f ca="1">IF(ROW()&gt;计算结果!B$19+1,J382-OFFSET(J382,-计算结果!B$19,0,1,1),J382-OFFSET(J382,-ROW()+2,0,1,1))</f>
        <v>-608.05762047999633</v>
      </c>
      <c r="L382" s="32" t="str">
        <f ca="1">IF(AND(F382&gt;OFFSET(F382,-计算结果!B$19,0,1,1),'000300'!K382&lt;OFFSET('000300'!K382,-计算结果!B$19,0,1,1)),"卖",IF(AND(F382&lt;OFFSET(F382,-计算结果!B$19,0,1,1),'000300'!K382&gt;OFFSET('000300'!K382,-计算结果!B$19,0,1,1)),"买",L381))</f>
        <v>卖</v>
      </c>
      <c r="M382" s="4" t="str">
        <f t="shared" ca="1" si="22"/>
        <v/>
      </c>
      <c r="N382" s="3">
        <f ca="1">IF(L381="买",E382/E381-1,0)-IF(M382=1,计算结果!B$17,0)</f>
        <v>0</v>
      </c>
      <c r="O382" s="2">
        <f t="shared" ca="1" si="23"/>
        <v>1.2042829371170447</v>
      </c>
      <c r="P382" s="3">
        <f ca="1">1-O382/MAX(O$2:O382)</f>
        <v>2.6197538002371568E-2</v>
      </c>
    </row>
    <row r="383" spans="1:16" x14ac:dyDescent="0.15">
      <c r="A383" s="1">
        <v>38932</v>
      </c>
      <c r="B383">
        <v>1277.6300000000001</v>
      </c>
      <c r="C383">
        <v>1281.79</v>
      </c>
      <c r="D383" s="21">
        <v>1261.69</v>
      </c>
      <c r="E383" s="21">
        <v>1271.74</v>
      </c>
      <c r="F383" s="43">
        <v>81.159920639999996</v>
      </c>
      <c r="G383" s="3">
        <f t="shared" si="20"/>
        <v>-2.6272655263549494E-3</v>
      </c>
      <c r="H383" s="3">
        <f>1-E383/MAX(E$2:E383)</f>
        <v>0.10461653277759386</v>
      </c>
      <c r="I383" s="21">
        <f ca="1">IF(ROW()&gt;计算结果!B$18-1,AVERAGE(OFFSET(E383,0,0,-计算结果!B$18,1)),AVERAGE(OFFSET(E383,0,0,-ROW()+1,1)))</f>
        <v>1280.8049999999998</v>
      </c>
      <c r="J383" s="43">
        <f t="shared" ca="1" si="21"/>
        <v>13470.570636799992</v>
      </c>
      <c r="K383" s="43">
        <f ca="1">IF(ROW()&gt;计算结果!B$19+1,J383-OFFSET(J383,-计算结果!B$19,0,1,1),J383-OFFSET(J383,-ROW()+2,0,1,1))</f>
        <v>-564.79321599999639</v>
      </c>
      <c r="L383" s="32" t="str">
        <f ca="1">IF(AND(F383&gt;OFFSET(F383,-计算结果!B$19,0,1,1),'000300'!K383&lt;OFFSET('000300'!K383,-计算结果!B$19,0,1,1)),"卖",IF(AND(F383&lt;OFFSET(F383,-计算结果!B$19,0,1,1),'000300'!K383&gt;OFFSET('000300'!K383,-计算结果!B$19,0,1,1)),"买",L382))</f>
        <v>买</v>
      </c>
      <c r="M383" s="4">
        <f t="shared" ca="1" si="22"/>
        <v>1</v>
      </c>
      <c r="N383" s="3">
        <f ca="1">IF(L382="买",E383/E382-1,0)-IF(M383=1,计算结果!B$17,0)</f>
        <v>0</v>
      </c>
      <c r="O383" s="2">
        <f t="shared" ca="1" si="23"/>
        <v>1.2042829371170447</v>
      </c>
      <c r="P383" s="3">
        <f ca="1">1-O383/MAX(O$2:O383)</f>
        <v>2.6197538002371568E-2</v>
      </c>
    </row>
    <row r="384" spans="1:16" x14ac:dyDescent="0.15">
      <c r="A384" s="1">
        <v>38933</v>
      </c>
      <c r="B384">
        <v>1272.3599999999999</v>
      </c>
      <c r="C384">
        <v>1278.25</v>
      </c>
      <c r="D384" s="21">
        <v>1239.3800000000001</v>
      </c>
      <c r="E384" s="21">
        <v>1241.9100000000001</v>
      </c>
      <c r="F384" s="43">
        <v>97.623336960000003</v>
      </c>
      <c r="G384" s="3">
        <f t="shared" si="20"/>
        <v>-2.3456052337741951E-2</v>
      </c>
      <c r="H384" s="3">
        <f>1-E384/MAX(E$2:E384)</f>
        <v>0.12561869424711147</v>
      </c>
      <c r="I384" s="21">
        <f ca="1">IF(ROW()&gt;计算结果!B$18-1,AVERAGE(OFFSET(E384,0,0,-计算结果!B$18,1)),AVERAGE(OFFSET(E384,0,0,-ROW()+1,1)))</f>
        <v>1267.6999999999998</v>
      </c>
      <c r="J384" s="43">
        <f t="shared" ca="1" si="21"/>
        <v>13372.947299839992</v>
      </c>
      <c r="K384" s="43">
        <f ca="1">IF(ROW()&gt;计算结果!B$19+1,J384-OFFSET(J384,-计算结果!B$19,0,1,1),J384-OFFSET(J384,-ROW()+2,0,1,1))</f>
        <v>-537.23926015999677</v>
      </c>
      <c r="L384" s="32" t="str">
        <f ca="1">IF(AND(F384&gt;OFFSET(F384,-计算结果!B$19,0,1,1),'000300'!K384&lt;OFFSET('000300'!K384,-计算结果!B$19,0,1,1)),"卖",IF(AND(F384&lt;OFFSET(F384,-计算结果!B$19,0,1,1),'000300'!K384&gt;OFFSET('000300'!K384,-计算结果!B$19,0,1,1)),"买",L383))</f>
        <v>买</v>
      </c>
      <c r="M384" s="4" t="str">
        <f t="shared" ca="1" si="22"/>
        <v/>
      </c>
      <c r="N384" s="3">
        <f ca="1">IF(L383="买",E384/E383-1,0)-IF(M384=1,计算结果!B$17,0)</f>
        <v>-2.3456052337741951E-2</v>
      </c>
      <c r="O384" s="2">
        <f t="shared" ca="1" si="23"/>
        <v>1.1760352135145777</v>
      </c>
      <c r="P384" s="3">
        <f ca="1">1-O384/MAX(O$2:O384)</f>
        <v>4.9039099517609874E-2</v>
      </c>
    </row>
    <row r="385" spans="1:16" x14ac:dyDescent="0.15">
      <c r="A385" s="1">
        <v>38936</v>
      </c>
      <c r="B385">
        <v>1233.49</v>
      </c>
      <c r="C385">
        <v>1241.8499999999999</v>
      </c>
      <c r="D385" s="21">
        <v>1221.99</v>
      </c>
      <c r="E385" s="21">
        <v>1224.0999999999999</v>
      </c>
      <c r="F385" s="43">
        <v>85.157027839999998</v>
      </c>
      <c r="G385" s="3">
        <f t="shared" si="20"/>
        <v>-1.4340813746567926E-2</v>
      </c>
      <c r="H385" s="3">
        <f>1-E385/MAX(E$2:E385)</f>
        <v>0.13815803369639457</v>
      </c>
      <c r="I385" s="21">
        <f ca="1">IF(ROW()&gt;计算结果!B$18-1,AVERAGE(OFFSET(E385,0,0,-计算结果!B$18,1)),AVERAGE(OFFSET(E385,0,0,-ROW()+1,1)))</f>
        <v>1253.21</v>
      </c>
      <c r="J385" s="43">
        <f t="shared" ca="1" si="21"/>
        <v>13287.790271999993</v>
      </c>
      <c r="K385" s="43">
        <f ca="1">IF(ROW()&gt;计算结果!B$19+1,J385-OFFSET(J385,-计算结果!B$19,0,1,1),J385-OFFSET(J385,-ROW()+2,0,1,1))</f>
        <v>-763.2936703999967</v>
      </c>
      <c r="L385" s="32" t="str">
        <f ca="1">IF(AND(F385&gt;OFFSET(F385,-计算结果!B$19,0,1,1),'000300'!K385&lt;OFFSET('000300'!K385,-计算结果!B$19,0,1,1)),"卖",IF(AND(F385&lt;OFFSET(F385,-计算结果!B$19,0,1,1),'000300'!K385&gt;OFFSET('000300'!K385,-计算结果!B$19,0,1,1)),"买",L384))</f>
        <v>买</v>
      </c>
      <c r="M385" s="4" t="str">
        <f t="shared" ca="1" si="22"/>
        <v/>
      </c>
      <c r="N385" s="3">
        <f ca="1">IF(L384="买",E385/E384-1,0)-IF(M385=1,计算结果!B$17,0)</f>
        <v>-1.4340813746567926E-2</v>
      </c>
      <c r="O385" s="2">
        <f t="shared" ca="1" si="23"/>
        <v>1.15916991155816</v>
      </c>
      <c r="P385" s="3">
        <f ca="1">1-O385/MAX(O$2:O385)</f>
        <v>6.267665267169642E-2</v>
      </c>
    </row>
    <row r="386" spans="1:16" x14ac:dyDescent="0.15">
      <c r="A386" s="1">
        <v>38937</v>
      </c>
      <c r="B386">
        <v>1225.04</v>
      </c>
      <c r="C386">
        <v>1252.3900000000001</v>
      </c>
      <c r="D386" s="21">
        <v>1225.04</v>
      </c>
      <c r="E386" s="21">
        <v>1252.3900000000001</v>
      </c>
      <c r="F386" s="43">
        <v>83.874314240000004</v>
      </c>
      <c r="G386" s="3">
        <f t="shared" si="20"/>
        <v>2.3110856956131132E-2</v>
      </c>
      <c r="H386" s="3">
        <f>1-E386/MAX(E$2:E386)</f>
        <v>0.11824012729436106</v>
      </c>
      <c r="I386" s="21">
        <f ca="1">IF(ROW()&gt;计算结果!B$18-1,AVERAGE(OFFSET(E386,0,0,-计算结果!B$18,1)),AVERAGE(OFFSET(E386,0,0,-ROW()+1,1)))</f>
        <v>1247.5350000000001</v>
      </c>
      <c r="J386" s="43">
        <f t="shared" ca="1" si="21"/>
        <v>13203.915957759993</v>
      </c>
      <c r="K386" s="43">
        <f ca="1">IF(ROW()&gt;计算结果!B$19+1,J386-OFFSET(J386,-计算结果!B$19,0,1,1),J386-OFFSET(J386,-ROW()+2,0,1,1))</f>
        <v>-967.76750591999735</v>
      </c>
      <c r="L386" s="32" t="str">
        <f ca="1">IF(AND(F386&gt;OFFSET(F386,-计算结果!B$19,0,1,1),'000300'!K386&lt;OFFSET('000300'!K386,-计算结果!B$19,0,1,1)),"卖",IF(AND(F386&lt;OFFSET(F386,-计算结果!B$19,0,1,1),'000300'!K386&gt;OFFSET('000300'!K386,-计算结果!B$19,0,1,1)),"买",L385))</f>
        <v>买</v>
      </c>
      <c r="M386" s="4" t="str">
        <f t="shared" ca="1" si="22"/>
        <v/>
      </c>
      <c r="N386" s="3">
        <f ca="1">IF(L385="买",E386/E385-1,0)-IF(M386=1,计算结果!B$17,0)</f>
        <v>2.3110856956131132E-2</v>
      </c>
      <c r="O386" s="2">
        <f t="shared" ca="1" si="23"/>
        <v>1.1859593215720319</v>
      </c>
      <c r="P386" s="3">
        <f ca="1">1-O386/MAX(O$2:O386)</f>
        <v>4.101430686994989E-2</v>
      </c>
    </row>
    <row r="387" spans="1:16" x14ac:dyDescent="0.15">
      <c r="A387" s="1">
        <v>38938</v>
      </c>
      <c r="B387">
        <v>1254.3699999999999</v>
      </c>
      <c r="C387">
        <v>1258.21</v>
      </c>
      <c r="D387" s="21">
        <v>1245.3900000000001</v>
      </c>
      <c r="E387" s="21">
        <v>1251.3</v>
      </c>
      <c r="F387" s="43">
        <v>74.851205120000003</v>
      </c>
      <c r="G387" s="3">
        <f t="shared" ref="G387:G450" si="24">E387/E386-1</f>
        <v>-8.7033591772545105E-4</v>
      </c>
      <c r="H387" s="3">
        <f>1-E387/MAX(E$2:E387)</f>
        <v>0.11900755458238577</v>
      </c>
      <c r="I387" s="21">
        <f ca="1">IF(ROW()&gt;计算结果!B$18-1,AVERAGE(OFFSET(E387,0,0,-计算结果!B$18,1)),AVERAGE(OFFSET(E387,0,0,-ROW()+1,1)))</f>
        <v>1242.4250000000002</v>
      </c>
      <c r="J387" s="43">
        <f t="shared" ca="1" si="21"/>
        <v>13129.064752639993</v>
      </c>
      <c r="K387" s="43">
        <f ca="1">IF(ROW()&gt;计算结果!B$19+1,J387-OFFSET(J387,-计算结果!B$19,0,1,1),J387-OFFSET(J387,-ROW()+2,0,1,1))</f>
        <v>-895.1017523199971</v>
      </c>
      <c r="L387" s="32" t="str">
        <f ca="1">IF(AND(F387&gt;OFFSET(F387,-计算结果!B$19,0,1,1),'000300'!K387&lt;OFFSET('000300'!K387,-计算结果!B$19,0,1,1)),"卖",IF(AND(F387&lt;OFFSET(F387,-计算结果!B$19,0,1,1),'000300'!K387&gt;OFFSET('000300'!K387,-计算结果!B$19,0,1,1)),"买",L386))</f>
        <v>买</v>
      </c>
      <c r="M387" s="4" t="str">
        <f t="shared" ca="1" si="22"/>
        <v/>
      </c>
      <c r="N387" s="3">
        <f ca="1">IF(L386="买",E387/E386-1,0)-IF(M387=1,计算结果!B$17,0)</f>
        <v>-8.7033591772545105E-4</v>
      </c>
      <c r="O387" s="2">
        <f t="shared" ca="1" si="23"/>
        <v>1.1849271385775064</v>
      </c>
      <c r="P387" s="3">
        <f ca="1">1-O387/MAX(O$2:O387)</f>
        <v>4.1848946563265765E-2</v>
      </c>
    </row>
    <row r="388" spans="1:16" x14ac:dyDescent="0.15">
      <c r="A388" s="1">
        <v>38939</v>
      </c>
      <c r="B388">
        <v>1251.1600000000001</v>
      </c>
      <c r="C388">
        <v>1271.47</v>
      </c>
      <c r="D388" s="21">
        <v>1251.08</v>
      </c>
      <c r="E388" s="21">
        <v>1271.47</v>
      </c>
      <c r="F388" s="43">
        <v>100.20038656</v>
      </c>
      <c r="G388" s="3">
        <f t="shared" si="24"/>
        <v>1.6119235994565662E-2</v>
      </c>
      <c r="H388" s="3">
        <f>1-E388/MAX(E$2:E388)</f>
        <v>0.10480662944526975</v>
      </c>
      <c r="I388" s="21">
        <f ca="1">IF(ROW()&gt;计算结果!B$18-1,AVERAGE(OFFSET(E388,0,0,-计算结果!B$18,1)),AVERAGE(OFFSET(E388,0,0,-ROW()+1,1)))</f>
        <v>1249.8150000000001</v>
      </c>
      <c r="J388" s="43">
        <f t="shared" ref="J388:J451" ca="1" si="25">IF(I388&gt;I387,J387+F388,J387-F388)</f>
        <v>13229.265139199993</v>
      </c>
      <c r="K388" s="43">
        <f ca="1">IF(ROW()&gt;计算结果!B$19+1,J388-OFFSET(J388,-计算结果!B$19,0,1,1),J388-OFFSET(J388,-ROW()+2,0,1,1))</f>
        <v>-656.80742911999732</v>
      </c>
      <c r="L388" s="32" t="str">
        <f ca="1">IF(AND(F388&gt;OFFSET(F388,-计算结果!B$19,0,1,1),'000300'!K388&lt;OFFSET('000300'!K388,-计算结果!B$19,0,1,1)),"卖",IF(AND(F388&lt;OFFSET(F388,-计算结果!B$19,0,1,1),'000300'!K388&gt;OFFSET('000300'!K388,-计算结果!B$19,0,1,1)),"买",L387))</f>
        <v>买</v>
      </c>
      <c r="M388" s="4" t="str">
        <f t="shared" ref="M388:M451" ca="1" si="26">IF(L387&lt;&gt;L388,1,"")</f>
        <v/>
      </c>
      <c r="N388" s="3">
        <f ca="1">IF(L387="买",E388/E387-1,0)-IF(M388=1,计算结果!B$17,0)</f>
        <v>1.6119235994565662E-2</v>
      </c>
      <c r="O388" s="2">
        <f t="shared" ref="O388:O451" ca="1" si="27">IFERROR(O387*(1+N388),O387)</f>
        <v>1.2040272587606027</v>
      </c>
      <c r="P388" s="3">
        <f ca="1">1-O388/MAX(O$2:O388)</f>
        <v>2.6404283614477331E-2</v>
      </c>
    </row>
    <row r="389" spans="1:16" x14ac:dyDescent="0.15">
      <c r="A389" s="1">
        <v>38940</v>
      </c>
      <c r="B389">
        <v>1273.27</v>
      </c>
      <c r="C389">
        <v>1277.97</v>
      </c>
      <c r="D389" s="21">
        <v>1265.52</v>
      </c>
      <c r="E389" s="21">
        <v>1275.6500000000001</v>
      </c>
      <c r="F389" s="43">
        <v>90.33367552</v>
      </c>
      <c r="G389" s="3">
        <f t="shared" si="24"/>
        <v>3.2875333275657059E-3</v>
      </c>
      <c r="H389" s="3">
        <f>1-E389/MAX(E$2:E389)</f>
        <v>0.10186365140495512</v>
      </c>
      <c r="I389" s="21">
        <f ca="1">IF(ROW()&gt;计算结果!B$18-1,AVERAGE(OFFSET(E389,0,0,-计算结果!B$18,1)),AVERAGE(OFFSET(E389,0,0,-ROW()+1,1)))</f>
        <v>1262.7024999999999</v>
      </c>
      <c r="J389" s="43">
        <f t="shared" ca="1" si="25"/>
        <v>13319.598814719993</v>
      </c>
      <c r="K389" s="43">
        <f ca="1">IF(ROW()&gt;计算结果!B$19+1,J389-OFFSET(J389,-计算结果!B$19,0,1,1),J389-OFFSET(J389,-ROW()+2,0,1,1))</f>
        <v>-435.31974143999832</v>
      </c>
      <c r="L389" s="32" t="str">
        <f ca="1">IF(AND(F389&gt;OFFSET(F389,-计算结果!B$19,0,1,1),'000300'!K389&lt;OFFSET('000300'!K389,-计算结果!B$19,0,1,1)),"卖",IF(AND(F389&lt;OFFSET(F389,-计算结果!B$19,0,1,1),'000300'!K389&gt;OFFSET('000300'!K389,-计算结果!B$19,0,1,1)),"买",L388))</f>
        <v>买</v>
      </c>
      <c r="M389" s="4" t="str">
        <f t="shared" ca="1" si="26"/>
        <v/>
      </c>
      <c r="N389" s="3">
        <f ca="1">IF(L388="买",E389/E388-1,0)-IF(M389=1,计算结果!B$17,0)</f>
        <v>3.2875333275657059E-3</v>
      </c>
      <c r="O389" s="2">
        <f t="shared" ca="1" si="27"/>
        <v>1.2079855385010758</v>
      </c>
      <c r="P389" s="3">
        <f ca="1">1-O389/MAX(O$2:O389)</f>
        <v>2.3203555249284635E-2</v>
      </c>
    </row>
    <row r="390" spans="1:16" x14ac:dyDescent="0.15">
      <c r="A390" s="1">
        <v>38943</v>
      </c>
      <c r="B390">
        <v>1275.1400000000001</v>
      </c>
      <c r="C390">
        <v>1279.31</v>
      </c>
      <c r="D390" s="21">
        <v>1241.95</v>
      </c>
      <c r="E390" s="21">
        <v>1245.72</v>
      </c>
      <c r="F390" s="43">
        <v>98.705305600000003</v>
      </c>
      <c r="G390" s="3">
        <f t="shared" si="24"/>
        <v>-2.3462548504683989E-2</v>
      </c>
      <c r="H390" s="3">
        <f>1-E390/MAX(E$2:E390)</f>
        <v>0.12293621904768604</v>
      </c>
      <c r="I390" s="21">
        <f ca="1">IF(ROW()&gt;计算结果!B$18-1,AVERAGE(OFFSET(E390,0,0,-计算结果!B$18,1)),AVERAGE(OFFSET(E390,0,0,-ROW()+1,1)))</f>
        <v>1261.0350000000001</v>
      </c>
      <c r="J390" s="43">
        <f t="shared" ca="1" si="25"/>
        <v>13220.893509119993</v>
      </c>
      <c r="K390" s="43">
        <f ca="1">IF(ROW()&gt;计算结果!B$19+1,J390-OFFSET(J390,-计算结果!B$19,0,1,1),J390-OFFSET(J390,-ROW()+2,0,1,1))</f>
        <v>-432.64545279999948</v>
      </c>
      <c r="L390" s="32" t="str">
        <f ca="1">IF(AND(F390&gt;OFFSET(F390,-计算结果!B$19,0,1,1),'000300'!K390&lt;OFFSET('000300'!K390,-计算结果!B$19,0,1,1)),"卖",IF(AND(F390&lt;OFFSET(F390,-计算结果!B$19,0,1,1),'000300'!K390&gt;OFFSET('000300'!K390,-计算结果!B$19,0,1,1)),"买",L389))</f>
        <v>买</v>
      </c>
      <c r="M390" s="4" t="str">
        <f t="shared" ca="1" si="26"/>
        <v/>
      </c>
      <c r="N390" s="3">
        <f ca="1">IF(L389="买",E390/E389-1,0)-IF(M390=1,计算结果!B$17,0)</f>
        <v>-2.3462548504683989E-2</v>
      </c>
      <c r="O390" s="2">
        <f t="shared" ca="1" si="27"/>
        <v>1.1796431192110375</v>
      </c>
      <c r="P390" s="3">
        <f ca="1">1-O390/MAX(O$2:O390)</f>
        <v>4.6121689213451167E-2</v>
      </c>
    </row>
    <row r="391" spans="1:16" x14ac:dyDescent="0.15">
      <c r="A391" s="1">
        <v>38944</v>
      </c>
      <c r="B391">
        <v>1243.1600000000001</v>
      </c>
      <c r="C391">
        <v>1265.8599999999999</v>
      </c>
      <c r="D391" s="21">
        <v>1239.9100000000001</v>
      </c>
      <c r="E391" s="21">
        <v>1265.8599999999999</v>
      </c>
      <c r="F391" s="43">
        <v>85.925038079999993</v>
      </c>
      <c r="G391" s="3">
        <f t="shared" si="24"/>
        <v>1.616735703047234E-2</v>
      </c>
      <c r="H391" s="3">
        <f>1-E391/MAX(E$2:E391)</f>
        <v>0.10875641576253403</v>
      </c>
      <c r="I391" s="21">
        <f ca="1">IF(ROW()&gt;计算结果!B$18-1,AVERAGE(OFFSET(E391,0,0,-计算结果!B$18,1)),AVERAGE(OFFSET(E391,0,0,-ROW()+1,1)))</f>
        <v>1264.675</v>
      </c>
      <c r="J391" s="43">
        <f t="shared" ca="1" si="25"/>
        <v>13306.818547199993</v>
      </c>
      <c r="K391" s="43">
        <f ca="1">IF(ROW()&gt;计算结果!B$19+1,J391-OFFSET(J391,-计算结果!B$19,0,1,1),J391-OFFSET(J391,-ROW()+2,0,1,1))</f>
        <v>-244.91201023999929</v>
      </c>
      <c r="L391" s="32" t="str">
        <f ca="1">IF(AND(F391&gt;OFFSET(F391,-计算结果!B$19,0,1,1),'000300'!K391&lt;OFFSET('000300'!K391,-计算结果!B$19,0,1,1)),"卖",IF(AND(F391&lt;OFFSET(F391,-计算结果!B$19,0,1,1),'000300'!K391&gt;OFFSET('000300'!K391,-计算结果!B$19,0,1,1)),"买",L390))</f>
        <v>买</v>
      </c>
      <c r="M391" s="4" t="str">
        <f t="shared" ca="1" si="26"/>
        <v/>
      </c>
      <c r="N391" s="3">
        <f ca="1">IF(L390="买",E391/E390-1,0)-IF(M391=1,计算结果!B$17,0)</f>
        <v>1.616735703047234E-2</v>
      </c>
      <c r="O391" s="2">
        <f t="shared" ca="1" si="27"/>
        <v>1.1987148306878623</v>
      </c>
      <c r="P391" s="3">
        <f ca="1">1-O391/MAX(O$2:O391)</f>
        <v>3.0699997999341311E-2</v>
      </c>
    </row>
    <row r="392" spans="1:16" x14ac:dyDescent="0.15">
      <c r="A392" s="1">
        <v>38945</v>
      </c>
      <c r="B392">
        <v>1266.82</v>
      </c>
      <c r="C392">
        <v>1283.57</v>
      </c>
      <c r="D392" s="21">
        <v>1262.54</v>
      </c>
      <c r="E392" s="21">
        <v>1283.57</v>
      </c>
      <c r="F392" s="43">
        <v>122.67020288000001</v>
      </c>
      <c r="G392" s="3">
        <f t="shared" si="24"/>
        <v>1.3990488679632929E-2</v>
      </c>
      <c r="H392" s="3">
        <f>1-E392/MAX(E$2:E392)</f>
        <v>9.628748248646446E-2</v>
      </c>
      <c r="I392" s="21">
        <f ca="1">IF(ROW()&gt;计算结果!B$18-1,AVERAGE(OFFSET(E392,0,0,-计算结果!B$18,1)),AVERAGE(OFFSET(E392,0,0,-ROW()+1,1)))</f>
        <v>1267.6999999999998</v>
      </c>
      <c r="J392" s="43">
        <f t="shared" ca="1" si="25"/>
        <v>13429.488750079992</v>
      </c>
      <c r="K392" s="43">
        <f ca="1">IF(ROW()&gt;计算结果!B$19+1,J392-OFFSET(J392,-计算结果!B$19,0,1,1),J392-OFFSET(J392,-ROW()+2,0,1,1))</f>
        <v>-41.081886719999602</v>
      </c>
      <c r="L392" s="32" t="str">
        <f ca="1">IF(AND(F392&gt;OFFSET(F392,-计算结果!B$19,0,1,1),'000300'!K392&lt;OFFSET('000300'!K392,-计算结果!B$19,0,1,1)),"卖",IF(AND(F392&lt;OFFSET(F392,-计算结果!B$19,0,1,1),'000300'!K392&gt;OFFSET('000300'!K392,-计算结果!B$19,0,1,1)),"买",L391))</f>
        <v>买</v>
      </c>
      <c r="M392" s="4" t="str">
        <f t="shared" ca="1" si="26"/>
        <v/>
      </c>
      <c r="N392" s="3">
        <f ca="1">IF(L391="买",E392/E391-1,0)-IF(M392=1,计算结果!B$17,0)</f>
        <v>1.3990488679632929E-2</v>
      </c>
      <c r="O392" s="2">
        <f t="shared" ca="1" si="27"/>
        <v>1.215485436956709</v>
      </c>
      <c r="P392" s="3">
        <f ca="1">1-O392/MAX(O$2:O392)</f>
        <v>1.7139017294182879E-2</v>
      </c>
    </row>
    <row r="393" spans="1:16" x14ac:dyDescent="0.15">
      <c r="A393" s="1">
        <v>38946</v>
      </c>
      <c r="B393">
        <v>1280.28</v>
      </c>
      <c r="C393">
        <v>1280.28</v>
      </c>
      <c r="D393" s="21">
        <v>1263.93</v>
      </c>
      <c r="E393" s="21">
        <v>1271.6300000000001</v>
      </c>
      <c r="F393" s="43">
        <v>88.438661120000006</v>
      </c>
      <c r="G393" s="3">
        <f t="shared" si="24"/>
        <v>-9.3021806368175364E-3</v>
      </c>
      <c r="H393" s="3">
        <f>1-E393/MAX(E$2:E393)</f>
        <v>0.10469397956812843</v>
      </c>
      <c r="I393" s="21">
        <f ca="1">IF(ROW()&gt;计算结果!B$18-1,AVERAGE(OFFSET(E393,0,0,-计算结果!B$18,1)),AVERAGE(OFFSET(E393,0,0,-ROW()+1,1)))</f>
        <v>1266.6949999999999</v>
      </c>
      <c r="J393" s="43">
        <f t="shared" ca="1" si="25"/>
        <v>13341.050088959992</v>
      </c>
      <c r="K393" s="43">
        <f ca="1">IF(ROW()&gt;计算结果!B$19+1,J393-OFFSET(J393,-计算结果!B$19,0,1,1),J393-OFFSET(J393,-ROW()+2,0,1,1))</f>
        <v>-31.897210880000785</v>
      </c>
      <c r="L393" s="32" t="str">
        <f ca="1">IF(AND(F393&gt;OFFSET(F393,-计算结果!B$19,0,1,1),'000300'!K393&lt;OFFSET('000300'!K393,-计算结果!B$19,0,1,1)),"卖",IF(AND(F393&lt;OFFSET(F393,-计算结果!B$19,0,1,1),'000300'!K393&gt;OFFSET('000300'!K393,-计算结果!B$19,0,1,1)),"买",L392))</f>
        <v>买</v>
      </c>
      <c r="M393" s="4" t="str">
        <f t="shared" ca="1" si="26"/>
        <v/>
      </c>
      <c r="N393" s="3">
        <f ca="1">IF(L392="买",E393/E392-1,0)-IF(M393=1,计算结果!B$17,0)</f>
        <v>-9.3021806368175364E-3</v>
      </c>
      <c r="O393" s="2">
        <f t="shared" ca="1" si="27"/>
        <v>1.2041787718607166</v>
      </c>
      <c r="P393" s="3">
        <f ca="1">1-O393/MAX(O$2:O393)</f>
        <v>2.6281767696192282E-2</v>
      </c>
    </row>
    <row r="394" spans="1:16" x14ac:dyDescent="0.15">
      <c r="A394" s="1">
        <v>38947</v>
      </c>
      <c r="B394">
        <v>1270.22</v>
      </c>
      <c r="C394">
        <v>1280.83</v>
      </c>
      <c r="D394" s="21">
        <v>1265.82</v>
      </c>
      <c r="E394" s="21">
        <v>1267.8699999999999</v>
      </c>
      <c r="F394" s="43">
        <v>79.513410559999997</v>
      </c>
      <c r="G394" s="3">
        <f t="shared" si="24"/>
        <v>-2.9568349283991546E-3</v>
      </c>
      <c r="H394" s="3">
        <f>1-E394/MAX(E$2:E394)</f>
        <v>0.10734125168094744</v>
      </c>
      <c r="I394" s="21">
        <f ca="1">IF(ROW()&gt;计算结果!B$18-1,AVERAGE(OFFSET(E394,0,0,-计算结果!B$18,1)),AVERAGE(OFFSET(E394,0,0,-ROW()+1,1)))</f>
        <v>1272.2325000000001</v>
      </c>
      <c r="J394" s="43">
        <f t="shared" ca="1" si="25"/>
        <v>13420.563499519991</v>
      </c>
      <c r="K394" s="43">
        <f ca="1">IF(ROW()&gt;计算结果!B$19+1,J394-OFFSET(J394,-计算结果!B$19,0,1,1),J394-OFFSET(J394,-ROW()+2,0,1,1))</f>
        <v>132.77322751999782</v>
      </c>
      <c r="L394" s="32" t="str">
        <f ca="1">IF(AND(F394&gt;OFFSET(F394,-计算结果!B$19,0,1,1),'000300'!K394&lt;OFFSET('000300'!K394,-计算结果!B$19,0,1,1)),"卖",IF(AND(F394&lt;OFFSET(F394,-计算结果!B$19,0,1,1),'000300'!K394&gt;OFFSET('000300'!K394,-计算结果!B$19,0,1,1)),"买",L393))</f>
        <v>买</v>
      </c>
      <c r="M394" s="4" t="str">
        <f t="shared" ca="1" si="26"/>
        <v/>
      </c>
      <c r="N394" s="3">
        <f ca="1">IF(L393="买",E394/E393-1,0)-IF(M394=1,计算结果!B$17,0)</f>
        <v>-2.9568349283991546E-3</v>
      </c>
      <c r="O394" s="2">
        <f t="shared" ca="1" si="27"/>
        <v>1.2006182140080421</v>
      </c>
      <c r="P394" s="3">
        <f ca="1">1-O394/MAX(O$2:O394)</f>
        <v>2.916089177588721E-2</v>
      </c>
    </row>
    <row r="395" spans="1:16" x14ac:dyDescent="0.15">
      <c r="A395" s="1">
        <v>38950</v>
      </c>
      <c r="B395">
        <v>1235.43</v>
      </c>
      <c r="C395">
        <v>1270.67</v>
      </c>
      <c r="D395" s="21">
        <v>1229.17</v>
      </c>
      <c r="E395" s="21">
        <v>1270.56</v>
      </c>
      <c r="F395" s="43">
        <v>86.616309759999993</v>
      </c>
      <c r="G395" s="3">
        <f t="shared" si="24"/>
        <v>2.1216686253322514E-3</v>
      </c>
      <c r="H395" s="3">
        <f>1-E395/MAX(E$2:E395)</f>
        <v>0.10544732562151049</v>
      </c>
      <c r="I395" s="21">
        <f ca="1">IF(ROW()&gt;计算结果!B$18-1,AVERAGE(OFFSET(E395,0,0,-计算结果!B$18,1)),AVERAGE(OFFSET(E395,0,0,-ROW()+1,1)))</f>
        <v>1273.4074999999998</v>
      </c>
      <c r="J395" s="43">
        <f t="shared" ca="1" si="25"/>
        <v>13507.179809279991</v>
      </c>
      <c r="K395" s="43">
        <f ca="1">IF(ROW()&gt;计算结果!B$19+1,J395-OFFSET(J395,-计算结果!B$19,0,1,1),J395-OFFSET(J395,-ROW()+2,0,1,1))</f>
        <v>303.26385151999784</v>
      </c>
      <c r="L395" s="32" t="str">
        <f ca="1">IF(AND(F395&gt;OFFSET(F395,-计算结果!B$19,0,1,1),'000300'!K395&lt;OFFSET('000300'!K395,-计算结果!B$19,0,1,1)),"卖",IF(AND(F395&lt;OFFSET(F395,-计算结果!B$19,0,1,1),'000300'!K395&gt;OFFSET('000300'!K395,-计算结果!B$19,0,1,1)),"买",L394))</f>
        <v>买</v>
      </c>
      <c r="M395" s="4" t="str">
        <f t="shared" ca="1" si="26"/>
        <v/>
      </c>
      <c r="N395" s="3">
        <f ca="1">IF(L394="买",E395/E394-1,0)-IF(M395=1,计算结果!B$17,0)</f>
        <v>2.1216686253322514E-3</v>
      </c>
      <c r="O395" s="2">
        <f t="shared" ca="1" si="27"/>
        <v>1.2031655280037055</v>
      </c>
      <c r="P395" s="3">
        <f ca="1">1-O395/MAX(O$2:O395)</f>
        <v>2.7101092899722623E-2</v>
      </c>
    </row>
    <row r="396" spans="1:16" x14ac:dyDescent="0.15">
      <c r="A396" s="1">
        <v>38951</v>
      </c>
      <c r="B396">
        <v>1270.0999999999999</v>
      </c>
      <c r="C396">
        <v>1289.02</v>
      </c>
      <c r="D396" s="21">
        <v>1269.0999999999999</v>
      </c>
      <c r="E396" s="21">
        <v>1285.27</v>
      </c>
      <c r="F396" s="43">
        <v>112.24121344</v>
      </c>
      <c r="G396" s="3">
        <f t="shared" si="24"/>
        <v>1.1577572094194633E-2</v>
      </c>
      <c r="H396" s="3">
        <f>1-E396/MAX(E$2:E396)</f>
        <v>9.5090577541838806E-2</v>
      </c>
      <c r="I396" s="21">
        <f ca="1">IF(ROW()&gt;计算结果!B$18-1,AVERAGE(OFFSET(E396,0,0,-计算结果!B$18,1)),AVERAGE(OFFSET(E396,0,0,-ROW()+1,1)))</f>
        <v>1273.8325</v>
      </c>
      <c r="J396" s="43">
        <f t="shared" ca="1" si="25"/>
        <v>13619.421022719991</v>
      </c>
      <c r="K396" s="43">
        <f ca="1">IF(ROW()&gt;计算结果!B$19+1,J396-OFFSET(J396,-计算结果!B$19,0,1,1),J396-OFFSET(J396,-ROW()+2,0,1,1))</f>
        <v>490.35627007999756</v>
      </c>
      <c r="L396" s="32" t="str">
        <f ca="1">IF(AND(F396&gt;OFFSET(F396,-计算结果!B$19,0,1,1),'000300'!K396&lt;OFFSET('000300'!K396,-计算结果!B$19,0,1,1)),"卖",IF(AND(F396&lt;OFFSET(F396,-计算结果!B$19,0,1,1),'000300'!K396&gt;OFFSET('000300'!K396,-计算结果!B$19,0,1,1)),"买",L395))</f>
        <v>买</v>
      </c>
      <c r="M396" s="4" t="str">
        <f t="shared" ca="1" si="26"/>
        <v/>
      </c>
      <c r="N396" s="3">
        <f ca="1">IF(L395="买",E396/E395-1,0)-IF(M396=1,计算结果!B$17,0)</f>
        <v>1.1577572094194633E-2</v>
      </c>
      <c r="O396" s="2">
        <f t="shared" ca="1" si="27"/>
        <v>1.2170952636454182</v>
      </c>
      <c r="P396" s="3">
        <f ca="1">1-O396/MAX(O$2:O396)</f>
        <v>1.5837285662405942E-2</v>
      </c>
    </row>
    <row r="397" spans="1:16" x14ac:dyDescent="0.15">
      <c r="A397" s="1">
        <v>38952</v>
      </c>
      <c r="B397">
        <v>1284.82</v>
      </c>
      <c r="C397">
        <v>1294.82</v>
      </c>
      <c r="D397" s="21">
        <v>1282.8399999999999</v>
      </c>
      <c r="E397" s="21">
        <v>1285.68</v>
      </c>
      <c r="F397" s="43">
        <v>122.15590912</v>
      </c>
      <c r="G397" s="3">
        <f t="shared" si="24"/>
        <v>3.1899912080746162E-4</v>
      </c>
      <c r="H397" s="3">
        <f>1-E397/MAX(E$2:E397)</f>
        <v>9.4801912231664343E-2</v>
      </c>
      <c r="I397" s="21">
        <f ca="1">IF(ROW()&gt;计算结果!B$18-1,AVERAGE(OFFSET(E397,0,0,-计算结果!B$18,1)),AVERAGE(OFFSET(E397,0,0,-ROW()+1,1)))</f>
        <v>1277.345</v>
      </c>
      <c r="J397" s="43">
        <f t="shared" ca="1" si="25"/>
        <v>13741.576931839991</v>
      </c>
      <c r="K397" s="43">
        <f ca="1">IF(ROW()&gt;计算结果!B$19+1,J397-OFFSET(J397,-计算结果!B$19,0,1,1),J397-OFFSET(J397,-ROW()+2,0,1,1))</f>
        <v>512.31179263999729</v>
      </c>
      <c r="L397" s="32" t="str">
        <f ca="1">IF(AND(F397&gt;OFFSET(F397,-计算结果!B$19,0,1,1),'000300'!K397&lt;OFFSET('000300'!K397,-计算结果!B$19,0,1,1)),"卖",IF(AND(F397&lt;OFFSET(F397,-计算结果!B$19,0,1,1),'000300'!K397&gt;OFFSET('000300'!K397,-计算结果!B$19,0,1,1)),"买",L396))</f>
        <v>买</v>
      </c>
      <c r="M397" s="4" t="str">
        <f t="shared" ca="1" si="26"/>
        <v/>
      </c>
      <c r="N397" s="3">
        <f ca="1">IF(L396="买",E397/E396-1,0)-IF(M397=1,计算结果!B$17,0)</f>
        <v>3.1899912080746162E-4</v>
      </c>
      <c r="O397" s="2">
        <f t="shared" ca="1" si="27"/>
        <v>1.2174835159644599</v>
      </c>
      <c r="P397" s="3">
        <f ca="1">1-O397/MAX(O$2:O397)</f>
        <v>1.5523338621800775E-2</v>
      </c>
    </row>
    <row r="398" spans="1:16" x14ac:dyDescent="0.15">
      <c r="A398" s="1">
        <v>38953</v>
      </c>
      <c r="B398">
        <v>1284.83</v>
      </c>
      <c r="C398">
        <v>1292.4000000000001</v>
      </c>
      <c r="D398" s="21">
        <v>1274.56</v>
      </c>
      <c r="E398" s="21">
        <v>1292.4000000000001</v>
      </c>
      <c r="F398" s="43">
        <v>94.166056960000006</v>
      </c>
      <c r="G398" s="3">
        <f t="shared" si="24"/>
        <v>5.226806048161281E-3</v>
      </c>
      <c r="H398" s="3">
        <f>1-E398/MAX(E$2:E398)</f>
        <v>9.0070617391732832E-2</v>
      </c>
      <c r="I398" s="21">
        <f ca="1">IF(ROW()&gt;计算结果!B$18-1,AVERAGE(OFFSET(E398,0,0,-计算结果!B$18,1)),AVERAGE(OFFSET(E398,0,0,-ROW()+1,1)))</f>
        <v>1283.4775</v>
      </c>
      <c r="J398" s="43">
        <f t="shared" ca="1" si="25"/>
        <v>13835.742988799992</v>
      </c>
      <c r="K398" s="43">
        <f ca="1">IF(ROW()&gt;计算结果!B$19+1,J398-OFFSET(J398,-计算结果!B$19,0,1,1),J398-OFFSET(J398,-ROW()+2,0,1,1))</f>
        <v>516.14417407999827</v>
      </c>
      <c r="L398" s="32" t="str">
        <f ca="1">IF(AND(F398&gt;OFFSET(F398,-计算结果!B$19,0,1,1),'000300'!K398&lt;OFFSET('000300'!K398,-计算结果!B$19,0,1,1)),"卖",IF(AND(F398&lt;OFFSET(F398,-计算结果!B$19,0,1,1),'000300'!K398&gt;OFFSET('000300'!K398,-计算结果!B$19,0,1,1)),"买",L397))</f>
        <v>买</v>
      </c>
      <c r="M398" s="4" t="str">
        <f t="shared" ca="1" si="26"/>
        <v/>
      </c>
      <c r="N398" s="3">
        <f ca="1">IF(L397="买",E398/E397-1,0)-IF(M398=1,计算结果!B$17,0)</f>
        <v>5.226806048161281E-3</v>
      </c>
      <c r="O398" s="2">
        <f t="shared" ca="1" si="27"/>
        <v>1.2238470661692396</v>
      </c>
      <c r="P398" s="3">
        <f ca="1">1-O398/MAX(O$2:O398)</f>
        <v>1.0377670053835608E-2</v>
      </c>
    </row>
    <row r="399" spans="1:16" x14ac:dyDescent="0.15">
      <c r="A399" s="1">
        <v>38954</v>
      </c>
      <c r="B399">
        <v>1293.5</v>
      </c>
      <c r="C399">
        <v>1301.75</v>
      </c>
      <c r="D399" s="21">
        <v>1292.45</v>
      </c>
      <c r="E399" s="21">
        <v>1295.44</v>
      </c>
      <c r="F399" s="43">
        <v>115.86280447999999</v>
      </c>
      <c r="G399" s="3">
        <f t="shared" si="24"/>
        <v>2.3522129371711387E-3</v>
      </c>
      <c r="H399" s="3">
        <f>1-E399/MAX(E$2:E399)</f>
        <v>8.7930269726049448E-2</v>
      </c>
      <c r="I399" s="21">
        <f ca="1">IF(ROW()&gt;计算结果!B$18-1,AVERAGE(OFFSET(E399,0,0,-计算结果!B$18,1)),AVERAGE(OFFSET(E399,0,0,-ROW()+1,1)))</f>
        <v>1289.6975</v>
      </c>
      <c r="J399" s="43">
        <f t="shared" ca="1" si="25"/>
        <v>13951.605793279992</v>
      </c>
      <c r="K399" s="43">
        <f ca="1">IF(ROW()&gt;计算结果!B$19+1,J399-OFFSET(J399,-计算结果!B$19,0,1,1),J399-OFFSET(J399,-ROW()+2,0,1,1))</f>
        <v>730.7122841599994</v>
      </c>
      <c r="L399" s="32" t="str">
        <f ca="1">IF(AND(F399&gt;OFFSET(F399,-计算结果!B$19,0,1,1),'000300'!K399&lt;OFFSET('000300'!K399,-计算结果!B$19,0,1,1)),"卖",IF(AND(F399&lt;OFFSET(F399,-计算结果!B$19,0,1,1),'000300'!K399&gt;OFFSET('000300'!K399,-计算结果!B$19,0,1,1)),"买",L398))</f>
        <v>买</v>
      </c>
      <c r="M399" s="4" t="str">
        <f t="shared" ca="1" si="26"/>
        <v/>
      </c>
      <c r="N399" s="3">
        <f ca="1">IF(L398="买",E399/E398-1,0)-IF(M399=1,计算结果!B$17,0)</f>
        <v>2.3522129371711387E-3</v>
      </c>
      <c r="O399" s="2">
        <f t="shared" ca="1" si="27"/>
        <v>1.2267258150714018</v>
      </c>
      <c r="P399" s="3">
        <f ca="1">1-O399/MAX(O$2:O399)</f>
        <v>8.0498676064229002E-3</v>
      </c>
    </row>
    <row r="400" spans="1:16" x14ac:dyDescent="0.15">
      <c r="A400" s="1">
        <v>38957</v>
      </c>
      <c r="B400">
        <v>1298.46</v>
      </c>
      <c r="C400">
        <v>1325.89</v>
      </c>
      <c r="D400" s="21">
        <v>1298.3599999999999</v>
      </c>
      <c r="E400" s="21">
        <v>1325.89</v>
      </c>
      <c r="F400" s="43">
        <v>166.40986111999999</v>
      </c>
      <c r="G400" s="3">
        <f t="shared" si="24"/>
        <v>2.3505527079602295E-2</v>
      </c>
      <c r="H400" s="3">
        <f>1-E400/MAX(E$2:E400)</f>
        <v>6.6491589982609511E-2</v>
      </c>
      <c r="I400" s="21">
        <f ca="1">IF(ROW()&gt;计算结果!B$18-1,AVERAGE(OFFSET(E400,0,0,-计算结果!B$18,1)),AVERAGE(OFFSET(E400,0,0,-ROW()+1,1)))</f>
        <v>1299.8525</v>
      </c>
      <c r="J400" s="43">
        <f t="shared" ca="1" si="25"/>
        <v>14118.015654399993</v>
      </c>
      <c r="K400" s="43">
        <f ca="1">IF(ROW()&gt;计算结果!B$19+1,J400-OFFSET(J400,-计算结果!B$19,0,1,1),J400-OFFSET(J400,-ROW()+2,0,1,1))</f>
        <v>811.19710719999966</v>
      </c>
      <c r="L400" s="32" t="str">
        <f ca="1">IF(AND(F400&gt;OFFSET(F400,-计算结果!B$19,0,1,1),'000300'!K400&lt;OFFSET('000300'!K400,-计算结果!B$19,0,1,1)),"卖",IF(AND(F400&lt;OFFSET(F400,-计算结果!B$19,0,1,1),'000300'!K400&gt;OFFSET('000300'!K400,-计算结果!B$19,0,1,1)),"买",L399))</f>
        <v>买</v>
      </c>
      <c r="M400" s="4" t="str">
        <f t="shared" ca="1" si="26"/>
        <v/>
      </c>
      <c r="N400" s="3">
        <f ca="1">IF(L399="买",E400/E399-1,0)-IF(M400=1,计算结果!B$17,0)</f>
        <v>2.3505527079602295E-2</v>
      </c>
      <c r="O400" s="2">
        <f t="shared" ca="1" si="27"/>
        <v>1.2555606519368099</v>
      </c>
      <c r="P400" s="3">
        <f ca="1">1-O400/MAX(O$2:O400)</f>
        <v>0</v>
      </c>
    </row>
    <row r="401" spans="1:16" x14ac:dyDescent="0.15">
      <c r="A401" s="1">
        <v>38958</v>
      </c>
      <c r="B401">
        <v>1328.61</v>
      </c>
      <c r="C401">
        <v>1349.2</v>
      </c>
      <c r="D401" s="21">
        <v>1327</v>
      </c>
      <c r="E401" s="21">
        <v>1330.16</v>
      </c>
      <c r="F401" s="43">
        <v>205.58598144000001</v>
      </c>
      <c r="G401" s="3">
        <f t="shared" si="24"/>
        <v>3.2204783202225418E-3</v>
      </c>
      <c r="H401" s="3">
        <f>1-E401/MAX(E$2:E401)</f>
        <v>6.3485246386403071E-2</v>
      </c>
      <c r="I401" s="21">
        <f ca="1">IF(ROW()&gt;计算结果!B$18-1,AVERAGE(OFFSET(E401,0,0,-计算结果!B$18,1)),AVERAGE(OFFSET(E401,0,0,-ROW()+1,1)))</f>
        <v>1310.9725000000001</v>
      </c>
      <c r="J401" s="43">
        <f t="shared" ca="1" si="25"/>
        <v>14323.601635839992</v>
      </c>
      <c r="K401" s="43">
        <f ca="1">IF(ROW()&gt;计算结果!B$19+1,J401-OFFSET(J401,-计算结果!B$19,0,1,1),J401-OFFSET(J401,-ROW()+2,0,1,1))</f>
        <v>894.1128857599997</v>
      </c>
      <c r="L401" s="32" t="str">
        <f ca="1">IF(AND(F401&gt;OFFSET(F401,-计算结果!B$19,0,1,1),'000300'!K401&lt;OFFSET('000300'!K401,-计算结果!B$19,0,1,1)),"卖",IF(AND(F401&lt;OFFSET(F401,-计算结果!B$19,0,1,1),'000300'!K401&gt;OFFSET('000300'!K401,-计算结果!B$19,0,1,1)),"买",L400))</f>
        <v>买</v>
      </c>
      <c r="M401" s="4" t="str">
        <f t="shared" ca="1" si="26"/>
        <v/>
      </c>
      <c r="N401" s="3">
        <f ca="1">IF(L400="买",E401/E400-1,0)-IF(M401=1,计算结果!B$17,0)</f>
        <v>3.2204783202225418E-3</v>
      </c>
      <c r="O401" s="2">
        <f t="shared" ca="1" si="27"/>
        <v>1.2596041577960968</v>
      </c>
      <c r="P401" s="3">
        <f ca="1">1-O401/MAX(O$2:O401)</f>
        <v>0</v>
      </c>
    </row>
    <row r="402" spans="1:16" x14ac:dyDescent="0.15">
      <c r="A402" s="1">
        <v>38959</v>
      </c>
      <c r="B402">
        <v>1328.37</v>
      </c>
      <c r="C402">
        <v>1336.39</v>
      </c>
      <c r="D402" s="21">
        <v>1319.82</v>
      </c>
      <c r="E402" s="21">
        <v>1334.67</v>
      </c>
      <c r="F402" s="43">
        <v>129.94582528000001</v>
      </c>
      <c r="G402" s="3">
        <f t="shared" si="24"/>
        <v>3.3905695555422888E-3</v>
      </c>
      <c r="H402" s="3">
        <f>1-E402/MAX(E$2:E402)</f>
        <v>6.0309927974484756E-2</v>
      </c>
      <c r="I402" s="21">
        <f ca="1">IF(ROW()&gt;计算结果!B$18-1,AVERAGE(OFFSET(E402,0,0,-计算结果!B$18,1)),AVERAGE(OFFSET(E402,0,0,-ROW()+1,1)))</f>
        <v>1321.54</v>
      </c>
      <c r="J402" s="43">
        <f t="shared" ca="1" si="25"/>
        <v>14453.547461119992</v>
      </c>
      <c r="K402" s="43">
        <f ca="1">IF(ROW()&gt;计算结果!B$19+1,J402-OFFSET(J402,-计算结果!B$19,0,1,1),J402-OFFSET(J402,-ROW()+2,0,1,1))</f>
        <v>1112.4973721599999</v>
      </c>
      <c r="L402" s="32" t="str">
        <f ca="1">IF(AND(F402&gt;OFFSET(F402,-计算结果!B$19,0,1,1),'000300'!K402&lt;OFFSET('000300'!K402,-计算结果!B$19,0,1,1)),"卖",IF(AND(F402&lt;OFFSET(F402,-计算结果!B$19,0,1,1),'000300'!K402&gt;OFFSET('000300'!K402,-计算结果!B$19,0,1,1)),"买",L401))</f>
        <v>买</v>
      </c>
      <c r="M402" s="4" t="str">
        <f t="shared" ca="1" si="26"/>
        <v/>
      </c>
      <c r="N402" s="3">
        <f ca="1">IF(L401="买",E402/E401-1,0)-IF(M402=1,计算结果!B$17,0)</f>
        <v>3.3905695555422888E-3</v>
      </c>
      <c r="O402" s="2">
        <f t="shared" ca="1" si="27"/>
        <v>1.2638749333055548</v>
      </c>
      <c r="P402" s="3">
        <f ca="1">1-O402/MAX(O$2:O402)</f>
        <v>0</v>
      </c>
    </row>
    <row r="403" spans="1:16" x14ac:dyDescent="0.15">
      <c r="A403" s="1">
        <v>38960</v>
      </c>
      <c r="B403">
        <v>1335.59</v>
      </c>
      <c r="C403">
        <v>1342.79</v>
      </c>
      <c r="D403" s="21">
        <v>1331.29</v>
      </c>
      <c r="E403" s="21">
        <v>1338.69</v>
      </c>
      <c r="F403" s="43">
        <v>139.3200128</v>
      </c>
      <c r="G403" s="3">
        <f t="shared" si="24"/>
        <v>3.0119804895591962E-3</v>
      </c>
      <c r="H403" s="3">
        <f>1-E403/MAX(E$2:E403)</f>
        <v>5.7479599811311344E-2</v>
      </c>
      <c r="I403" s="21">
        <f ca="1">IF(ROW()&gt;计算结果!B$18-1,AVERAGE(OFFSET(E403,0,0,-计算结果!B$18,1)),AVERAGE(OFFSET(E403,0,0,-ROW()+1,1)))</f>
        <v>1332.3525</v>
      </c>
      <c r="J403" s="43">
        <f t="shared" ca="1" si="25"/>
        <v>14592.867473919992</v>
      </c>
      <c r="K403" s="43">
        <f ca="1">IF(ROW()&gt;计算结果!B$19+1,J403-OFFSET(J403,-计算结果!B$19,0,1,1),J403-OFFSET(J403,-ROW()+2,0,1,1))</f>
        <v>1172.3039744000016</v>
      </c>
      <c r="L403" s="32" t="str">
        <f ca="1">IF(AND(F403&gt;OFFSET(F403,-计算结果!B$19,0,1,1),'000300'!K403&lt;OFFSET('000300'!K403,-计算结果!B$19,0,1,1)),"卖",IF(AND(F403&lt;OFFSET(F403,-计算结果!B$19,0,1,1),'000300'!K403&gt;OFFSET('000300'!K403,-计算结果!B$19,0,1,1)),"买",L402))</f>
        <v>买</v>
      </c>
      <c r="M403" s="4" t="str">
        <f t="shared" ca="1" si="26"/>
        <v/>
      </c>
      <c r="N403" s="3">
        <f ca="1">IF(L402="买",E403/E402-1,0)-IF(M403=1,计算结果!B$17,0)</f>
        <v>3.0119804895591962E-3</v>
      </c>
      <c r="O403" s="2">
        <f t="shared" ca="1" si="27"/>
        <v>1.267681699945914</v>
      </c>
      <c r="P403" s="3">
        <f ca="1">1-O403/MAX(O$2:O403)</f>
        <v>0</v>
      </c>
    </row>
    <row r="404" spans="1:16" x14ac:dyDescent="0.15">
      <c r="A404" s="1">
        <v>38961</v>
      </c>
      <c r="B404">
        <v>1339.31</v>
      </c>
      <c r="C404">
        <v>1340.13</v>
      </c>
      <c r="D404" s="21">
        <v>1314.57</v>
      </c>
      <c r="E404" s="21">
        <v>1318.1</v>
      </c>
      <c r="F404" s="43">
        <v>148.32251904</v>
      </c>
      <c r="G404" s="3">
        <f t="shared" si="24"/>
        <v>-1.5380708005587662E-2</v>
      </c>
      <c r="H404" s="3">
        <f>1-E404/MAX(E$2:E404)</f>
        <v>7.1976230875923197E-2</v>
      </c>
      <c r="I404" s="21">
        <f ca="1">IF(ROW()&gt;计算结果!B$18-1,AVERAGE(OFFSET(E404,0,0,-计算结果!B$18,1)),AVERAGE(OFFSET(E404,0,0,-ROW()+1,1)))</f>
        <v>1330.405</v>
      </c>
      <c r="J404" s="43">
        <f t="shared" ca="1" si="25"/>
        <v>14444.544954879992</v>
      </c>
      <c r="K404" s="43">
        <f ca="1">IF(ROW()&gt;计算结果!B$19+1,J404-OFFSET(J404,-计算结果!B$19,0,1,1),J404-OFFSET(J404,-ROW()+2,0,1,1))</f>
        <v>937.36514560000069</v>
      </c>
      <c r="L404" s="32" t="str">
        <f ca="1">IF(AND(F404&gt;OFFSET(F404,-计算结果!B$19,0,1,1),'000300'!K404&lt;OFFSET('000300'!K404,-计算结果!B$19,0,1,1)),"卖",IF(AND(F404&lt;OFFSET(F404,-计算结果!B$19,0,1,1),'000300'!K404&gt;OFFSET('000300'!K404,-计算结果!B$19,0,1,1)),"买",L403))</f>
        <v>买</v>
      </c>
      <c r="M404" s="4" t="str">
        <f t="shared" ca="1" si="26"/>
        <v/>
      </c>
      <c r="N404" s="3">
        <f ca="1">IF(L403="买",E404/E403-1,0)-IF(M404=1,计算结果!B$17,0)</f>
        <v>-1.5380708005587662E-2</v>
      </c>
      <c r="O404" s="2">
        <f t="shared" ca="1" si="27"/>
        <v>1.2481838578750188</v>
      </c>
      <c r="P404" s="3">
        <f ca="1">1-O404/MAX(O$2:O404)</f>
        <v>1.5380708005587662E-2</v>
      </c>
    </row>
    <row r="405" spans="1:16" x14ac:dyDescent="0.15">
      <c r="A405" s="1">
        <v>38964</v>
      </c>
      <c r="B405">
        <v>1315.71</v>
      </c>
      <c r="C405">
        <v>1337.24</v>
      </c>
      <c r="D405" s="21">
        <v>1315.61</v>
      </c>
      <c r="E405" s="21">
        <v>1337.24</v>
      </c>
      <c r="F405" s="43">
        <v>124.70373376000001</v>
      </c>
      <c r="G405" s="3">
        <f t="shared" si="24"/>
        <v>1.4520901297321975E-2</v>
      </c>
      <c r="H405" s="3">
        <f>1-E405/MAX(E$2:E405)</f>
        <v>5.8500489322903748E-2</v>
      </c>
      <c r="I405" s="21">
        <f ca="1">IF(ROW()&gt;计算结果!B$18-1,AVERAGE(OFFSET(E405,0,0,-计算结果!B$18,1)),AVERAGE(OFFSET(E405,0,0,-ROW()+1,1)))</f>
        <v>1332.175</v>
      </c>
      <c r="J405" s="43">
        <f t="shared" ca="1" si="25"/>
        <v>14569.248688639991</v>
      </c>
      <c r="K405" s="43">
        <f ca="1">IF(ROW()&gt;计算结果!B$19+1,J405-OFFSET(J405,-计算结果!B$19,0,1,1),J405-OFFSET(J405,-ROW()+2,0,1,1))</f>
        <v>949.82766592000007</v>
      </c>
      <c r="L405" s="32" t="str">
        <f ca="1">IF(AND(F405&gt;OFFSET(F405,-计算结果!B$19,0,1,1),'000300'!K405&lt;OFFSET('000300'!K405,-计算结果!B$19,0,1,1)),"卖",IF(AND(F405&lt;OFFSET(F405,-计算结果!B$19,0,1,1),'000300'!K405&gt;OFFSET('000300'!K405,-计算结果!B$19,0,1,1)),"买",L404))</f>
        <v>买</v>
      </c>
      <c r="M405" s="4" t="str">
        <f t="shared" ca="1" si="26"/>
        <v/>
      </c>
      <c r="N405" s="3">
        <f ca="1">IF(L404="买",E405/E404-1,0)-IF(M405=1,计算结果!B$17,0)</f>
        <v>1.4520901297321975E-2</v>
      </c>
      <c r="O405" s="2">
        <f t="shared" ca="1" si="27"/>
        <v>1.2663086124761325</v>
      </c>
      <c r="P405" s="3">
        <f ca="1">1-O405/MAX(O$2:O405)</f>
        <v>1.083148451097804E-3</v>
      </c>
    </row>
    <row r="406" spans="1:16" x14ac:dyDescent="0.15">
      <c r="A406" s="1">
        <v>38965</v>
      </c>
      <c r="B406">
        <v>1339.59</v>
      </c>
      <c r="C406">
        <v>1345.71</v>
      </c>
      <c r="D406" s="21">
        <v>1334.72</v>
      </c>
      <c r="E406" s="21">
        <v>1340.68</v>
      </c>
      <c r="F406" s="43">
        <v>159.5966976</v>
      </c>
      <c r="G406" s="3">
        <f t="shared" si="24"/>
        <v>2.5724626843348641E-3</v>
      </c>
      <c r="H406" s="3">
        <f>1-E406/MAX(E$2:E406)</f>
        <v>5.6078516964367386E-2</v>
      </c>
      <c r="I406" s="21">
        <f ca="1">IF(ROW()&gt;计算结果!B$18-1,AVERAGE(OFFSET(E406,0,0,-计算结果!B$18,1)),AVERAGE(OFFSET(E406,0,0,-ROW()+1,1)))</f>
        <v>1333.6775</v>
      </c>
      <c r="J406" s="43">
        <f t="shared" ca="1" si="25"/>
        <v>14728.845386239991</v>
      </c>
      <c r="K406" s="43">
        <f ca="1">IF(ROW()&gt;计算结果!B$19+1,J406-OFFSET(J406,-计算结果!B$19,0,1,1),J406-OFFSET(J406,-ROW()+2,0,1,1))</f>
        <v>987.26845440000034</v>
      </c>
      <c r="L406" s="32" t="str">
        <f ca="1">IF(AND(F406&gt;OFFSET(F406,-计算结果!B$19,0,1,1),'000300'!K406&lt;OFFSET('000300'!K406,-计算结果!B$19,0,1,1)),"卖",IF(AND(F406&lt;OFFSET(F406,-计算结果!B$19,0,1,1),'000300'!K406&gt;OFFSET('000300'!K406,-计算结果!B$19,0,1,1)),"买",L405))</f>
        <v>买</v>
      </c>
      <c r="M406" s="4" t="str">
        <f t="shared" ca="1" si="26"/>
        <v/>
      </c>
      <c r="N406" s="3">
        <f ca="1">IF(L405="买",E406/E405-1,0)-IF(M406=1,计算结果!B$17,0)</f>
        <v>2.5724626843348641E-3</v>
      </c>
      <c r="O406" s="2">
        <f t="shared" ca="1" si="27"/>
        <v>1.2695661441285793</v>
      </c>
      <c r="P406" s="3">
        <f ca="1">1-O406/MAX(O$2:O406)</f>
        <v>0</v>
      </c>
    </row>
    <row r="407" spans="1:16" x14ac:dyDescent="0.15">
      <c r="A407" s="1">
        <v>38966</v>
      </c>
      <c r="B407">
        <v>1341.4</v>
      </c>
      <c r="C407">
        <v>1346.37</v>
      </c>
      <c r="D407" s="21">
        <v>1331.85</v>
      </c>
      <c r="E407" s="21">
        <v>1346.37</v>
      </c>
      <c r="F407" s="43">
        <v>137.99604224000001</v>
      </c>
      <c r="G407" s="3">
        <f t="shared" si="24"/>
        <v>4.2441149267533618E-3</v>
      </c>
      <c r="H407" s="3">
        <f>1-E407/MAX(E$2:E407)</f>
        <v>5.2072405708532554E-2</v>
      </c>
      <c r="I407" s="21">
        <f ca="1">IF(ROW()&gt;计算结果!B$18-1,AVERAGE(OFFSET(E407,0,0,-计算结果!B$18,1)),AVERAGE(OFFSET(E407,0,0,-ROW()+1,1)))</f>
        <v>1335.5975000000001</v>
      </c>
      <c r="J407" s="43">
        <f t="shared" ca="1" si="25"/>
        <v>14866.841428479991</v>
      </c>
      <c r="K407" s="43">
        <f ca="1">IF(ROW()&gt;计算结果!B$19+1,J407-OFFSET(J407,-计算结果!B$19,0,1,1),J407-OFFSET(J407,-ROW()+2,0,1,1))</f>
        <v>1031.0984396799995</v>
      </c>
      <c r="L407" s="32" t="str">
        <f ca="1">IF(AND(F407&gt;OFFSET(F407,-计算结果!B$19,0,1,1),'000300'!K407&lt;OFFSET('000300'!K407,-计算结果!B$19,0,1,1)),"卖",IF(AND(F407&lt;OFFSET(F407,-计算结果!B$19,0,1,1),'000300'!K407&gt;OFFSET('000300'!K407,-计算结果!B$19,0,1,1)),"买",L406))</f>
        <v>买</v>
      </c>
      <c r="M407" s="4" t="str">
        <f t="shared" ca="1" si="26"/>
        <v/>
      </c>
      <c r="N407" s="3">
        <f ca="1">IF(L406="买",E407/E406-1,0)-IF(M407=1,计算结果!B$17,0)</f>
        <v>4.2441149267533618E-3</v>
      </c>
      <c r="O407" s="2">
        <f t="shared" ca="1" si="27"/>
        <v>1.274954328751376</v>
      </c>
      <c r="P407" s="3">
        <f ca="1">1-O407/MAX(O$2:O407)</f>
        <v>0</v>
      </c>
    </row>
    <row r="408" spans="1:16" x14ac:dyDescent="0.15">
      <c r="A408" s="1">
        <v>38967</v>
      </c>
      <c r="B408">
        <v>1348.17</v>
      </c>
      <c r="C408">
        <v>1348.28</v>
      </c>
      <c r="D408" s="21">
        <v>1323.98</v>
      </c>
      <c r="E408" s="21">
        <v>1328.38</v>
      </c>
      <c r="F408" s="43">
        <v>130.54999552000001</v>
      </c>
      <c r="G408" s="3">
        <f t="shared" si="24"/>
        <v>-1.3361854467939582E-2</v>
      </c>
      <c r="H408" s="3">
        <f>1-E408/MAX(E$2:E408)</f>
        <v>6.4738476269599166E-2</v>
      </c>
      <c r="I408" s="21">
        <f ca="1">IF(ROW()&gt;计算结果!B$18-1,AVERAGE(OFFSET(E408,0,0,-计算结果!B$18,1)),AVERAGE(OFFSET(E408,0,0,-ROW()+1,1)))</f>
        <v>1338.1675</v>
      </c>
      <c r="J408" s="43">
        <f t="shared" ca="1" si="25"/>
        <v>14997.39142399999</v>
      </c>
      <c r="K408" s="43">
        <f ca="1">IF(ROW()&gt;计算结果!B$19+1,J408-OFFSET(J408,-计算结果!B$19,0,1,1),J408-OFFSET(J408,-ROW()+2,0,1,1))</f>
        <v>1045.7856307199982</v>
      </c>
      <c r="L408" s="32" t="str">
        <f ca="1">IF(AND(F408&gt;OFFSET(F408,-计算结果!B$19,0,1,1),'000300'!K408&lt;OFFSET('000300'!K408,-计算结果!B$19,0,1,1)),"卖",IF(AND(F408&lt;OFFSET(F408,-计算结果!B$19,0,1,1),'000300'!K408&gt;OFFSET('000300'!K408,-计算结果!B$19,0,1,1)),"买",L407))</f>
        <v>买</v>
      </c>
      <c r="M408" s="4" t="str">
        <f t="shared" ca="1" si="26"/>
        <v/>
      </c>
      <c r="N408" s="3">
        <f ca="1">IF(L407="买",E408/E407-1,0)-IF(M408=1,计算结果!B$17,0)</f>
        <v>-1.3361854467939582E-2</v>
      </c>
      <c r="O408" s="2">
        <f t="shared" ca="1" si="27"/>
        <v>1.2579185745573305</v>
      </c>
      <c r="P408" s="3">
        <f ca="1">1-O408/MAX(O$2:O408)</f>
        <v>1.3361854467939693E-2</v>
      </c>
    </row>
    <row r="409" spans="1:16" x14ac:dyDescent="0.15">
      <c r="A409" s="1">
        <v>38968</v>
      </c>
      <c r="B409">
        <v>1327.56</v>
      </c>
      <c r="C409">
        <v>1334.73</v>
      </c>
      <c r="D409" s="21">
        <v>1326.25</v>
      </c>
      <c r="E409" s="21">
        <v>1332.15</v>
      </c>
      <c r="F409" s="43">
        <v>101.57794303999999</v>
      </c>
      <c r="G409" s="3">
        <f t="shared" si="24"/>
        <v>2.8380433309744824E-3</v>
      </c>
      <c r="H409" s="3">
        <f>1-E409/MAX(E$2:E409)</f>
        <v>6.2084163539459003E-2</v>
      </c>
      <c r="I409" s="21">
        <f ca="1">IF(ROW()&gt;计算结果!B$18-1,AVERAGE(OFFSET(E409,0,0,-计算结果!B$18,1)),AVERAGE(OFFSET(E409,0,0,-ROW()+1,1)))</f>
        <v>1336.895</v>
      </c>
      <c r="J409" s="43">
        <f t="shared" ca="1" si="25"/>
        <v>14895.813480959991</v>
      </c>
      <c r="K409" s="43">
        <f ca="1">IF(ROW()&gt;计算结果!B$19+1,J409-OFFSET(J409,-计算结果!B$19,0,1,1),J409-OFFSET(J409,-ROW()+2,0,1,1))</f>
        <v>777.7978265599977</v>
      </c>
      <c r="L409" s="32" t="str">
        <f ca="1">IF(AND(F409&gt;OFFSET(F409,-计算结果!B$19,0,1,1),'000300'!K409&lt;OFFSET('000300'!K409,-计算结果!B$19,0,1,1)),"卖",IF(AND(F409&lt;OFFSET(F409,-计算结果!B$19,0,1,1),'000300'!K409&gt;OFFSET('000300'!K409,-计算结果!B$19,0,1,1)),"买",L408))</f>
        <v>买</v>
      </c>
      <c r="M409" s="4" t="str">
        <f t="shared" ca="1" si="26"/>
        <v/>
      </c>
      <c r="N409" s="3">
        <f ca="1">IF(L408="买",E409/E408-1,0)-IF(M409=1,计算结果!B$17,0)</f>
        <v>2.8380433309744824E-3</v>
      </c>
      <c r="O409" s="2">
        <f t="shared" ca="1" si="27"/>
        <v>1.2614886019787619</v>
      </c>
      <c r="P409" s="3">
        <f ca="1">1-O409/MAX(O$2:O409)</f>
        <v>1.0561732658927347E-2</v>
      </c>
    </row>
    <row r="410" spans="1:16" x14ac:dyDescent="0.15">
      <c r="A410" s="1">
        <v>38971</v>
      </c>
      <c r="B410">
        <v>1331.89</v>
      </c>
      <c r="C410">
        <v>1338.76</v>
      </c>
      <c r="D410" s="21">
        <v>1319.21</v>
      </c>
      <c r="E410" s="21">
        <v>1338.76</v>
      </c>
      <c r="F410" s="43">
        <v>128.39285760000001</v>
      </c>
      <c r="G410" s="3">
        <f t="shared" si="24"/>
        <v>4.9619036895243163E-3</v>
      </c>
      <c r="H410" s="3">
        <f>1-E410/MAX(E$2:E410)</f>
        <v>5.7430315490062167E-2</v>
      </c>
      <c r="I410" s="21">
        <f ca="1">IF(ROW()&gt;计算结果!B$18-1,AVERAGE(OFFSET(E410,0,0,-计算结果!B$18,1)),AVERAGE(OFFSET(E410,0,0,-ROW()+1,1)))</f>
        <v>1336.415</v>
      </c>
      <c r="J410" s="43">
        <f t="shared" ca="1" si="25"/>
        <v>14767.420623359991</v>
      </c>
      <c r="K410" s="43">
        <f ca="1">IF(ROW()&gt;计算结果!B$19+1,J410-OFFSET(J410,-计算结果!B$19,0,1,1),J410-OFFSET(J410,-ROW()+2,0,1,1))</f>
        <v>443.8189875199987</v>
      </c>
      <c r="L410" s="32" t="str">
        <f ca="1">IF(AND(F410&gt;OFFSET(F410,-计算结果!B$19,0,1,1),'000300'!K410&lt;OFFSET('000300'!K410,-计算结果!B$19,0,1,1)),"卖",IF(AND(F410&lt;OFFSET(F410,-计算结果!B$19,0,1,1),'000300'!K410&gt;OFFSET('000300'!K410,-计算结果!B$19,0,1,1)),"买",L409))</f>
        <v>买</v>
      </c>
      <c r="M410" s="4" t="str">
        <f t="shared" ca="1" si="26"/>
        <v/>
      </c>
      <c r="N410" s="3">
        <f ca="1">IF(L409="买",E410/E409-1,0)-IF(M410=1,计算结果!B$17,0)</f>
        <v>4.9619036895243163E-3</v>
      </c>
      <c r="O410" s="2">
        <f t="shared" ca="1" si="27"/>
        <v>1.2677479869272132</v>
      </c>
      <c r="P410" s="3">
        <f ca="1">1-O410/MAX(O$2:O410)</f>
        <v>5.6522352696510847E-3</v>
      </c>
    </row>
    <row r="411" spans="1:16" x14ac:dyDescent="0.15">
      <c r="A411" s="1">
        <v>38972</v>
      </c>
      <c r="B411">
        <v>1338.81</v>
      </c>
      <c r="C411">
        <v>1350.53</v>
      </c>
      <c r="D411" s="21">
        <v>1337.3</v>
      </c>
      <c r="E411" s="21">
        <v>1347.64</v>
      </c>
      <c r="F411" s="43">
        <v>157.87257855999999</v>
      </c>
      <c r="G411" s="3">
        <f t="shared" si="24"/>
        <v>6.6330036750426036E-3</v>
      </c>
      <c r="H411" s="3">
        <f>1-E411/MAX(E$2:E411)</f>
        <v>5.117824730872389E-2</v>
      </c>
      <c r="I411" s="21">
        <f ca="1">IF(ROW()&gt;计算结果!B$18-1,AVERAGE(OFFSET(E411,0,0,-计算结果!B$18,1)),AVERAGE(OFFSET(E411,0,0,-ROW()+1,1)))</f>
        <v>1336.7325000000001</v>
      </c>
      <c r="J411" s="43">
        <f t="shared" ca="1" si="25"/>
        <v>14925.293201919991</v>
      </c>
      <c r="K411" s="43">
        <f ca="1">IF(ROW()&gt;计算结果!B$19+1,J411-OFFSET(J411,-计算结果!B$19,0,1,1),J411-OFFSET(J411,-ROW()+2,0,1,1))</f>
        <v>471.74574079999911</v>
      </c>
      <c r="L411" s="32" t="str">
        <f ca="1">IF(AND(F411&gt;OFFSET(F411,-计算结果!B$19,0,1,1),'000300'!K411&lt;OFFSET('000300'!K411,-计算结果!B$19,0,1,1)),"卖",IF(AND(F411&lt;OFFSET(F411,-计算结果!B$19,0,1,1),'000300'!K411&gt;OFFSET('000300'!K411,-计算结果!B$19,0,1,1)),"买",L410))</f>
        <v>卖</v>
      </c>
      <c r="M411" s="4">
        <f t="shared" ca="1" si="26"/>
        <v>1</v>
      </c>
      <c r="N411" s="3">
        <f ca="1">IF(L410="买",E411/E410-1,0)-IF(M411=1,计算结果!B$17,0)</f>
        <v>6.6330036750426036E-3</v>
      </c>
      <c r="O411" s="2">
        <f t="shared" ca="1" si="27"/>
        <v>1.2761569639835293</v>
      </c>
      <c r="P411" s="3">
        <f ca="1">1-O411/MAX(O$2:O411)</f>
        <v>0</v>
      </c>
    </row>
    <row r="412" spans="1:16" x14ac:dyDescent="0.15">
      <c r="A412" s="1">
        <v>38973</v>
      </c>
      <c r="B412">
        <v>1348.85</v>
      </c>
      <c r="C412">
        <v>1356.86</v>
      </c>
      <c r="D412" s="21">
        <v>1337.46</v>
      </c>
      <c r="E412" s="21">
        <v>1338.39</v>
      </c>
      <c r="F412" s="43">
        <v>187.01750272000001</v>
      </c>
      <c r="G412" s="3">
        <f t="shared" si="24"/>
        <v>-6.8638508800570319E-3</v>
      </c>
      <c r="H412" s="3">
        <f>1-E412/MAX(E$2:E412)</f>
        <v>5.7690818330951132E-2</v>
      </c>
      <c r="I412" s="21">
        <f ca="1">IF(ROW()&gt;计算结果!B$18-1,AVERAGE(OFFSET(E412,0,0,-计算结果!B$18,1)),AVERAGE(OFFSET(E412,0,0,-ROW()+1,1)))</f>
        <v>1339.2350000000001</v>
      </c>
      <c r="J412" s="43">
        <f t="shared" ca="1" si="25"/>
        <v>15112.310704639991</v>
      </c>
      <c r="K412" s="43">
        <f ca="1">IF(ROW()&gt;计算结果!B$19+1,J412-OFFSET(J412,-计算结果!B$19,0,1,1),J412-OFFSET(J412,-ROW()+2,0,1,1))</f>
        <v>519.44323071999861</v>
      </c>
      <c r="L412" s="32" t="str">
        <f ca="1">IF(AND(F412&gt;OFFSET(F412,-计算结果!B$19,0,1,1),'000300'!K412&lt;OFFSET('000300'!K412,-计算结果!B$19,0,1,1)),"卖",IF(AND(F412&lt;OFFSET(F412,-计算结果!B$19,0,1,1),'000300'!K412&gt;OFFSET('000300'!K412,-计算结果!B$19,0,1,1)),"买",L411))</f>
        <v>卖</v>
      </c>
      <c r="M412" s="4" t="str">
        <f t="shared" ca="1" si="26"/>
        <v/>
      </c>
      <c r="N412" s="3">
        <f ca="1">IF(L411="买",E412/E411-1,0)-IF(M412=1,计算结果!B$17,0)</f>
        <v>0</v>
      </c>
      <c r="O412" s="2">
        <f t="shared" ca="1" si="27"/>
        <v>1.2761569639835293</v>
      </c>
      <c r="P412" s="3">
        <f ca="1">1-O412/MAX(O$2:O412)</f>
        <v>0</v>
      </c>
    </row>
    <row r="413" spans="1:16" x14ac:dyDescent="0.15">
      <c r="A413" s="1">
        <v>38974</v>
      </c>
      <c r="B413">
        <v>1338.35</v>
      </c>
      <c r="C413">
        <v>1345.59</v>
      </c>
      <c r="D413" s="21">
        <v>1323.8</v>
      </c>
      <c r="E413" s="21">
        <v>1338.28</v>
      </c>
      <c r="F413" s="43">
        <v>136.79517695999999</v>
      </c>
      <c r="G413" s="3">
        <f t="shared" si="24"/>
        <v>-8.2188300869034947E-5</v>
      </c>
      <c r="H413" s="3">
        <f>1-E413/MAX(E$2:E413)</f>
        <v>5.7768265121485807E-2</v>
      </c>
      <c r="I413" s="21">
        <f ca="1">IF(ROW()&gt;计算结果!B$18-1,AVERAGE(OFFSET(E413,0,0,-计算结果!B$18,1)),AVERAGE(OFFSET(E413,0,0,-ROW()+1,1)))</f>
        <v>1340.7674999999999</v>
      </c>
      <c r="J413" s="43">
        <f t="shared" ca="1" si="25"/>
        <v>15249.105881599991</v>
      </c>
      <c r="K413" s="43">
        <f ca="1">IF(ROW()&gt;计算结果!B$19+1,J413-OFFSET(J413,-计算结果!B$19,0,1,1),J413-OFFSET(J413,-ROW()+2,0,1,1))</f>
        <v>804.56092671999977</v>
      </c>
      <c r="L413" s="32" t="str">
        <f ca="1">IF(AND(F413&gt;OFFSET(F413,-计算结果!B$19,0,1,1),'000300'!K413&lt;OFFSET('000300'!K413,-计算结果!B$19,0,1,1)),"卖",IF(AND(F413&lt;OFFSET(F413,-计算结果!B$19,0,1,1),'000300'!K413&gt;OFFSET('000300'!K413,-计算结果!B$19,0,1,1)),"买",L412))</f>
        <v>卖</v>
      </c>
      <c r="M413" s="4" t="str">
        <f t="shared" ca="1" si="26"/>
        <v/>
      </c>
      <c r="N413" s="3">
        <f ca="1">IF(L412="买",E413/E412-1,0)-IF(M413=1,计算结果!B$17,0)</f>
        <v>0</v>
      </c>
      <c r="O413" s="2">
        <f t="shared" ca="1" si="27"/>
        <v>1.2761569639835293</v>
      </c>
      <c r="P413" s="3">
        <f ca="1">1-O413/MAX(O$2:O413)</f>
        <v>0</v>
      </c>
    </row>
    <row r="414" spans="1:16" x14ac:dyDescent="0.15">
      <c r="A414" s="1">
        <v>38975</v>
      </c>
      <c r="B414">
        <v>1338.41</v>
      </c>
      <c r="C414">
        <v>1362.4</v>
      </c>
      <c r="D414" s="21">
        <v>1338.14</v>
      </c>
      <c r="E414" s="21">
        <v>1362.32</v>
      </c>
      <c r="F414" s="43">
        <v>195.94629119999999</v>
      </c>
      <c r="G414" s="3">
        <f t="shared" si="24"/>
        <v>1.7963355949427662E-2</v>
      </c>
      <c r="H414" s="3">
        <f>1-E414/MAX(E$2:E414)</f>
        <v>4.0842621081016328E-2</v>
      </c>
      <c r="I414" s="21">
        <f ca="1">IF(ROW()&gt;计算结果!B$18-1,AVERAGE(OFFSET(E414,0,0,-计算结果!B$18,1)),AVERAGE(OFFSET(E414,0,0,-ROW()+1,1)))</f>
        <v>1346.6575</v>
      </c>
      <c r="J414" s="43">
        <f t="shared" ca="1" si="25"/>
        <v>15445.052172799991</v>
      </c>
      <c r="K414" s="43">
        <f ca="1">IF(ROW()&gt;计算结果!B$19+1,J414-OFFSET(J414,-计算结果!B$19,0,1,1),J414-OFFSET(J414,-ROW()+2,0,1,1))</f>
        <v>875.80348416000015</v>
      </c>
      <c r="L414" s="32" t="str">
        <f ca="1">IF(AND(F414&gt;OFFSET(F414,-计算结果!B$19,0,1,1),'000300'!K414&lt;OFFSET('000300'!K414,-计算结果!B$19,0,1,1)),"卖",IF(AND(F414&lt;OFFSET(F414,-计算结果!B$19,0,1,1),'000300'!K414&gt;OFFSET('000300'!K414,-计算结果!B$19,0,1,1)),"买",L413))</f>
        <v>卖</v>
      </c>
      <c r="M414" s="4" t="str">
        <f t="shared" ca="1" si="26"/>
        <v/>
      </c>
      <c r="N414" s="3">
        <f ca="1">IF(L413="买",E414/E413-1,0)-IF(M414=1,计算结果!B$17,0)</f>
        <v>0</v>
      </c>
      <c r="O414" s="2">
        <f t="shared" ca="1" si="27"/>
        <v>1.2761569639835293</v>
      </c>
      <c r="P414" s="3">
        <f ca="1">1-O414/MAX(O$2:O414)</f>
        <v>0</v>
      </c>
    </row>
    <row r="415" spans="1:16" x14ac:dyDescent="0.15">
      <c r="A415" s="1">
        <v>38978</v>
      </c>
      <c r="B415">
        <v>1367.65</v>
      </c>
      <c r="C415">
        <v>1375.58</v>
      </c>
      <c r="D415" s="21">
        <v>1362.14</v>
      </c>
      <c r="E415" s="21">
        <v>1375.56</v>
      </c>
      <c r="F415" s="43">
        <v>181.87622400000001</v>
      </c>
      <c r="G415" s="3">
        <f t="shared" si="24"/>
        <v>9.718715133008482E-3</v>
      </c>
      <c r="H415" s="3">
        <f>1-E415/MAX(E$2:E415)</f>
        <v>3.1520843747579796E-2</v>
      </c>
      <c r="I415" s="21">
        <f ca="1">IF(ROW()&gt;计算结果!B$18-1,AVERAGE(OFFSET(E415,0,0,-计算结果!B$18,1)),AVERAGE(OFFSET(E415,0,0,-ROW()+1,1)))</f>
        <v>1353.6374999999998</v>
      </c>
      <c r="J415" s="43">
        <f t="shared" ca="1" si="25"/>
        <v>15626.928396799991</v>
      </c>
      <c r="K415" s="43">
        <f ca="1">IF(ROW()&gt;计算结果!B$19+1,J415-OFFSET(J415,-计算结果!B$19,0,1,1),J415-OFFSET(J415,-ROW()+2,0,1,1))</f>
        <v>898.08301055999982</v>
      </c>
      <c r="L415" s="32" t="str">
        <f ca="1">IF(AND(F415&gt;OFFSET(F415,-计算结果!B$19,0,1,1),'000300'!K415&lt;OFFSET('000300'!K415,-计算结果!B$19,0,1,1)),"卖",IF(AND(F415&lt;OFFSET(F415,-计算结果!B$19,0,1,1),'000300'!K415&gt;OFFSET('000300'!K415,-计算结果!B$19,0,1,1)),"买",L414))</f>
        <v>卖</v>
      </c>
      <c r="M415" s="4" t="str">
        <f t="shared" ca="1" si="26"/>
        <v/>
      </c>
      <c r="N415" s="3">
        <f ca="1">IF(L414="买",E415/E414-1,0)-IF(M415=1,计算结果!B$17,0)</f>
        <v>0</v>
      </c>
      <c r="O415" s="2">
        <f t="shared" ca="1" si="27"/>
        <v>1.2761569639835293</v>
      </c>
      <c r="P415" s="3">
        <f ca="1">1-O415/MAX(O$2:O415)</f>
        <v>0</v>
      </c>
    </row>
    <row r="416" spans="1:16" x14ac:dyDescent="0.15">
      <c r="A416" s="1">
        <v>38979</v>
      </c>
      <c r="B416">
        <v>1377.72</v>
      </c>
      <c r="C416">
        <v>1385.62</v>
      </c>
      <c r="D416" s="21">
        <v>1371.43</v>
      </c>
      <c r="E416" s="21">
        <v>1378.31</v>
      </c>
      <c r="F416" s="43">
        <v>159.428608</v>
      </c>
      <c r="G416" s="3">
        <f t="shared" si="24"/>
        <v>1.9991857861525464E-3</v>
      </c>
      <c r="H416" s="3">
        <f>1-E416/MAX(E$2:E416)</f>
        <v>2.9584673984214938E-2</v>
      </c>
      <c r="I416" s="21">
        <f ca="1">IF(ROW()&gt;计算结果!B$18-1,AVERAGE(OFFSET(E416,0,0,-计算结果!B$18,1)),AVERAGE(OFFSET(E416,0,0,-ROW()+1,1)))</f>
        <v>1363.6174999999998</v>
      </c>
      <c r="J416" s="43">
        <f t="shared" ca="1" si="25"/>
        <v>15786.357004799991</v>
      </c>
      <c r="K416" s="43">
        <f ca="1">IF(ROW()&gt;计算结果!B$19+1,J416-OFFSET(J416,-计算结果!B$19,0,1,1),J416-OFFSET(J416,-ROW()+2,0,1,1))</f>
        <v>919.51557632000004</v>
      </c>
      <c r="L416" s="32" t="str">
        <f ca="1">IF(AND(F416&gt;OFFSET(F416,-计算结果!B$19,0,1,1),'000300'!K416&lt;OFFSET('000300'!K416,-计算结果!B$19,0,1,1)),"卖",IF(AND(F416&lt;OFFSET(F416,-计算结果!B$19,0,1,1),'000300'!K416&gt;OFFSET('000300'!K416,-计算结果!B$19,0,1,1)),"买",L415))</f>
        <v>卖</v>
      </c>
      <c r="M416" s="4" t="str">
        <f t="shared" ca="1" si="26"/>
        <v/>
      </c>
      <c r="N416" s="3">
        <f ca="1">IF(L415="买",E416/E415-1,0)-IF(M416=1,计算结果!B$17,0)</f>
        <v>0</v>
      </c>
      <c r="O416" s="2">
        <f t="shared" ca="1" si="27"/>
        <v>1.2761569639835293</v>
      </c>
      <c r="P416" s="3">
        <f ca="1">1-O416/MAX(O$2:O416)</f>
        <v>0</v>
      </c>
    </row>
    <row r="417" spans="1:16" x14ac:dyDescent="0.15">
      <c r="A417" s="1">
        <v>38980</v>
      </c>
      <c r="B417">
        <v>1376.12</v>
      </c>
      <c r="C417">
        <v>1381.81</v>
      </c>
      <c r="D417" s="21">
        <v>1365.72</v>
      </c>
      <c r="E417" s="21">
        <v>1378.46</v>
      </c>
      <c r="F417" s="43">
        <v>140.17240064000001</v>
      </c>
      <c r="G417" s="3">
        <f t="shared" si="24"/>
        <v>1.0882892818031564E-4</v>
      </c>
      <c r="H417" s="3">
        <f>1-E417/MAX(E$2:E417)</f>
        <v>2.9479064724394988E-2</v>
      </c>
      <c r="I417" s="21">
        <f ca="1">IF(ROW()&gt;计算结果!B$18-1,AVERAGE(OFFSET(E417,0,0,-计算结果!B$18,1)),AVERAGE(OFFSET(E417,0,0,-ROW()+1,1)))</f>
        <v>1373.6625000000001</v>
      </c>
      <c r="J417" s="43">
        <f t="shared" ca="1" si="25"/>
        <v>15926.529405439991</v>
      </c>
      <c r="K417" s="43">
        <f ca="1">IF(ROW()&gt;计算结果!B$19+1,J417-OFFSET(J417,-计算结果!B$19,0,1,1),J417-OFFSET(J417,-ROW()+2,0,1,1))</f>
        <v>929.13798144000066</v>
      </c>
      <c r="L417" s="32" t="str">
        <f ca="1">IF(AND(F417&gt;OFFSET(F417,-计算结果!B$19,0,1,1),'000300'!K417&lt;OFFSET('000300'!K417,-计算结果!B$19,0,1,1)),"卖",IF(AND(F417&lt;OFFSET(F417,-计算结果!B$19,0,1,1),'000300'!K417&gt;OFFSET('000300'!K417,-计算结果!B$19,0,1,1)),"买",L416))</f>
        <v>卖</v>
      </c>
      <c r="M417" s="4" t="str">
        <f t="shared" ca="1" si="26"/>
        <v/>
      </c>
      <c r="N417" s="3">
        <f ca="1">IF(L416="买",E417/E416-1,0)-IF(M417=1,计算结果!B$17,0)</f>
        <v>0</v>
      </c>
      <c r="O417" s="2">
        <f t="shared" ca="1" si="27"/>
        <v>1.2761569639835293</v>
      </c>
      <c r="P417" s="3">
        <f ca="1">1-O417/MAX(O$2:O417)</f>
        <v>0</v>
      </c>
    </row>
    <row r="418" spans="1:16" x14ac:dyDescent="0.15">
      <c r="A418" s="1">
        <v>38981</v>
      </c>
      <c r="B418">
        <v>1378.46</v>
      </c>
      <c r="C418">
        <v>1390.62</v>
      </c>
      <c r="D418" s="21">
        <v>1378.46</v>
      </c>
      <c r="E418" s="21">
        <v>1387.37</v>
      </c>
      <c r="F418" s="43">
        <v>160.26131455999999</v>
      </c>
      <c r="G418" s="3">
        <f t="shared" si="24"/>
        <v>6.4637348925611349E-3</v>
      </c>
      <c r="H418" s="3">
        <f>1-E418/MAX(E$2:E418)</f>
        <v>2.320587469109292E-2</v>
      </c>
      <c r="I418" s="21">
        <f ca="1">IF(ROW()&gt;计算结果!B$18-1,AVERAGE(OFFSET(E418,0,0,-计算结果!B$18,1)),AVERAGE(OFFSET(E418,0,0,-ROW()+1,1)))</f>
        <v>1379.925</v>
      </c>
      <c r="J418" s="43">
        <f t="shared" ca="1" si="25"/>
        <v>16086.790719999992</v>
      </c>
      <c r="K418" s="43">
        <f ca="1">IF(ROW()&gt;计算结果!B$19+1,J418-OFFSET(J418,-计算结果!B$19,0,1,1),J418-OFFSET(J418,-ROW()+2,0,1,1))</f>
        <v>1190.9772390400012</v>
      </c>
      <c r="L418" s="32" t="str">
        <f ca="1">IF(AND(F418&gt;OFFSET(F418,-计算结果!B$19,0,1,1),'000300'!K418&lt;OFFSET('000300'!K418,-计算结果!B$19,0,1,1)),"卖",IF(AND(F418&lt;OFFSET(F418,-计算结果!B$19,0,1,1),'000300'!K418&gt;OFFSET('000300'!K418,-计算结果!B$19,0,1,1)),"买",L417))</f>
        <v>卖</v>
      </c>
      <c r="M418" s="4" t="str">
        <f t="shared" ca="1" si="26"/>
        <v/>
      </c>
      <c r="N418" s="3">
        <f ca="1">IF(L417="买",E418/E417-1,0)-IF(M418=1,计算结果!B$17,0)</f>
        <v>0</v>
      </c>
      <c r="O418" s="2">
        <f t="shared" ca="1" si="27"/>
        <v>1.2761569639835293</v>
      </c>
      <c r="P418" s="3">
        <f ca="1">1-O418/MAX(O$2:O418)</f>
        <v>0</v>
      </c>
    </row>
    <row r="419" spans="1:16" x14ac:dyDescent="0.15">
      <c r="A419" s="1">
        <v>38982</v>
      </c>
      <c r="B419">
        <v>1389.87</v>
      </c>
      <c r="C419">
        <v>1393.53</v>
      </c>
      <c r="D419" s="21">
        <v>1373.94</v>
      </c>
      <c r="E419" s="21">
        <v>1374.85</v>
      </c>
      <c r="F419" s="43">
        <v>181.73169664</v>
      </c>
      <c r="G419" s="3">
        <f t="shared" si="24"/>
        <v>-9.0242689405133358E-3</v>
      </c>
      <c r="H419" s="3">
        <f>1-E419/MAX(E$2:E419)</f>
        <v>3.2020727577394048E-2</v>
      </c>
      <c r="I419" s="21">
        <f ca="1">IF(ROW()&gt;计算结果!B$18-1,AVERAGE(OFFSET(E419,0,0,-计算结果!B$18,1)),AVERAGE(OFFSET(E419,0,0,-ROW()+1,1)))</f>
        <v>1379.7474999999999</v>
      </c>
      <c r="J419" s="43">
        <f t="shared" ca="1" si="25"/>
        <v>15905.059023359992</v>
      </c>
      <c r="K419" s="43">
        <f ca="1">IF(ROW()&gt;计算结果!B$19+1,J419-OFFSET(J419,-计算结果!B$19,0,1,1),J419-OFFSET(J419,-ROW()+2,0,1,1))</f>
        <v>1137.6384000000016</v>
      </c>
      <c r="L419" s="32" t="str">
        <f ca="1">IF(AND(F419&gt;OFFSET(F419,-计算结果!B$19,0,1,1),'000300'!K419&lt;OFFSET('000300'!K419,-计算结果!B$19,0,1,1)),"卖",IF(AND(F419&lt;OFFSET(F419,-计算结果!B$19,0,1,1),'000300'!K419&gt;OFFSET('000300'!K419,-计算结果!B$19,0,1,1)),"买",L418))</f>
        <v>卖</v>
      </c>
      <c r="M419" s="4" t="str">
        <f t="shared" ca="1" si="26"/>
        <v/>
      </c>
      <c r="N419" s="3">
        <f ca="1">IF(L418="买",E419/E418-1,0)-IF(M419=1,计算结果!B$17,0)</f>
        <v>0</v>
      </c>
      <c r="O419" s="2">
        <f t="shared" ca="1" si="27"/>
        <v>1.2761569639835293</v>
      </c>
      <c r="P419" s="3">
        <f ca="1">1-O419/MAX(O$2:O419)</f>
        <v>0</v>
      </c>
    </row>
    <row r="420" spans="1:16" x14ac:dyDescent="0.15">
      <c r="A420" s="1">
        <v>38985</v>
      </c>
      <c r="B420">
        <v>1372.81</v>
      </c>
      <c r="C420">
        <v>1383.77</v>
      </c>
      <c r="D420" s="21">
        <v>1361.61</v>
      </c>
      <c r="E420" s="21">
        <v>1372.4</v>
      </c>
      <c r="F420" s="43">
        <v>154.93804032</v>
      </c>
      <c r="G420" s="3">
        <f t="shared" si="24"/>
        <v>-1.7820125831907729E-3</v>
      </c>
      <c r="H420" s="3">
        <f>1-E420/MAX(E$2:E420)</f>
        <v>3.3745678821118896E-2</v>
      </c>
      <c r="I420" s="21">
        <f ca="1">IF(ROW()&gt;计算结果!B$18-1,AVERAGE(OFFSET(E420,0,0,-计算结果!B$18,1)),AVERAGE(OFFSET(E420,0,0,-ROW()+1,1)))</f>
        <v>1378.27</v>
      </c>
      <c r="J420" s="43">
        <f t="shared" ca="1" si="25"/>
        <v>15750.120983039993</v>
      </c>
      <c r="K420" s="43">
        <f ca="1">IF(ROW()&gt;计算结果!B$19+1,J420-OFFSET(J420,-计算结果!B$19,0,1,1),J420-OFFSET(J420,-ROW()+2,0,1,1))</f>
        <v>824.82778112000233</v>
      </c>
      <c r="L420" s="32" t="str">
        <f ca="1">IF(AND(F420&gt;OFFSET(F420,-计算结果!B$19,0,1,1),'000300'!K420&lt;OFFSET('000300'!K420,-计算结果!B$19,0,1,1)),"卖",IF(AND(F420&lt;OFFSET(F420,-计算结果!B$19,0,1,1),'000300'!K420&gt;OFFSET('000300'!K420,-计算结果!B$19,0,1,1)),"买",L419))</f>
        <v>买</v>
      </c>
      <c r="M420" s="4">
        <f t="shared" ca="1" si="26"/>
        <v>1</v>
      </c>
      <c r="N420" s="3">
        <f ca="1">IF(L419="买",E420/E419-1,0)-IF(M420=1,计算结果!B$17,0)</f>
        <v>0</v>
      </c>
      <c r="O420" s="2">
        <f t="shared" ca="1" si="27"/>
        <v>1.2761569639835293</v>
      </c>
      <c r="P420" s="3">
        <f ca="1">1-O420/MAX(O$2:O420)</f>
        <v>0</v>
      </c>
    </row>
    <row r="421" spans="1:16" x14ac:dyDescent="0.15">
      <c r="A421" s="1">
        <v>38986</v>
      </c>
      <c r="B421">
        <v>1370.86</v>
      </c>
      <c r="C421">
        <v>1371.58</v>
      </c>
      <c r="D421" s="21">
        <v>1351.18</v>
      </c>
      <c r="E421" s="21">
        <v>1357.65</v>
      </c>
      <c r="F421" s="43">
        <v>119.53759232</v>
      </c>
      <c r="G421" s="3">
        <f t="shared" si="24"/>
        <v>-1.0747595453220682E-2</v>
      </c>
      <c r="H421" s="3">
        <f>1-E421/MAX(E$2:E421)</f>
        <v>4.4130589370075857E-2</v>
      </c>
      <c r="I421" s="21">
        <f ca="1">IF(ROW()&gt;计算结果!B$18-1,AVERAGE(OFFSET(E421,0,0,-计算结果!B$18,1)),AVERAGE(OFFSET(E421,0,0,-ROW()+1,1)))</f>
        <v>1373.0675000000001</v>
      </c>
      <c r="J421" s="43">
        <f t="shared" ca="1" si="25"/>
        <v>15630.583390719992</v>
      </c>
      <c r="K421" s="43">
        <f ca="1">IF(ROW()&gt;计算结果!B$19+1,J421-OFFSET(J421,-计算结果!B$19,0,1,1),J421-OFFSET(J421,-ROW()+2,0,1,1))</f>
        <v>518.27268608000122</v>
      </c>
      <c r="L421" s="32" t="str">
        <f ca="1">IF(AND(F421&gt;OFFSET(F421,-计算结果!B$19,0,1,1),'000300'!K421&lt;OFFSET('000300'!K421,-计算结果!B$19,0,1,1)),"卖",IF(AND(F421&lt;OFFSET(F421,-计算结果!B$19,0,1,1),'000300'!K421&gt;OFFSET('000300'!K421,-计算结果!B$19,0,1,1)),"买",L420))</f>
        <v>买</v>
      </c>
      <c r="M421" s="4" t="str">
        <f t="shared" ca="1" si="26"/>
        <v/>
      </c>
      <c r="N421" s="3">
        <f ca="1">IF(L420="买",E421/E420-1,0)-IF(M421=1,计算结果!B$17,0)</f>
        <v>-1.0747595453220682E-2</v>
      </c>
      <c r="O421" s="2">
        <f t="shared" ca="1" si="27"/>
        <v>1.262441345199824</v>
      </c>
      <c r="P421" s="3">
        <f ca="1">1-O421/MAX(O$2:O421)</f>
        <v>1.0747595453220682E-2</v>
      </c>
    </row>
    <row r="422" spans="1:16" x14ac:dyDescent="0.15">
      <c r="A422" s="1">
        <v>38987</v>
      </c>
      <c r="B422">
        <v>1357.28</v>
      </c>
      <c r="C422">
        <v>1371.12</v>
      </c>
      <c r="D422" s="21">
        <v>1355.39</v>
      </c>
      <c r="E422" s="21">
        <v>1371.12</v>
      </c>
      <c r="F422" s="43">
        <v>108.97805312</v>
      </c>
      <c r="G422" s="3">
        <f t="shared" si="24"/>
        <v>9.9215556292120421E-3</v>
      </c>
      <c r="H422" s="3">
        <f>1-E422/MAX(E$2:E422)</f>
        <v>3.4646877838248935E-2</v>
      </c>
      <c r="I422" s="21">
        <f ca="1">IF(ROW()&gt;计算结果!B$18-1,AVERAGE(OFFSET(E422,0,0,-计算结果!B$18,1)),AVERAGE(OFFSET(E422,0,0,-ROW()+1,1)))</f>
        <v>1369.0049999999999</v>
      </c>
      <c r="J422" s="43">
        <f t="shared" ca="1" si="25"/>
        <v>15521.605337599993</v>
      </c>
      <c r="K422" s="43">
        <f ca="1">IF(ROW()&gt;计算结果!B$19+1,J422-OFFSET(J422,-计算结果!B$19,0,1,1),J422-OFFSET(J422,-ROW()+2,0,1,1))</f>
        <v>272.49945600000137</v>
      </c>
      <c r="L422" s="32" t="str">
        <f ca="1">IF(AND(F422&gt;OFFSET(F422,-计算结果!B$19,0,1,1),'000300'!K422&lt;OFFSET('000300'!K422,-计算结果!B$19,0,1,1)),"卖",IF(AND(F422&lt;OFFSET(F422,-计算结果!B$19,0,1,1),'000300'!K422&gt;OFFSET('000300'!K422,-计算结果!B$19,0,1,1)),"买",L421))</f>
        <v>买</v>
      </c>
      <c r="M422" s="4" t="str">
        <f t="shared" ca="1" si="26"/>
        <v/>
      </c>
      <c r="N422" s="3">
        <f ca="1">IF(L421="买",E422/E421-1,0)-IF(M422=1,计算结果!B$17,0)</f>
        <v>9.9215556292120421E-3</v>
      </c>
      <c r="O422" s="2">
        <f t="shared" ca="1" si="27"/>
        <v>1.2749667272348413</v>
      </c>
      <c r="P422" s="3">
        <f ca="1">1-O422/MAX(O$2:O422)</f>
        <v>9.326726901780491E-4</v>
      </c>
    </row>
    <row r="423" spans="1:16" x14ac:dyDescent="0.15">
      <c r="A423" s="1">
        <v>38988</v>
      </c>
      <c r="B423">
        <v>1372.13</v>
      </c>
      <c r="C423">
        <v>1389.56</v>
      </c>
      <c r="D423" s="21">
        <v>1369.4</v>
      </c>
      <c r="E423" s="21">
        <v>1387</v>
      </c>
      <c r="F423" s="43">
        <v>140.70853632000001</v>
      </c>
      <c r="G423" s="3">
        <f t="shared" si="24"/>
        <v>1.1581772565494086E-2</v>
      </c>
      <c r="H423" s="3">
        <f>1-E423/MAX(E$2:E423)</f>
        <v>2.3466377531981997E-2</v>
      </c>
      <c r="I423" s="21">
        <f ca="1">IF(ROW()&gt;计算结果!B$18-1,AVERAGE(OFFSET(E423,0,0,-计算结果!B$18,1)),AVERAGE(OFFSET(E423,0,0,-ROW()+1,1)))</f>
        <v>1372.0425</v>
      </c>
      <c r="J423" s="43">
        <f t="shared" ca="1" si="25"/>
        <v>15662.313873919993</v>
      </c>
      <c r="K423" s="43">
        <f ca="1">IF(ROW()&gt;计算结果!B$19+1,J423-OFFSET(J423,-计算结果!B$19,0,1,1),J423-OFFSET(J423,-ROW()+2,0,1,1))</f>
        <v>217.26170112000182</v>
      </c>
      <c r="L423" s="32" t="str">
        <f ca="1">IF(AND(F423&gt;OFFSET(F423,-计算结果!B$19,0,1,1),'000300'!K423&lt;OFFSET('000300'!K423,-计算结果!B$19,0,1,1)),"卖",IF(AND(F423&lt;OFFSET(F423,-计算结果!B$19,0,1,1),'000300'!K423&gt;OFFSET('000300'!K423,-计算结果!B$19,0,1,1)),"买",L422))</f>
        <v>买</v>
      </c>
      <c r="M423" s="4" t="str">
        <f t="shared" ca="1" si="26"/>
        <v/>
      </c>
      <c r="N423" s="3">
        <f ca="1">IF(L422="买",E423/E422-1,0)-IF(M423=1,计算结果!B$17,0)</f>
        <v>1.1581772565494086E-2</v>
      </c>
      <c r="O423" s="2">
        <f t="shared" ca="1" si="27"/>
        <v>1.2897331018982476</v>
      </c>
      <c r="P423" s="3">
        <f ca="1">1-O423/MAX(O$2:O423)</f>
        <v>0</v>
      </c>
    </row>
    <row r="424" spans="1:16" x14ac:dyDescent="0.15">
      <c r="A424" s="1">
        <v>38989</v>
      </c>
      <c r="B424">
        <v>1389.07</v>
      </c>
      <c r="C424">
        <v>1405.56</v>
      </c>
      <c r="D424" s="21">
        <v>1389.04</v>
      </c>
      <c r="E424" s="21">
        <v>1403.27</v>
      </c>
      <c r="F424" s="43">
        <v>173.47639296</v>
      </c>
      <c r="G424" s="3">
        <f t="shared" si="24"/>
        <v>1.1730353280461348E-2</v>
      </c>
      <c r="H424" s="3">
        <f>1-E424/MAX(E$2:E424)</f>
        <v>1.2011293150183344E-2</v>
      </c>
      <c r="I424" s="21">
        <f ca="1">IF(ROW()&gt;计算结果!B$18-1,AVERAGE(OFFSET(E424,0,0,-计算结果!B$18,1)),AVERAGE(OFFSET(E424,0,0,-ROW()+1,1)))</f>
        <v>1379.7600000000002</v>
      </c>
      <c r="J424" s="43">
        <f t="shared" ca="1" si="25"/>
        <v>15835.790266879992</v>
      </c>
      <c r="K424" s="43">
        <f ca="1">IF(ROW()&gt;计算结果!B$19+1,J424-OFFSET(J424,-计算结果!B$19,0,1,1),J424-OFFSET(J424,-ROW()+2,0,1,1))</f>
        <v>208.86187008000161</v>
      </c>
      <c r="L424" s="32" t="str">
        <f ca="1">IF(AND(F424&gt;OFFSET(F424,-计算结果!B$19,0,1,1),'000300'!K424&lt;OFFSET('000300'!K424,-计算结果!B$19,0,1,1)),"卖",IF(AND(F424&lt;OFFSET(F424,-计算结果!B$19,0,1,1),'000300'!K424&gt;OFFSET('000300'!K424,-计算结果!B$19,0,1,1)),"买",L423))</f>
        <v>买</v>
      </c>
      <c r="M424" s="4" t="str">
        <f t="shared" ca="1" si="26"/>
        <v/>
      </c>
      <c r="N424" s="3">
        <f ca="1">IF(L423="买",E424/E423-1,0)-IF(M424=1,计算结果!B$17,0)</f>
        <v>1.1730353280461348E-2</v>
      </c>
      <c r="O424" s="2">
        <f t="shared" ca="1" si="27"/>
        <v>1.3048621268210194</v>
      </c>
      <c r="P424" s="3">
        <f ca="1">1-O424/MAX(O$2:O424)</f>
        <v>0</v>
      </c>
    </row>
    <row r="425" spans="1:16" x14ac:dyDescent="0.15">
      <c r="A425" s="1">
        <v>38999</v>
      </c>
      <c r="B425">
        <v>1420.36</v>
      </c>
      <c r="C425">
        <v>1436.07</v>
      </c>
      <c r="D425" s="21">
        <v>1418.21</v>
      </c>
      <c r="E425" s="21">
        <v>1436.07</v>
      </c>
      <c r="F425" s="43">
        <v>237.62249728</v>
      </c>
      <c r="G425" s="3">
        <f t="shared" si="24"/>
        <v>2.3373976497751636E-2</v>
      </c>
      <c r="H425" s="3">
        <f>1-E425/MAX(E$2:E425)</f>
        <v>0</v>
      </c>
      <c r="I425" s="21">
        <f ca="1">IF(ROW()&gt;计算结果!B$18-1,AVERAGE(OFFSET(E425,0,0,-计算结果!B$18,1)),AVERAGE(OFFSET(E425,0,0,-ROW()+1,1)))</f>
        <v>1399.3649999999998</v>
      </c>
      <c r="J425" s="43">
        <f t="shared" ca="1" si="25"/>
        <v>16073.412764159992</v>
      </c>
      <c r="K425" s="43">
        <f ca="1">IF(ROW()&gt;计算结果!B$19+1,J425-OFFSET(J425,-计算结果!B$19,0,1,1),J425-OFFSET(J425,-ROW()+2,0,1,1))</f>
        <v>287.05575936000059</v>
      </c>
      <c r="L425" s="32" t="str">
        <f ca="1">IF(AND(F425&gt;OFFSET(F425,-计算结果!B$19,0,1,1),'000300'!K425&lt;OFFSET('000300'!K425,-计算结果!B$19,0,1,1)),"卖",IF(AND(F425&lt;OFFSET(F425,-计算结果!B$19,0,1,1),'000300'!K425&gt;OFFSET('000300'!K425,-计算结果!B$19,0,1,1)),"买",L424))</f>
        <v>卖</v>
      </c>
      <c r="M425" s="4">
        <f t="shared" ca="1" si="26"/>
        <v>1</v>
      </c>
      <c r="N425" s="3">
        <f ca="1">IF(L424="买",E425/E424-1,0)-IF(M425=1,计算结果!B$17,0)</f>
        <v>2.3373976497751636E-2</v>
      </c>
      <c r="O425" s="2">
        <f t="shared" ca="1" si="27"/>
        <v>1.3353619435061401</v>
      </c>
      <c r="P425" s="3">
        <f ca="1">1-O425/MAX(O$2:O425)</f>
        <v>0</v>
      </c>
    </row>
    <row r="426" spans="1:16" x14ac:dyDescent="0.15">
      <c r="A426" s="1">
        <v>39000</v>
      </c>
      <c r="B426">
        <v>1437.69</v>
      </c>
      <c r="C426">
        <v>1443.5</v>
      </c>
      <c r="D426" s="21">
        <v>1426.97</v>
      </c>
      <c r="E426" s="21">
        <v>1437.24</v>
      </c>
      <c r="F426" s="43">
        <v>240.24748031999999</v>
      </c>
      <c r="G426" s="3">
        <f t="shared" si="24"/>
        <v>8.1472351626321604E-4</v>
      </c>
      <c r="H426" s="3">
        <f>1-E426/MAX(E$2:E426)</f>
        <v>0</v>
      </c>
      <c r="I426" s="21">
        <f ca="1">IF(ROW()&gt;计算结果!B$18-1,AVERAGE(OFFSET(E426,0,0,-计算结果!B$18,1)),AVERAGE(OFFSET(E426,0,0,-ROW()+1,1)))</f>
        <v>1415.895</v>
      </c>
      <c r="J426" s="43">
        <f t="shared" ca="1" si="25"/>
        <v>16313.660244479992</v>
      </c>
      <c r="K426" s="43">
        <f ca="1">IF(ROW()&gt;计算结果!B$19+1,J426-OFFSET(J426,-计算结果!B$19,0,1,1),J426-OFFSET(J426,-ROW()+2,0,1,1))</f>
        <v>387.13083904000086</v>
      </c>
      <c r="L426" s="32" t="str">
        <f ca="1">IF(AND(F426&gt;OFFSET(F426,-计算结果!B$19,0,1,1),'000300'!K426&lt;OFFSET('000300'!K426,-计算结果!B$19,0,1,1)),"卖",IF(AND(F426&lt;OFFSET(F426,-计算结果!B$19,0,1,1),'000300'!K426&gt;OFFSET('000300'!K426,-计算结果!B$19,0,1,1)),"买",L425))</f>
        <v>卖</v>
      </c>
      <c r="M426" s="4" t="str">
        <f t="shared" ca="1" si="26"/>
        <v/>
      </c>
      <c r="N426" s="3">
        <f ca="1">IF(L425="买",E426/E425-1,0)-IF(M426=1,计算结果!B$17,0)</f>
        <v>0</v>
      </c>
      <c r="O426" s="2">
        <f t="shared" ca="1" si="27"/>
        <v>1.3353619435061401</v>
      </c>
      <c r="P426" s="3">
        <f ca="1">1-O426/MAX(O$2:O426)</f>
        <v>0</v>
      </c>
    </row>
    <row r="427" spans="1:16" x14ac:dyDescent="0.15">
      <c r="A427" s="1">
        <v>39001</v>
      </c>
      <c r="B427">
        <v>1436.68</v>
      </c>
      <c r="C427">
        <v>1440.21</v>
      </c>
      <c r="D427" s="21">
        <v>1421.81</v>
      </c>
      <c r="E427" s="21">
        <v>1435.91</v>
      </c>
      <c r="F427" s="43">
        <v>185.92012288000001</v>
      </c>
      <c r="G427" s="3">
        <f t="shared" si="24"/>
        <v>-9.2538476524439695E-4</v>
      </c>
      <c r="H427" s="3">
        <f>1-E427/MAX(E$2:E427)</f>
        <v>9.2538476524439695E-4</v>
      </c>
      <c r="I427" s="21">
        <f ca="1">IF(ROW()&gt;计算结果!B$18-1,AVERAGE(OFFSET(E427,0,0,-计算结果!B$18,1)),AVERAGE(OFFSET(E427,0,0,-ROW()+1,1)))</f>
        <v>1428.1224999999999</v>
      </c>
      <c r="J427" s="43">
        <f t="shared" ca="1" si="25"/>
        <v>16499.580367359991</v>
      </c>
      <c r="K427" s="43">
        <f ca="1">IF(ROW()&gt;计算结果!B$19+1,J427-OFFSET(J427,-计算结果!B$19,0,1,1),J427-OFFSET(J427,-ROW()+2,0,1,1))</f>
        <v>412.78964735999944</v>
      </c>
      <c r="L427" s="32" t="str">
        <f ca="1">IF(AND(F427&gt;OFFSET(F427,-计算结果!B$19,0,1,1),'000300'!K427&lt;OFFSET('000300'!K427,-计算结果!B$19,0,1,1)),"卖",IF(AND(F427&lt;OFFSET(F427,-计算结果!B$19,0,1,1),'000300'!K427&gt;OFFSET('000300'!K427,-计算结果!B$19,0,1,1)),"买",L426))</f>
        <v>卖</v>
      </c>
      <c r="M427" s="4" t="str">
        <f t="shared" ca="1" si="26"/>
        <v/>
      </c>
      <c r="N427" s="3">
        <f ca="1">IF(L426="买",E427/E426-1,0)-IF(M427=1,计算结果!B$17,0)</f>
        <v>0</v>
      </c>
      <c r="O427" s="2">
        <f t="shared" ca="1" si="27"/>
        <v>1.3353619435061401</v>
      </c>
      <c r="P427" s="3">
        <f ca="1">1-O427/MAX(O$2:O427)</f>
        <v>0</v>
      </c>
    </row>
    <row r="428" spans="1:16" x14ac:dyDescent="0.15">
      <c r="A428" s="1">
        <v>39002</v>
      </c>
      <c r="B428">
        <v>1436.2</v>
      </c>
      <c r="C428">
        <v>1438.8</v>
      </c>
      <c r="D428" s="21">
        <v>1423.63</v>
      </c>
      <c r="E428" s="21">
        <v>1426.5</v>
      </c>
      <c r="F428" s="43">
        <v>210.48270848000001</v>
      </c>
      <c r="G428" s="3">
        <f t="shared" si="24"/>
        <v>-6.5533355154571149E-3</v>
      </c>
      <c r="H428" s="3">
        <f>1-E428/MAX(E$2:E428)</f>
        <v>7.4726559238540435E-3</v>
      </c>
      <c r="I428" s="21">
        <f ca="1">IF(ROW()&gt;计算结果!B$18-1,AVERAGE(OFFSET(E428,0,0,-计算结果!B$18,1)),AVERAGE(OFFSET(E428,0,0,-ROW()+1,1)))</f>
        <v>1433.93</v>
      </c>
      <c r="J428" s="43">
        <f t="shared" ca="1" si="25"/>
        <v>16710.063075839993</v>
      </c>
      <c r="K428" s="43">
        <f ca="1">IF(ROW()&gt;计算结果!B$19+1,J428-OFFSET(J428,-计算结果!B$19,0,1,1),J428-OFFSET(J428,-ROW()+2,0,1,1))</f>
        <v>805.00405248000061</v>
      </c>
      <c r="L428" s="32" t="str">
        <f ca="1">IF(AND(F428&gt;OFFSET(F428,-计算结果!B$19,0,1,1),'000300'!K428&lt;OFFSET('000300'!K428,-计算结果!B$19,0,1,1)),"卖",IF(AND(F428&lt;OFFSET(F428,-计算结果!B$19,0,1,1),'000300'!K428&gt;OFFSET('000300'!K428,-计算结果!B$19,0,1,1)),"买",L427))</f>
        <v>卖</v>
      </c>
      <c r="M428" s="4" t="str">
        <f t="shared" ca="1" si="26"/>
        <v/>
      </c>
      <c r="N428" s="3">
        <f ca="1">IF(L427="买",E428/E427-1,0)-IF(M428=1,计算结果!B$17,0)</f>
        <v>0</v>
      </c>
      <c r="O428" s="2">
        <f t="shared" ca="1" si="27"/>
        <v>1.3353619435061401</v>
      </c>
      <c r="P428" s="3">
        <f ca="1">1-O428/MAX(O$2:O428)</f>
        <v>0</v>
      </c>
    </row>
    <row r="429" spans="1:16" x14ac:dyDescent="0.15">
      <c r="A429" s="1">
        <v>39003</v>
      </c>
      <c r="B429">
        <v>1424.3</v>
      </c>
      <c r="C429">
        <v>1436.1</v>
      </c>
      <c r="D429" s="21">
        <v>1420.96</v>
      </c>
      <c r="E429" s="21">
        <v>1430.88</v>
      </c>
      <c r="F429" s="43">
        <v>167.70803712</v>
      </c>
      <c r="G429" s="3">
        <f t="shared" si="24"/>
        <v>3.0704521556257358E-3</v>
      </c>
      <c r="H429" s="3">
        <f>1-E429/MAX(E$2:E429)</f>
        <v>4.4251482007179321E-3</v>
      </c>
      <c r="I429" s="21">
        <f ca="1">IF(ROW()&gt;计算结果!B$18-1,AVERAGE(OFFSET(E429,0,0,-计算结果!B$18,1)),AVERAGE(OFFSET(E429,0,0,-ROW()+1,1)))</f>
        <v>1432.6324999999999</v>
      </c>
      <c r="J429" s="43">
        <f t="shared" ca="1" si="25"/>
        <v>16542.355038719994</v>
      </c>
      <c r="K429" s="43">
        <f ca="1">IF(ROW()&gt;计算结果!B$19+1,J429-OFFSET(J429,-计算结果!B$19,0,1,1),J429-OFFSET(J429,-ROW()+2,0,1,1))</f>
        <v>792.23405568000089</v>
      </c>
      <c r="L429" s="32" t="str">
        <f ca="1">IF(AND(F429&gt;OFFSET(F429,-计算结果!B$19,0,1,1),'000300'!K429&lt;OFFSET('000300'!K429,-计算结果!B$19,0,1,1)),"卖",IF(AND(F429&lt;OFFSET(F429,-计算结果!B$19,0,1,1),'000300'!K429&gt;OFFSET('000300'!K429,-计算结果!B$19,0,1,1)),"买",L428))</f>
        <v>卖</v>
      </c>
      <c r="M429" s="4" t="str">
        <f t="shared" ca="1" si="26"/>
        <v/>
      </c>
      <c r="N429" s="3">
        <f ca="1">IF(L428="买",E429/E428-1,0)-IF(M429=1,计算结果!B$17,0)</f>
        <v>0</v>
      </c>
      <c r="O429" s="2">
        <f t="shared" ca="1" si="27"/>
        <v>1.3353619435061401</v>
      </c>
      <c r="P429" s="3">
        <f ca="1">1-O429/MAX(O$2:O429)</f>
        <v>0</v>
      </c>
    </row>
    <row r="430" spans="1:16" x14ac:dyDescent="0.15">
      <c r="A430" s="1">
        <v>39006</v>
      </c>
      <c r="B430">
        <v>1432.31</v>
      </c>
      <c r="C430">
        <v>1434.53</v>
      </c>
      <c r="D430" s="21">
        <v>1415.49</v>
      </c>
      <c r="E430" s="21">
        <v>1418.52</v>
      </c>
      <c r="F430" s="43">
        <v>173.41290495999999</v>
      </c>
      <c r="G430" s="3">
        <f t="shared" si="24"/>
        <v>-8.6380409258638435E-3</v>
      </c>
      <c r="H430" s="3">
        <f>1-E430/MAX(E$2:E430)</f>
        <v>1.3024964515321091E-2</v>
      </c>
      <c r="I430" s="21">
        <f ca="1">IF(ROW()&gt;计算结果!B$18-1,AVERAGE(OFFSET(E430,0,0,-计算结果!B$18,1)),AVERAGE(OFFSET(E430,0,0,-ROW()+1,1)))</f>
        <v>1427.9524999999999</v>
      </c>
      <c r="J430" s="43">
        <f t="shared" ca="1" si="25"/>
        <v>16368.942133759994</v>
      </c>
      <c r="K430" s="43">
        <f ca="1">IF(ROW()&gt;计算结果!B$19+1,J430-OFFSET(J430,-计算结果!B$19,0,1,1),J430-OFFSET(J430,-ROW()+2,0,1,1))</f>
        <v>738.35874304000208</v>
      </c>
      <c r="L430" s="32" t="str">
        <f ca="1">IF(AND(F430&gt;OFFSET(F430,-计算结果!B$19,0,1,1),'000300'!K430&lt;OFFSET('000300'!K430,-计算结果!B$19,0,1,1)),"卖",IF(AND(F430&lt;OFFSET(F430,-计算结果!B$19,0,1,1),'000300'!K430&gt;OFFSET('000300'!K430,-计算结果!B$19,0,1,1)),"买",L429))</f>
        <v>卖</v>
      </c>
      <c r="M430" s="4" t="str">
        <f t="shared" ca="1" si="26"/>
        <v/>
      </c>
      <c r="N430" s="3">
        <f ca="1">IF(L429="买",E430/E429-1,0)-IF(M430=1,计算结果!B$17,0)</f>
        <v>0</v>
      </c>
      <c r="O430" s="2">
        <f t="shared" ca="1" si="27"/>
        <v>1.3353619435061401</v>
      </c>
      <c r="P430" s="3">
        <f ca="1">1-O430/MAX(O$2:O430)</f>
        <v>0</v>
      </c>
    </row>
    <row r="431" spans="1:16" x14ac:dyDescent="0.15">
      <c r="A431" s="1">
        <v>39007</v>
      </c>
      <c r="B431">
        <v>1416.95</v>
      </c>
      <c r="C431">
        <v>1426.29</v>
      </c>
      <c r="D431" s="21">
        <v>1410.67</v>
      </c>
      <c r="E431" s="21">
        <v>1414.45</v>
      </c>
      <c r="F431" s="43">
        <v>151.51116288</v>
      </c>
      <c r="G431" s="3">
        <f t="shared" si="24"/>
        <v>-2.8691876039815822E-3</v>
      </c>
      <c r="H431" s="3">
        <f>1-E431/MAX(E$2:E431)</f>
        <v>1.5856781052572932E-2</v>
      </c>
      <c r="I431" s="21">
        <f ca="1">IF(ROW()&gt;计算结果!B$18-1,AVERAGE(OFFSET(E431,0,0,-计算结果!B$18,1)),AVERAGE(OFFSET(E431,0,0,-ROW()+1,1)))</f>
        <v>1422.5874999999999</v>
      </c>
      <c r="J431" s="43">
        <f t="shared" ca="1" si="25"/>
        <v>16217.430970879994</v>
      </c>
      <c r="K431" s="43">
        <f ca="1">IF(ROW()&gt;计算结果!B$19+1,J431-OFFSET(J431,-计算结果!B$19,0,1,1),J431-OFFSET(J431,-ROW()+2,0,1,1))</f>
        <v>695.82563328000106</v>
      </c>
      <c r="L431" s="32" t="str">
        <f ca="1">IF(AND(F431&gt;OFFSET(F431,-计算结果!B$19,0,1,1),'000300'!K431&lt;OFFSET('000300'!K431,-计算结果!B$19,0,1,1)),"卖",IF(AND(F431&lt;OFFSET(F431,-计算结果!B$19,0,1,1),'000300'!K431&gt;OFFSET('000300'!K431,-计算结果!B$19,0,1,1)),"买",L430))</f>
        <v>卖</v>
      </c>
      <c r="M431" s="4" t="str">
        <f t="shared" ca="1" si="26"/>
        <v/>
      </c>
      <c r="N431" s="3">
        <f ca="1">IF(L430="买",E431/E430-1,0)-IF(M431=1,计算结果!B$17,0)</f>
        <v>0</v>
      </c>
      <c r="O431" s="2">
        <f t="shared" ca="1" si="27"/>
        <v>1.3353619435061401</v>
      </c>
      <c r="P431" s="3">
        <f ca="1">1-O431/MAX(O$2:O431)</f>
        <v>0</v>
      </c>
    </row>
    <row r="432" spans="1:16" x14ac:dyDescent="0.15">
      <c r="A432" s="1">
        <v>39008</v>
      </c>
      <c r="B432">
        <v>1413.91</v>
      </c>
      <c r="C432">
        <v>1437.59</v>
      </c>
      <c r="D432" s="21">
        <v>1413.55</v>
      </c>
      <c r="E432" s="21">
        <v>1437.59</v>
      </c>
      <c r="F432" s="43">
        <v>150.15405568</v>
      </c>
      <c r="G432" s="3">
        <f t="shared" si="24"/>
        <v>1.6359715790589924E-2</v>
      </c>
      <c r="H432" s="3">
        <f>1-E432/MAX(E$2:E432)</f>
        <v>0</v>
      </c>
      <c r="I432" s="21">
        <f ca="1">IF(ROW()&gt;计算结果!B$18-1,AVERAGE(OFFSET(E432,0,0,-计算结果!B$18,1)),AVERAGE(OFFSET(E432,0,0,-ROW()+1,1)))</f>
        <v>1425.3600000000001</v>
      </c>
      <c r="J432" s="43">
        <f t="shared" ca="1" si="25"/>
        <v>16367.585026559993</v>
      </c>
      <c r="K432" s="43">
        <f ca="1">IF(ROW()&gt;计算结果!B$19+1,J432-OFFSET(J432,-计算结果!B$19,0,1,1),J432-OFFSET(J432,-ROW()+2,0,1,1))</f>
        <v>705.27115263999985</v>
      </c>
      <c r="L432" s="32" t="str">
        <f ca="1">IF(AND(F432&gt;OFFSET(F432,-计算结果!B$19,0,1,1),'000300'!K432&lt;OFFSET('000300'!K432,-计算结果!B$19,0,1,1)),"卖",IF(AND(F432&lt;OFFSET(F432,-计算结果!B$19,0,1,1),'000300'!K432&gt;OFFSET('000300'!K432,-计算结果!B$19,0,1,1)),"买",L431))</f>
        <v>卖</v>
      </c>
      <c r="M432" s="4" t="str">
        <f t="shared" ca="1" si="26"/>
        <v/>
      </c>
      <c r="N432" s="3">
        <f ca="1">IF(L431="买",E432/E431-1,0)-IF(M432=1,计算结果!B$17,0)</f>
        <v>0</v>
      </c>
      <c r="O432" s="2">
        <f t="shared" ca="1" si="27"/>
        <v>1.3353619435061401</v>
      </c>
      <c r="P432" s="3">
        <f ca="1">1-O432/MAX(O$2:O432)</f>
        <v>0</v>
      </c>
    </row>
    <row r="433" spans="1:16" x14ac:dyDescent="0.15">
      <c r="A433" s="1">
        <v>39009</v>
      </c>
      <c r="B433">
        <v>1438.84</v>
      </c>
      <c r="C433">
        <v>1445.62</v>
      </c>
      <c r="D433" s="21">
        <v>1433.94</v>
      </c>
      <c r="E433" s="21">
        <v>1439.38</v>
      </c>
      <c r="F433" s="43">
        <v>144.41181184000001</v>
      </c>
      <c r="G433" s="3">
        <f t="shared" si="24"/>
        <v>1.2451394347485767E-3</v>
      </c>
      <c r="H433" s="3">
        <f>1-E433/MAX(E$2:E433)</f>
        <v>0</v>
      </c>
      <c r="I433" s="21">
        <f ca="1">IF(ROW()&gt;计算结果!B$18-1,AVERAGE(OFFSET(E433,0,0,-计算结果!B$18,1)),AVERAGE(OFFSET(E433,0,0,-ROW()+1,1)))</f>
        <v>1427.4850000000001</v>
      </c>
      <c r="J433" s="43">
        <f t="shared" ca="1" si="25"/>
        <v>16511.996838399991</v>
      </c>
      <c r="K433" s="43">
        <f ca="1">IF(ROW()&gt;计算结果!B$19+1,J433-OFFSET(J433,-计算结果!B$19,0,1,1),J433-OFFSET(J433,-ROW()+2,0,1,1))</f>
        <v>676.20657151999876</v>
      </c>
      <c r="L433" s="32" t="str">
        <f ca="1">IF(AND(F433&gt;OFFSET(F433,-计算结果!B$19,0,1,1),'000300'!K433&lt;OFFSET('000300'!K433,-计算结果!B$19,0,1,1)),"卖",IF(AND(F433&lt;OFFSET(F433,-计算结果!B$19,0,1,1),'000300'!K433&gt;OFFSET('000300'!K433,-计算结果!B$19,0,1,1)),"买",L432))</f>
        <v>买</v>
      </c>
      <c r="M433" s="4">
        <f t="shared" ca="1" si="26"/>
        <v>1</v>
      </c>
      <c r="N433" s="3">
        <f ca="1">IF(L432="买",E433/E432-1,0)-IF(M433=1,计算结果!B$17,0)</f>
        <v>0</v>
      </c>
      <c r="O433" s="2">
        <f t="shared" ca="1" si="27"/>
        <v>1.3353619435061401</v>
      </c>
      <c r="P433" s="3">
        <f ca="1">1-O433/MAX(O$2:O433)</f>
        <v>0</v>
      </c>
    </row>
    <row r="434" spans="1:16" x14ac:dyDescent="0.15">
      <c r="A434" s="1">
        <v>39010</v>
      </c>
      <c r="B434">
        <v>1440.67</v>
      </c>
      <c r="C434">
        <v>1447.95</v>
      </c>
      <c r="D434" s="21">
        <v>1436.65</v>
      </c>
      <c r="E434" s="21">
        <v>1440.18</v>
      </c>
      <c r="F434" s="43">
        <v>165.26648320000001</v>
      </c>
      <c r="G434" s="3">
        <f t="shared" si="24"/>
        <v>5.5579485611856327E-4</v>
      </c>
      <c r="H434" s="3">
        <f>1-E434/MAX(E$2:E434)</f>
        <v>0</v>
      </c>
      <c r="I434" s="21">
        <f ca="1">IF(ROW()&gt;计算结果!B$18-1,AVERAGE(OFFSET(E434,0,0,-计算结果!B$18,1)),AVERAGE(OFFSET(E434,0,0,-ROW()+1,1)))</f>
        <v>1432.9</v>
      </c>
      <c r="J434" s="43">
        <f t="shared" ca="1" si="25"/>
        <v>16677.263321599992</v>
      </c>
      <c r="K434" s="43">
        <f ca="1">IF(ROW()&gt;计算结果!B$19+1,J434-OFFSET(J434,-计算结果!B$19,0,1,1),J434-OFFSET(J434,-ROW()+2,0,1,1))</f>
        <v>603.85055744000056</v>
      </c>
      <c r="L434" s="32" t="str">
        <f ca="1">IF(AND(F434&gt;OFFSET(F434,-计算结果!B$19,0,1,1),'000300'!K434&lt;OFFSET('000300'!K434,-计算结果!B$19,0,1,1)),"卖",IF(AND(F434&lt;OFFSET(F434,-计算结果!B$19,0,1,1),'000300'!K434&gt;OFFSET('000300'!K434,-计算结果!B$19,0,1,1)),"买",L433))</f>
        <v>买</v>
      </c>
      <c r="M434" s="4" t="str">
        <f t="shared" ca="1" si="26"/>
        <v/>
      </c>
      <c r="N434" s="3">
        <f ca="1">IF(L433="买",E434/E433-1,0)-IF(M434=1,计算结果!B$17,0)</f>
        <v>5.5579485611856327E-4</v>
      </c>
      <c r="O434" s="2">
        <f t="shared" ca="1" si="27"/>
        <v>1.3361041308053974</v>
      </c>
      <c r="P434" s="3">
        <f ca="1">1-O434/MAX(O$2:O434)</f>
        <v>0</v>
      </c>
    </row>
    <row r="435" spans="1:16" x14ac:dyDescent="0.15">
      <c r="A435" s="1">
        <v>39013</v>
      </c>
      <c r="B435">
        <v>1439.54</v>
      </c>
      <c r="C435">
        <v>1444.92</v>
      </c>
      <c r="D435" s="21">
        <v>1403.01</v>
      </c>
      <c r="E435" s="21">
        <v>1408.71</v>
      </c>
      <c r="F435" s="43">
        <v>177.10776319999999</v>
      </c>
      <c r="G435" s="3">
        <f t="shared" si="24"/>
        <v>-2.1851435237262073E-2</v>
      </c>
      <c r="H435" s="3">
        <f>1-E435/MAX(E$2:E435)</f>
        <v>2.1851435237262073E-2</v>
      </c>
      <c r="I435" s="21">
        <f ca="1">IF(ROW()&gt;计算结果!B$18-1,AVERAGE(OFFSET(E435,0,0,-计算结果!B$18,1)),AVERAGE(OFFSET(E435,0,0,-ROW()+1,1)))</f>
        <v>1431.4650000000001</v>
      </c>
      <c r="J435" s="43">
        <f t="shared" ca="1" si="25"/>
        <v>16500.155558399991</v>
      </c>
      <c r="K435" s="43">
        <f ca="1">IF(ROW()&gt;计算结果!B$19+1,J435-OFFSET(J435,-计算结果!B$19,0,1,1),J435-OFFSET(J435,-ROW()+2,0,1,1))</f>
        <v>186.49531391999881</v>
      </c>
      <c r="L435" s="32" t="str">
        <f ca="1">IF(AND(F435&gt;OFFSET(F435,-计算结果!B$19,0,1,1),'000300'!K435&lt;OFFSET('000300'!K435,-计算结果!B$19,0,1,1)),"卖",IF(AND(F435&lt;OFFSET(F435,-计算结果!B$19,0,1,1),'000300'!K435&gt;OFFSET('000300'!K435,-计算结果!B$19,0,1,1)),"买",L434))</f>
        <v>买</v>
      </c>
      <c r="M435" s="4" t="str">
        <f t="shared" ca="1" si="26"/>
        <v/>
      </c>
      <c r="N435" s="3">
        <f ca="1">IF(L434="买",E435/E434-1,0)-IF(M435=1,计算结果!B$17,0)</f>
        <v>-2.1851435237262073E-2</v>
      </c>
      <c r="O435" s="2">
        <f t="shared" ca="1" si="27"/>
        <v>1.3069083379208648</v>
      </c>
      <c r="P435" s="3">
        <f ca="1">1-O435/MAX(O$2:O435)</f>
        <v>2.1851435237262185E-2</v>
      </c>
    </row>
    <row r="436" spans="1:16" x14ac:dyDescent="0.15">
      <c r="A436" s="1">
        <v>39014</v>
      </c>
      <c r="B436">
        <v>1408.58</v>
      </c>
      <c r="C436">
        <v>1440.05</v>
      </c>
      <c r="D436" s="21">
        <v>1408.58</v>
      </c>
      <c r="E436" s="21">
        <v>1440.05</v>
      </c>
      <c r="F436" s="43">
        <v>161.51232512000001</v>
      </c>
      <c r="G436" s="3">
        <f t="shared" si="24"/>
        <v>2.224730427128363E-2</v>
      </c>
      <c r="H436" s="3">
        <f>1-E436/MAX(E$2:E436)</f>
        <v>9.0266494466084701E-5</v>
      </c>
      <c r="I436" s="21">
        <f ca="1">IF(ROW()&gt;计算结果!B$18-1,AVERAGE(OFFSET(E436,0,0,-计算结果!B$18,1)),AVERAGE(OFFSET(E436,0,0,-ROW()+1,1)))</f>
        <v>1432.0800000000002</v>
      </c>
      <c r="J436" s="43">
        <f t="shared" ca="1" si="25"/>
        <v>16661.667883519989</v>
      </c>
      <c r="K436" s="43">
        <f ca="1">IF(ROW()&gt;计算结果!B$19+1,J436-OFFSET(J436,-计算结果!B$19,0,1,1),J436-OFFSET(J436,-ROW()+2,0,1,1))</f>
        <v>162.0875161599979</v>
      </c>
      <c r="L436" s="32" t="str">
        <f ca="1">IF(AND(F436&gt;OFFSET(F436,-计算结果!B$19,0,1,1),'000300'!K436&lt;OFFSET('000300'!K436,-计算结果!B$19,0,1,1)),"卖",IF(AND(F436&lt;OFFSET(F436,-计算结果!B$19,0,1,1),'000300'!K436&gt;OFFSET('000300'!K436,-计算结果!B$19,0,1,1)),"买",L435))</f>
        <v>买</v>
      </c>
      <c r="M436" s="4" t="str">
        <f t="shared" ca="1" si="26"/>
        <v/>
      </c>
      <c r="N436" s="3">
        <f ca="1">IF(L435="买",E436/E435-1,0)-IF(M436=1,计算结果!B$17,0)</f>
        <v>2.224730427128363E-2</v>
      </c>
      <c r="O436" s="2">
        <f t="shared" ca="1" si="27"/>
        <v>1.3359835253692678</v>
      </c>
      <c r="P436" s="3">
        <f ca="1">1-O436/MAX(O$2:O436)</f>
        <v>9.0266494466195724E-5</v>
      </c>
    </row>
    <row r="437" spans="1:16" x14ac:dyDescent="0.15">
      <c r="A437" s="1">
        <v>39015</v>
      </c>
      <c r="B437">
        <v>1443.11</v>
      </c>
      <c r="C437">
        <v>1459.73</v>
      </c>
      <c r="D437" s="21">
        <v>1434.81</v>
      </c>
      <c r="E437" s="21">
        <v>1446.82</v>
      </c>
      <c r="F437" s="43">
        <v>211.77151488000001</v>
      </c>
      <c r="G437" s="3">
        <f t="shared" si="24"/>
        <v>4.7012256518870199E-3</v>
      </c>
      <c r="H437" s="3">
        <f>1-E437/MAX(E$2:E437)</f>
        <v>0</v>
      </c>
      <c r="I437" s="21">
        <f ca="1">IF(ROW()&gt;计算结果!B$18-1,AVERAGE(OFFSET(E437,0,0,-计算结果!B$18,1)),AVERAGE(OFFSET(E437,0,0,-ROW()+1,1)))</f>
        <v>1433.94</v>
      </c>
      <c r="J437" s="43">
        <f t="shared" ca="1" si="25"/>
        <v>16873.439398399991</v>
      </c>
      <c r="K437" s="43">
        <f ca="1">IF(ROW()&gt;计算结果!B$19+1,J437-OFFSET(J437,-计算结果!B$19,0,1,1),J437-OFFSET(J437,-ROW()+2,0,1,1))</f>
        <v>163.37632255999779</v>
      </c>
      <c r="L437" s="32" t="str">
        <f ca="1">IF(AND(F437&gt;OFFSET(F437,-计算结果!B$19,0,1,1),'000300'!K437&lt;OFFSET('000300'!K437,-计算结果!B$19,0,1,1)),"卖",IF(AND(F437&lt;OFFSET(F437,-计算结果!B$19,0,1,1),'000300'!K437&gt;OFFSET('000300'!K437,-计算结果!B$19,0,1,1)),"买",L436))</f>
        <v>卖</v>
      </c>
      <c r="M437" s="4">
        <f t="shared" ca="1" si="26"/>
        <v>1</v>
      </c>
      <c r="N437" s="3">
        <f ca="1">IF(L436="买",E437/E436-1,0)-IF(M437=1,计算结果!B$17,0)</f>
        <v>4.7012256518870199E-3</v>
      </c>
      <c r="O437" s="2">
        <f t="shared" ca="1" si="27"/>
        <v>1.3422642853892321</v>
      </c>
      <c r="P437" s="3">
        <f ca="1">1-O437/MAX(O$2:O437)</f>
        <v>0</v>
      </c>
    </row>
    <row r="438" spans="1:16" x14ac:dyDescent="0.15">
      <c r="A438" s="1">
        <v>39016</v>
      </c>
      <c r="B438">
        <v>1447.09</v>
      </c>
      <c r="C438">
        <v>1457.37</v>
      </c>
      <c r="D438" s="21">
        <v>1435.28</v>
      </c>
      <c r="E438" s="21">
        <v>1456.09</v>
      </c>
      <c r="F438" s="43">
        <v>213.00293632</v>
      </c>
      <c r="G438" s="3">
        <f t="shared" si="24"/>
        <v>6.4071550020043944E-3</v>
      </c>
      <c r="H438" s="3">
        <f>1-E438/MAX(E$2:E438)</f>
        <v>0</v>
      </c>
      <c r="I438" s="21">
        <f ca="1">IF(ROW()&gt;计算结果!B$18-1,AVERAGE(OFFSET(E438,0,0,-计算结果!B$18,1)),AVERAGE(OFFSET(E438,0,0,-ROW()+1,1)))</f>
        <v>1437.9175</v>
      </c>
      <c r="J438" s="43">
        <f t="shared" ca="1" si="25"/>
        <v>17086.442334719992</v>
      </c>
      <c r="K438" s="43">
        <f ca="1">IF(ROW()&gt;计算结果!B$19+1,J438-OFFSET(J438,-计算结果!B$19,0,1,1),J438-OFFSET(J438,-ROW()+2,0,1,1))</f>
        <v>544.08729599999788</v>
      </c>
      <c r="L438" s="32" t="str">
        <f ca="1">IF(AND(F438&gt;OFFSET(F438,-计算结果!B$19,0,1,1),'000300'!K438&lt;OFFSET('000300'!K438,-计算结果!B$19,0,1,1)),"卖",IF(AND(F438&lt;OFFSET(F438,-计算结果!B$19,0,1,1),'000300'!K438&gt;OFFSET('000300'!K438,-计算结果!B$19,0,1,1)),"买",L437))</f>
        <v>卖</v>
      </c>
      <c r="M438" s="4" t="str">
        <f t="shared" ca="1" si="26"/>
        <v/>
      </c>
      <c r="N438" s="3">
        <f ca="1">IF(L437="买",E438/E437-1,0)-IF(M438=1,计算结果!B$17,0)</f>
        <v>0</v>
      </c>
      <c r="O438" s="2">
        <f t="shared" ca="1" si="27"/>
        <v>1.3422642853892321</v>
      </c>
      <c r="P438" s="3">
        <f ca="1">1-O438/MAX(O$2:O438)</f>
        <v>0</v>
      </c>
    </row>
    <row r="439" spans="1:16" x14ac:dyDescent="0.15">
      <c r="A439" s="1">
        <v>39017</v>
      </c>
      <c r="B439">
        <v>1455.98</v>
      </c>
      <c r="C439">
        <v>1460.45</v>
      </c>
      <c r="D439" s="21">
        <v>1433.35</v>
      </c>
      <c r="E439" s="21">
        <v>1439.05</v>
      </c>
      <c r="F439" s="43">
        <v>214.96188928000001</v>
      </c>
      <c r="G439" s="3">
        <f t="shared" si="24"/>
        <v>-1.1702573329945287E-2</v>
      </c>
      <c r="H439" s="3">
        <f>1-E439/MAX(E$2:E439)</f>
        <v>1.1702573329945287E-2</v>
      </c>
      <c r="I439" s="21">
        <f ca="1">IF(ROW()&gt;计算结果!B$18-1,AVERAGE(OFFSET(E439,0,0,-计算结果!B$18,1)),AVERAGE(OFFSET(E439,0,0,-ROW()+1,1)))</f>
        <v>1445.5025000000001</v>
      </c>
      <c r="J439" s="43">
        <f t="shared" ca="1" si="25"/>
        <v>17301.404223999991</v>
      </c>
      <c r="K439" s="43">
        <f ca="1">IF(ROW()&gt;计算结果!B$19+1,J439-OFFSET(J439,-计算结果!B$19,0,1,1),J439-OFFSET(J439,-ROW()+2,0,1,1))</f>
        <v>932.46209023999654</v>
      </c>
      <c r="L439" s="32" t="str">
        <f ca="1">IF(AND(F439&gt;OFFSET(F439,-计算结果!B$19,0,1,1),'000300'!K439&lt;OFFSET('000300'!K439,-计算结果!B$19,0,1,1)),"卖",IF(AND(F439&lt;OFFSET(F439,-计算结果!B$19,0,1,1),'000300'!K439&gt;OFFSET('000300'!K439,-计算结果!B$19,0,1,1)),"买",L438))</f>
        <v>卖</v>
      </c>
      <c r="M439" s="4" t="str">
        <f t="shared" ca="1" si="26"/>
        <v/>
      </c>
      <c r="N439" s="3">
        <f ca="1">IF(L438="买",E439/E438-1,0)-IF(M439=1,计算结果!B$17,0)</f>
        <v>0</v>
      </c>
      <c r="O439" s="2">
        <f t="shared" ca="1" si="27"/>
        <v>1.3422642853892321</v>
      </c>
      <c r="P439" s="3">
        <f ca="1">1-O439/MAX(O$2:O439)</f>
        <v>0</v>
      </c>
    </row>
    <row r="440" spans="1:16" x14ac:dyDescent="0.15">
      <c r="A440" s="1">
        <v>39020</v>
      </c>
      <c r="B440">
        <v>1436.66</v>
      </c>
      <c r="C440">
        <v>1446.24</v>
      </c>
      <c r="D440" s="21">
        <v>1428.33</v>
      </c>
      <c r="E440" s="21">
        <v>1446.24</v>
      </c>
      <c r="F440" s="43">
        <v>198.74455552000001</v>
      </c>
      <c r="G440" s="3">
        <f t="shared" si="24"/>
        <v>4.9963517598416995E-3</v>
      </c>
      <c r="H440" s="3">
        <f>1-E440/MAX(E$2:E440)</f>
        <v>6.7646917429553532E-3</v>
      </c>
      <c r="I440" s="21">
        <f ca="1">IF(ROW()&gt;计算结果!B$18-1,AVERAGE(OFFSET(E440,0,0,-计算结果!B$18,1)),AVERAGE(OFFSET(E440,0,0,-ROW()+1,1)))</f>
        <v>1447.05</v>
      </c>
      <c r="J440" s="43">
        <f t="shared" ca="1" si="25"/>
        <v>17500.14877951999</v>
      </c>
      <c r="K440" s="43">
        <f ca="1">IF(ROW()&gt;计算结果!B$19+1,J440-OFFSET(J440,-计算结果!B$19,0,1,1),J440-OFFSET(J440,-ROW()+2,0,1,1))</f>
        <v>1282.7178086399963</v>
      </c>
      <c r="L440" s="32" t="str">
        <f ca="1">IF(AND(F440&gt;OFFSET(F440,-计算结果!B$19,0,1,1),'000300'!K440&lt;OFFSET('000300'!K440,-计算结果!B$19,0,1,1)),"卖",IF(AND(F440&lt;OFFSET(F440,-计算结果!B$19,0,1,1),'000300'!K440&gt;OFFSET('000300'!K440,-计算结果!B$19,0,1,1)),"买",L439))</f>
        <v>卖</v>
      </c>
      <c r="M440" s="4" t="str">
        <f t="shared" ca="1" si="26"/>
        <v/>
      </c>
      <c r="N440" s="3">
        <f ca="1">IF(L439="买",E440/E439-1,0)-IF(M440=1,计算结果!B$17,0)</f>
        <v>0</v>
      </c>
      <c r="O440" s="2">
        <f t="shared" ca="1" si="27"/>
        <v>1.3422642853892321</v>
      </c>
      <c r="P440" s="3">
        <f ca="1">1-O440/MAX(O$2:O440)</f>
        <v>0</v>
      </c>
    </row>
    <row r="441" spans="1:16" x14ac:dyDescent="0.15">
      <c r="A441" s="1">
        <v>39021</v>
      </c>
      <c r="B441">
        <v>1447.06</v>
      </c>
      <c r="C441">
        <v>1464.48</v>
      </c>
      <c r="D441" s="21">
        <v>1447.06</v>
      </c>
      <c r="E441" s="21">
        <v>1464.47</v>
      </c>
      <c r="F441" s="43">
        <v>214.63617536000001</v>
      </c>
      <c r="G441" s="3">
        <f t="shared" si="24"/>
        <v>1.2605100121694912E-2</v>
      </c>
      <c r="H441" s="3">
        <f>1-E441/MAX(E$2:E441)</f>
        <v>0</v>
      </c>
      <c r="I441" s="21">
        <f ca="1">IF(ROW()&gt;计算结果!B$18-1,AVERAGE(OFFSET(E441,0,0,-计算结果!B$18,1)),AVERAGE(OFFSET(E441,0,0,-ROW()+1,1)))</f>
        <v>1451.4625000000001</v>
      </c>
      <c r="J441" s="43">
        <f t="shared" ca="1" si="25"/>
        <v>17714.78495487999</v>
      </c>
      <c r="K441" s="43">
        <f ca="1">IF(ROW()&gt;计算结果!B$19+1,J441-OFFSET(J441,-计算结果!B$19,0,1,1),J441-OFFSET(J441,-ROW()+2,0,1,1))</f>
        <v>1347.1999283199966</v>
      </c>
      <c r="L441" s="32" t="str">
        <f ca="1">IF(AND(F441&gt;OFFSET(F441,-计算结果!B$19,0,1,1),'000300'!K441&lt;OFFSET('000300'!K441,-计算结果!B$19,0,1,1)),"卖",IF(AND(F441&lt;OFFSET(F441,-计算结果!B$19,0,1,1),'000300'!K441&gt;OFFSET('000300'!K441,-计算结果!B$19,0,1,1)),"买",L440))</f>
        <v>卖</v>
      </c>
      <c r="M441" s="4" t="str">
        <f t="shared" ca="1" si="26"/>
        <v/>
      </c>
      <c r="N441" s="3">
        <f ca="1">IF(L440="买",E441/E440-1,0)-IF(M441=1,计算结果!B$17,0)</f>
        <v>0</v>
      </c>
      <c r="O441" s="2">
        <f t="shared" ca="1" si="27"/>
        <v>1.3422642853892321</v>
      </c>
      <c r="P441" s="3">
        <f ca="1">1-O441/MAX(O$2:O441)</f>
        <v>0</v>
      </c>
    </row>
    <row r="442" spans="1:16" x14ac:dyDescent="0.15">
      <c r="A442" s="1">
        <v>39022</v>
      </c>
      <c r="B442">
        <v>1465.67</v>
      </c>
      <c r="C442">
        <v>1479.41</v>
      </c>
      <c r="D442" s="21">
        <v>1461.32</v>
      </c>
      <c r="E442" s="21">
        <v>1479.41</v>
      </c>
      <c r="F442" s="43">
        <v>235.18429183999999</v>
      </c>
      <c r="G442" s="3">
        <f t="shared" si="24"/>
        <v>1.0201642915184328E-2</v>
      </c>
      <c r="H442" s="3">
        <f>1-E442/MAX(E$2:E442)</f>
        <v>0</v>
      </c>
      <c r="I442" s="21">
        <f ca="1">IF(ROW()&gt;计算结果!B$18-1,AVERAGE(OFFSET(E442,0,0,-计算结果!B$18,1)),AVERAGE(OFFSET(E442,0,0,-ROW()+1,1)))</f>
        <v>1457.2925</v>
      </c>
      <c r="J442" s="43">
        <f t="shared" ca="1" si="25"/>
        <v>17949.969246719989</v>
      </c>
      <c r="K442" s="43">
        <f ca="1">IF(ROW()&gt;计算结果!B$19+1,J442-OFFSET(J442,-计算结果!B$19,0,1,1),J442-OFFSET(J442,-ROW()+2,0,1,1))</f>
        <v>1437.9724083199981</v>
      </c>
      <c r="L442" s="32" t="str">
        <f ca="1">IF(AND(F442&gt;OFFSET(F442,-计算结果!B$19,0,1,1),'000300'!K442&lt;OFFSET('000300'!K442,-计算结果!B$19,0,1,1)),"卖",IF(AND(F442&lt;OFFSET(F442,-计算结果!B$19,0,1,1),'000300'!K442&gt;OFFSET('000300'!K442,-计算结果!B$19,0,1,1)),"买",L441))</f>
        <v>卖</v>
      </c>
      <c r="M442" s="4" t="str">
        <f t="shared" ca="1" si="26"/>
        <v/>
      </c>
      <c r="N442" s="3">
        <f ca="1">IF(L441="买",E442/E441-1,0)-IF(M442=1,计算结果!B$17,0)</f>
        <v>0</v>
      </c>
      <c r="O442" s="2">
        <f t="shared" ca="1" si="27"/>
        <v>1.3422642853892321</v>
      </c>
      <c r="P442" s="3">
        <f ca="1">1-O442/MAX(O$2:O442)</f>
        <v>0</v>
      </c>
    </row>
    <row r="443" spans="1:16" x14ac:dyDescent="0.15">
      <c r="A443" s="1">
        <v>39023</v>
      </c>
      <c r="B443">
        <v>1480.55</v>
      </c>
      <c r="C443">
        <v>1480.55</v>
      </c>
      <c r="D443" s="21">
        <v>1464.6</v>
      </c>
      <c r="E443" s="21">
        <v>1479.66</v>
      </c>
      <c r="F443" s="43">
        <v>247.57962752</v>
      </c>
      <c r="G443" s="3">
        <f t="shared" si="24"/>
        <v>1.6898628507311386E-4</v>
      </c>
      <c r="H443" s="3">
        <f>1-E443/MAX(E$2:E443)</f>
        <v>0</v>
      </c>
      <c r="I443" s="21">
        <f ca="1">IF(ROW()&gt;计算结果!B$18-1,AVERAGE(OFFSET(E443,0,0,-计算结果!B$18,1)),AVERAGE(OFFSET(E443,0,0,-ROW()+1,1)))</f>
        <v>1467.4449999999999</v>
      </c>
      <c r="J443" s="43">
        <f t="shared" ca="1" si="25"/>
        <v>18197.54887423999</v>
      </c>
      <c r="K443" s="43">
        <f ca="1">IF(ROW()&gt;计算结果!B$19+1,J443-OFFSET(J443,-计算结果!B$19,0,1,1),J443-OFFSET(J443,-ROW()+2,0,1,1))</f>
        <v>1520.2855526399981</v>
      </c>
      <c r="L443" s="32" t="str">
        <f ca="1">IF(AND(F443&gt;OFFSET(F443,-计算结果!B$19,0,1,1),'000300'!K443&lt;OFFSET('000300'!K443,-计算结果!B$19,0,1,1)),"卖",IF(AND(F443&lt;OFFSET(F443,-计算结果!B$19,0,1,1),'000300'!K443&gt;OFFSET('000300'!K443,-计算结果!B$19,0,1,1)),"买",L442))</f>
        <v>卖</v>
      </c>
      <c r="M443" s="4" t="str">
        <f t="shared" ca="1" si="26"/>
        <v/>
      </c>
      <c r="N443" s="3">
        <f ca="1">IF(L442="买",E443/E442-1,0)-IF(M443=1,计算结果!B$17,0)</f>
        <v>0</v>
      </c>
      <c r="O443" s="2">
        <f t="shared" ca="1" si="27"/>
        <v>1.3422642853892321</v>
      </c>
      <c r="P443" s="3">
        <f ca="1">1-O443/MAX(O$2:O443)</f>
        <v>0</v>
      </c>
    </row>
    <row r="444" spans="1:16" x14ac:dyDescent="0.15">
      <c r="A444" s="1">
        <v>39024</v>
      </c>
      <c r="B444">
        <v>1481.58</v>
      </c>
      <c r="C444">
        <v>1497.47</v>
      </c>
      <c r="D444" s="21">
        <v>1480.77</v>
      </c>
      <c r="E444" s="21">
        <v>1488.29</v>
      </c>
      <c r="F444" s="43">
        <v>233.19283712000001</v>
      </c>
      <c r="G444" s="3">
        <f t="shared" si="24"/>
        <v>5.8324209615721045E-3</v>
      </c>
      <c r="H444" s="3">
        <f>1-E444/MAX(E$2:E444)</f>
        <v>0</v>
      </c>
      <c r="I444" s="21">
        <f ca="1">IF(ROW()&gt;计算结果!B$18-1,AVERAGE(OFFSET(E444,0,0,-计算结果!B$18,1)),AVERAGE(OFFSET(E444,0,0,-ROW()+1,1)))</f>
        <v>1477.9575</v>
      </c>
      <c r="J444" s="43">
        <f t="shared" ca="1" si="25"/>
        <v>18430.741711359991</v>
      </c>
      <c r="K444" s="43">
        <f ca="1">IF(ROW()&gt;计算结果!B$19+1,J444-OFFSET(J444,-计算结果!B$19,0,1,1),J444-OFFSET(J444,-ROW()+2,0,1,1))</f>
        <v>1930.5861529600006</v>
      </c>
      <c r="L444" s="32" t="str">
        <f ca="1">IF(AND(F444&gt;OFFSET(F444,-计算结果!B$19,0,1,1),'000300'!K444&lt;OFFSET('000300'!K444,-计算结果!B$19,0,1,1)),"卖",IF(AND(F444&lt;OFFSET(F444,-计算结果!B$19,0,1,1),'000300'!K444&gt;OFFSET('000300'!K444,-计算结果!B$19,0,1,1)),"买",L443))</f>
        <v>卖</v>
      </c>
      <c r="M444" s="4" t="str">
        <f t="shared" ca="1" si="26"/>
        <v/>
      </c>
      <c r="N444" s="3">
        <f ca="1">IF(L443="买",E444/E443-1,0)-IF(M444=1,计算结果!B$17,0)</f>
        <v>0</v>
      </c>
      <c r="O444" s="2">
        <f t="shared" ca="1" si="27"/>
        <v>1.3422642853892321</v>
      </c>
      <c r="P444" s="3">
        <f ca="1">1-O444/MAX(O$2:O444)</f>
        <v>0</v>
      </c>
    </row>
    <row r="445" spans="1:16" x14ac:dyDescent="0.15">
      <c r="A445" s="1">
        <v>39027</v>
      </c>
      <c r="B445">
        <v>1477.44</v>
      </c>
      <c r="C445">
        <v>1507.97</v>
      </c>
      <c r="D445" s="21">
        <v>1472</v>
      </c>
      <c r="E445" s="21">
        <v>1507.89</v>
      </c>
      <c r="F445" s="43">
        <v>252.21679104</v>
      </c>
      <c r="G445" s="3">
        <f t="shared" si="24"/>
        <v>1.3169476378931622E-2</v>
      </c>
      <c r="H445" s="3">
        <f>1-E445/MAX(E$2:E445)</f>
        <v>0</v>
      </c>
      <c r="I445" s="21">
        <f ca="1">IF(ROW()&gt;计算结果!B$18-1,AVERAGE(OFFSET(E445,0,0,-计算结果!B$18,1)),AVERAGE(OFFSET(E445,0,0,-ROW()+1,1)))</f>
        <v>1488.8125000000002</v>
      </c>
      <c r="J445" s="43">
        <f t="shared" ca="1" si="25"/>
        <v>18682.95850239999</v>
      </c>
      <c r="K445" s="43">
        <f ca="1">IF(ROW()&gt;计算结果!B$19+1,J445-OFFSET(J445,-计算结果!B$19,0,1,1),J445-OFFSET(J445,-ROW()+2,0,1,1))</f>
        <v>2021.2906188800007</v>
      </c>
      <c r="L445" s="32" t="str">
        <f ca="1">IF(AND(F445&gt;OFFSET(F445,-计算结果!B$19,0,1,1),'000300'!K445&lt;OFFSET('000300'!K445,-计算结果!B$19,0,1,1)),"卖",IF(AND(F445&lt;OFFSET(F445,-计算结果!B$19,0,1,1),'000300'!K445&gt;OFFSET('000300'!K445,-计算结果!B$19,0,1,1)),"买",L444))</f>
        <v>卖</v>
      </c>
      <c r="M445" s="4" t="str">
        <f t="shared" ca="1" si="26"/>
        <v/>
      </c>
      <c r="N445" s="3">
        <f ca="1">IF(L444="买",E445/E444-1,0)-IF(M445=1,计算结果!B$17,0)</f>
        <v>0</v>
      </c>
      <c r="O445" s="2">
        <f t="shared" ca="1" si="27"/>
        <v>1.3422642853892321</v>
      </c>
      <c r="P445" s="3">
        <f ca="1">1-O445/MAX(O$2:O445)</f>
        <v>0</v>
      </c>
    </row>
    <row r="446" spans="1:16" x14ac:dyDescent="0.15">
      <c r="A446" s="1">
        <v>39028</v>
      </c>
      <c r="B446">
        <v>1512.65</v>
      </c>
      <c r="C446">
        <v>1516.8</v>
      </c>
      <c r="D446" s="21">
        <v>1491.33</v>
      </c>
      <c r="E446" s="21">
        <v>1516.1</v>
      </c>
      <c r="F446" s="43">
        <v>278.94550528000002</v>
      </c>
      <c r="G446" s="3">
        <f t="shared" si="24"/>
        <v>5.4446942416221944E-3</v>
      </c>
      <c r="H446" s="3">
        <f>1-E446/MAX(E$2:E446)</f>
        <v>0</v>
      </c>
      <c r="I446" s="21">
        <f ca="1">IF(ROW()&gt;计算结果!B$18-1,AVERAGE(OFFSET(E446,0,0,-计算结果!B$18,1)),AVERAGE(OFFSET(E446,0,0,-ROW()+1,1)))</f>
        <v>1497.9850000000001</v>
      </c>
      <c r="J446" s="43">
        <f t="shared" ca="1" si="25"/>
        <v>18961.90400767999</v>
      </c>
      <c r="K446" s="43">
        <f ca="1">IF(ROW()&gt;计算结果!B$19+1,J446-OFFSET(J446,-计算结果!B$19,0,1,1),J446-OFFSET(J446,-ROW()+2,0,1,1))</f>
        <v>2088.4646092799994</v>
      </c>
      <c r="L446" s="32" t="str">
        <f ca="1">IF(AND(F446&gt;OFFSET(F446,-计算结果!B$19,0,1,1),'000300'!K446&lt;OFFSET('000300'!K446,-计算结果!B$19,0,1,1)),"卖",IF(AND(F446&lt;OFFSET(F446,-计算结果!B$19,0,1,1),'000300'!K446&gt;OFFSET('000300'!K446,-计算结果!B$19,0,1,1)),"买",L445))</f>
        <v>卖</v>
      </c>
      <c r="M446" s="4" t="str">
        <f t="shared" ca="1" si="26"/>
        <v/>
      </c>
      <c r="N446" s="3">
        <f ca="1">IF(L445="买",E446/E445-1,0)-IF(M446=1,计算结果!B$17,0)</f>
        <v>0</v>
      </c>
      <c r="O446" s="2">
        <f t="shared" ca="1" si="27"/>
        <v>1.3422642853892321</v>
      </c>
      <c r="P446" s="3">
        <f ca="1">1-O446/MAX(O$2:O446)</f>
        <v>0</v>
      </c>
    </row>
    <row r="447" spans="1:16" x14ac:dyDescent="0.15">
      <c r="A447" s="1">
        <v>39029</v>
      </c>
      <c r="B447">
        <v>1512.36</v>
      </c>
      <c r="C447">
        <v>1513.04</v>
      </c>
      <c r="D447" s="21">
        <v>1497.01</v>
      </c>
      <c r="E447" s="21">
        <v>1498.17</v>
      </c>
      <c r="F447" s="43">
        <v>191.40306944</v>
      </c>
      <c r="G447" s="3">
        <f t="shared" si="24"/>
        <v>-1.1826396675680861E-2</v>
      </c>
      <c r="H447" s="3">
        <f>1-E447/MAX(E$2:E447)</f>
        <v>1.1826396675680861E-2</v>
      </c>
      <c r="I447" s="21">
        <f ca="1">IF(ROW()&gt;计算结果!B$18-1,AVERAGE(OFFSET(E447,0,0,-计算结果!B$18,1)),AVERAGE(OFFSET(E447,0,0,-ROW()+1,1)))</f>
        <v>1502.6125000000002</v>
      </c>
      <c r="J447" s="43">
        <f t="shared" ca="1" si="25"/>
        <v>19153.307077119989</v>
      </c>
      <c r="K447" s="43">
        <f ca="1">IF(ROW()&gt;计算结果!B$19+1,J447-OFFSET(J447,-计算结果!B$19,0,1,1),J447-OFFSET(J447,-ROW()+2,0,1,1))</f>
        <v>2066.8647423999973</v>
      </c>
      <c r="L447" s="32" t="str">
        <f ca="1">IF(AND(F447&gt;OFFSET(F447,-计算结果!B$19,0,1,1),'000300'!K447&lt;OFFSET('000300'!K447,-计算结果!B$19,0,1,1)),"卖",IF(AND(F447&lt;OFFSET(F447,-计算结果!B$19,0,1,1),'000300'!K447&gt;OFFSET('000300'!K447,-计算结果!B$19,0,1,1)),"买",L446))</f>
        <v>买</v>
      </c>
      <c r="M447" s="4">
        <f t="shared" ca="1" si="26"/>
        <v>1</v>
      </c>
      <c r="N447" s="3">
        <f ca="1">IF(L446="买",E447/E446-1,0)-IF(M447=1,计算结果!B$17,0)</f>
        <v>0</v>
      </c>
      <c r="O447" s="2">
        <f t="shared" ca="1" si="27"/>
        <v>1.3422642853892321</v>
      </c>
      <c r="P447" s="3">
        <f ca="1">1-O447/MAX(O$2:O447)</f>
        <v>0</v>
      </c>
    </row>
    <row r="448" spans="1:16" x14ac:dyDescent="0.15">
      <c r="A448" s="1">
        <v>39030</v>
      </c>
      <c r="B448">
        <v>1491.8</v>
      </c>
      <c r="C448">
        <v>1527.38</v>
      </c>
      <c r="D448" s="21">
        <v>1489.2</v>
      </c>
      <c r="E448" s="21">
        <v>1524.71</v>
      </c>
      <c r="F448" s="43">
        <v>222.83038719999999</v>
      </c>
      <c r="G448" s="3">
        <f t="shared" si="24"/>
        <v>1.7714945566924989E-2</v>
      </c>
      <c r="H448" s="3">
        <f>1-E448/MAX(E$2:E448)</f>
        <v>0</v>
      </c>
      <c r="I448" s="21">
        <f ca="1">IF(ROW()&gt;计算结果!B$18-1,AVERAGE(OFFSET(E448,0,0,-计算结果!B$18,1)),AVERAGE(OFFSET(E448,0,0,-ROW()+1,1)))</f>
        <v>1511.7175</v>
      </c>
      <c r="J448" s="43">
        <f t="shared" ca="1" si="25"/>
        <v>19376.137464319989</v>
      </c>
      <c r="K448" s="43">
        <f ca="1">IF(ROW()&gt;计算结果!B$19+1,J448-OFFSET(J448,-计算结果!B$19,0,1,1),J448-OFFSET(J448,-ROW()+2,0,1,1))</f>
        <v>2074.733240319998</v>
      </c>
      <c r="L448" s="32" t="str">
        <f ca="1">IF(AND(F448&gt;OFFSET(F448,-计算结果!B$19,0,1,1),'000300'!K448&lt;OFFSET('000300'!K448,-计算结果!B$19,0,1,1)),"卖",IF(AND(F448&lt;OFFSET(F448,-计算结果!B$19,0,1,1),'000300'!K448&gt;OFFSET('000300'!K448,-计算结果!B$19,0,1,1)),"买",L447))</f>
        <v>买</v>
      </c>
      <c r="M448" s="4" t="str">
        <f t="shared" ca="1" si="26"/>
        <v/>
      </c>
      <c r="N448" s="3">
        <f ca="1">IF(L447="买",E448/E447-1,0)-IF(M448=1,计算结果!B$17,0)</f>
        <v>1.7714945566924989E-2</v>
      </c>
      <c r="O448" s="2">
        <f t="shared" ca="1" si="27"/>
        <v>1.3660424241413298</v>
      </c>
      <c r="P448" s="3">
        <f ca="1">1-O448/MAX(O$2:O448)</f>
        <v>0</v>
      </c>
    </row>
    <row r="449" spans="1:16" x14ac:dyDescent="0.15">
      <c r="A449" s="1">
        <v>39031</v>
      </c>
      <c r="B449">
        <v>1525.23</v>
      </c>
      <c r="C449">
        <v>1535.2</v>
      </c>
      <c r="D449" s="21">
        <v>1493.2</v>
      </c>
      <c r="E449" s="21">
        <v>1504.06</v>
      </c>
      <c r="F449" s="43">
        <v>319.31185152</v>
      </c>
      <c r="G449" s="3">
        <f t="shared" si="24"/>
        <v>-1.3543559103042613E-2</v>
      </c>
      <c r="H449" s="3">
        <f>1-E449/MAX(E$2:E449)</f>
        <v>1.3543559103042613E-2</v>
      </c>
      <c r="I449" s="21">
        <f ca="1">IF(ROW()&gt;计算结果!B$18-1,AVERAGE(OFFSET(E449,0,0,-计算结果!B$18,1)),AVERAGE(OFFSET(E449,0,0,-ROW()+1,1)))</f>
        <v>1510.7599999999998</v>
      </c>
      <c r="J449" s="43">
        <f t="shared" ca="1" si="25"/>
        <v>19056.825612799988</v>
      </c>
      <c r="K449" s="43">
        <f ca="1">IF(ROW()&gt;计算结果!B$19+1,J449-OFFSET(J449,-计算结果!B$19,0,1,1),J449-OFFSET(J449,-ROW()+2,0,1,1))</f>
        <v>1556.6768332799984</v>
      </c>
      <c r="L449" s="32" t="str">
        <f ca="1">IF(AND(F449&gt;OFFSET(F449,-计算结果!B$19,0,1,1),'000300'!K449&lt;OFFSET('000300'!K449,-计算结果!B$19,0,1,1)),"卖",IF(AND(F449&lt;OFFSET(F449,-计算结果!B$19,0,1,1),'000300'!K449&gt;OFFSET('000300'!K449,-计算结果!B$19,0,1,1)),"买",L448))</f>
        <v>买</v>
      </c>
      <c r="M449" s="4" t="str">
        <f t="shared" ca="1" si="26"/>
        <v/>
      </c>
      <c r="N449" s="3">
        <f ca="1">IF(L448="买",E449/E448-1,0)-IF(M449=1,计算结果!B$17,0)</f>
        <v>-1.3543559103042613E-2</v>
      </c>
      <c r="O449" s="2">
        <f t="shared" ca="1" si="27"/>
        <v>1.3475413478327081</v>
      </c>
      <c r="P449" s="3">
        <f ca="1">1-O449/MAX(O$2:O449)</f>
        <v>1.3543559103042613E-2</v>
      </c>
    </row>
    <row r="450" spans="1:16" x14ac:dyDescent="0.15">
      <c r="A450" s="1">
        <v>39034</v>
      </c>
      <c r="B450">
        <v>1498.06</v>
      </c>
      <c r="C450">
        <v>1512.95</v>
      </c>
      <c r="D450" s="21">
        <v>1465.63</v>
      </c>
      <c r="E450" s="21">
        <v>1475.78</v>
      </c>
      <c r="F450" s="43">
        <v>251.76221695999999</v>
      </c>
      <c r="G450" s="3">
        <f t="shared" si="24"/>
        <v>-1.8802441391965741E-2</v>
      </c>
      <c r="H450" s="3">
        <f>1-E450/MAX(E$2:E450)</f>
        <v>3.2091348518734741E-2</v>
      </c>
      <c r="I450" s="21">
        <f ca="1">IF(ROW()&gt;计算结果!B$18-1,AVERAGE(OFFSET(E450,0,0,-计算结果!B$18,1)),AVERAGE(OFFSET(E450,0,0,-ROW()+1,1)))</f>
        <v>1500.68</v>
      </c>
      <c r="J450" s="43">
        <f t="shared" ca="1" si="25"/>
        <v>18805.063395839989</v>
      </c>
      <c r="K450" s="43">
        <f ca="1">IF(ROW()&gt;计算结果!B$19+1,J450-OFFSET(J450,-计算结果!B$19,0,1,1),J450-OFFSET(J450,-ROW()+2,0,1,1))</f>
        <v>1090.278440959999</v>
      </c>
      <c r="L450" s="32" t="str">
        <f ca="1">IF(AND(F450&gt;OFFSET(F450,-计算结果!B$19,0,1,1),'000300'!K450&lt;OFFSET('000300'!K450,-计算结果!B$19,0,1,1)),"卖",IF(AND(F450&lt;OFFSET(F450,-计算结果!B$19,0,1,1),'000300'!K450&gt;OFFSET('000300'!K450,-计算结果!B$19,0,1,1)),"买",L449))</f>
        <v>卖</v>
      </c>
      <c r="M450" s="4">
        <f t="shared" ca="1" si="26"/>
        <v>1</v>
      </c>
      <c r="N450" s="3">
        <f ca="1">IF(L449="买",E450/E449-1,0)-IF(M450=1,计算结果!B$17,0)</f>
        <v>-1.8802441391965741E-2</v>
      </c>
      <c r="O450" s="2">
        <f t="shared" ca="1" si="27"/>
        <v>1.322204280616833</v>
      </c>
      <c r="P450" s="3">
        <f ca="1">1-O450/MAX(O$2:O450)</f>
        <v>3.2091348518734852E-2</v>
      </c>
    </row>
    <row r="451" spans="1:16" x14ac:dyDescent="0.15">
      <c r="A451" s="1">
        <v>39035</v>
      </c>
      <c r="B451">
        <v>1475.44</v>
      </c>
      <c r="C451">
        <v>1493.88</v>
      </c>
      <c r="D451" s="21">
        <v>1453.26</v>
      </c>
      <c r="E451" s="21">
        <v>1493.78</v>
      </c>
      <c r="F451" s="43">
        <v>220.29307904000001</v>
      </c>
      <c r="G451" s="3">
        <f t="shared" ref="G451:G514" si="28">E451/E450-1</f>
        <v>1.2196939923294847E-2</v>
      </c>
      <c r="H451" s="3">
        <f>1-E451/MAX(E$2:E451)</f>
        <v>2.028582484538044E-2</v>
      </c>
      <c r="I451" s="21">
        <f ca="1">IF(ROW()&gt;计算结果!B$18-1,AVERAGE(OFFSET(E451,0,0,-计算结果!B$18,1)),AVERAGE(OFFSET(E451,0,0,-ROW()+1,1)))</f>
        <v>1499.5825</v>
      </c>
      <c r="J451" s="43">
        <f t="shared" ca="1" si="25"/>
        <v>18584.77031679999</v>
      </c>
      <c r="K451" s="43">
        <f ca="1">IF(ROW()&gt;计算结果!B$19+1,J451-OFFSET(J451,-计算结果!B$19,0,1,1),J451-OFFSET(J451,-ROW()+2,0,1,1))</f>
        <v>634.8010700800005</v>
      </c>
      <c r="L451" s="32" t="str">
        <f ca="1">IF(AND(F451&gt;OFFSET(F451,-计算结果!B$19,0,1,1),'000300'!K451&lt;OFFSET('000300'!K451,-计算结果!B$19,0,1,1)),"卖",IF(AND(F451&lt;OFFSET(F451,-计算结果!B$19,0,1,1),'000300'!K451&gt;OFFSET('000300'!K451,-计算结果!B$19,0,1,1)),"买",L450))</f>
        <v>卖</v>
      </c>
      <c r="M451" s="4" t="str">
        <f t="shared" ca="1" si="26"/>
        <v/>
      </c>
      <c r="N451" s="3">
        <f ca="1">IF(L450="买",E451/E450-1,0)-IF(M451=1,计算结果!B$17,0)</f>
        <v>0</v>
      </c>
      <c r="O451" s="2">
        <f t="shared" ca="1" si="27"/>
        <v>1.322204280616833</v>
      </c>
      <c r="P451" s="3">
        <f ca="1">1-O451/MAX(O$2:O451)</f>
        <v>3.2091348518734852E-2</v>
      </c>
    </row>
    <row r="452" spans="1:16" x14ac:dyDescent="0.15">
      <c r="A452" s="1">
        <v>39036</v>
      </c>
      <c r="B452">
        <v>1494.11</v>
      </c>
      <c r="C452">
        <v>1534.85</v>
      </c>
      <c r="D452" s="21">
        <v>1490.87</v>
      </c>
      <c r="E452" s="21">
        <v>1534.76</v>
      </c>
      <c r="F452" s="43">
        <v>261.35568383999998</v>
      </c>
      <c r="G452" s="3">
        <f t="shared" si="28"/>
        <v>2.7433758652545936E-2</v>
      </c>
      <c r="H452" s="3">
        <f>1-E452/MAX(E$2:E452)</f>
        <v>0</v>
      </c>
      <c r="I452" s="21">
        <f ca="1">IF(ROW()&gt;计算结果!B$18-1,AVERAGE(OFFSET(E452,0,0,-计算结果!B$18,1)),AVERAGE(OFFSET(E452,0,0,-ROW()+1,1)))</f>
        <v>1502.095</v>
      </c>
      <c r="J452" s="43">
        <f t="shared" ref="J452:J515" ca="1" si="29">IF(I452&gt;I451,J451+F452,J451-F452)</f>
        <v>18846.12600063999</v>
      </c>
      <c r="K452" s="43">
        <f ca="1">IF(ROW()&gt;计算结果!B$19+1,J452-OFFSET(J452,-计算结果!B$19,0,1,1),J452-OFFSET(J452,-ROW()+2,0,1,1))</f>
        <v>648.57712639999954</v>
      </c>
      <c r="L452" s="32" t="str">
        <f ca="1">IF(AND(F452&gt;OFFSET(F452,-计算结果!B$19,0,1,1),'000300'!K452&lt;OFFSET('000300'!K452,-计算结果!B$19,0,1,1)),"卖",IF(AND(F452&lt;OFFSET(F452,-计算结果!B$19,0,1,1),'000300'!K452&gt;OFFSET('000300'!K452,-计算结果!B$19,0,1,1)),"买",L451))</f>
        <v>卖</v>
      </c>
      <c r="M452" s="4" t="str">
        <f t="shared" ref="M452:M515" ca="1" si="30">IF(L451&lt;&gt;L452,1,"")</f>
        <v/>
      </c>
      <c r="N452" s="3">
        <f ca="1">IF(L451="买",E452/E451-1,0)-IF(M452=1,计算结果!B$17,0)</f>
        <v>0</v>
      </c>
      <c r="O452" s="2">
        <f t="shared" ref="O452:O515" ca="1" si="31">IFERROR(O451*(1+N452),O451)</f>
        <v>1.322204280616833</v>
      </c>
      <c r="P452" s="3">
        <f ca="1">1-O452/MAX(O$2:O452)</f>
        <v>3.2091348518734852E-2</v>
      </c>
    </row>
    <row r="453" spans="1:16" x14ac:dyDescent="0.15">
      <c r="A453" s="1">
        <v>39037</v>
      </c>
      <c r="B453">
        <v>1540.26</v>
      </c>
      <c r="C453">
        <v>1558.41</v>
      </c>
      <c r="D453" s="21">
        <v>1531.29</v>
      </c>
      <c r="E453" s="21">
        <v>1533.29</v>
      </c>
      <c r="F453" s="43">
        <v>341.27308799999997</v>
      </c>
      <c r="G453" s="3">
        <f t="shared" si="28"/>
        <v>-9.5780447757309872E-4</v>
      </c>
      <c r="H453" s="3">
        <f>1-E453/MAX(E$2:E453)</f>
        <v>9.5780447757309872E-4</v>
      </c>
      <c r="I453" s="21">
        <f ca="1">IF(ROW()&gt;计算结果!B$18-1,AVERAGE(OFFSET(E453,0,0,-计算结果!B$18,1)),AVERAGE(OFFSET(E453,0,0,-ROW()+1,1)))</f>
        <v>1509.4024999999999</v>
      </c>
      <c r="J453" s="43">
        <f t="shared" ca="1" si="29"/>
        <v>19187.399088639992</v>
      </c>
      <c r="K453" s="43">
        <f ca="1">IF(ROW()&gt;计算结果!B$19+1,J453-OFFSET(J453,-计算结果!B$19,0,1,1),J453-OFFSET(J453,-ROW()+2,0,1,1))</f>
        <v>756.65737728000022</v>
      </c>
      <c r="L453" s="32" t="str">
        <f ca="1">IF(AND(F453&gt;OFFSET(F453,-计算结果!B$19,0,1,1),'000300'!K453&lt;OFFSET('000300'!K453,-计算结果!B$19,0,1,1)),"卖",IF(AND(F453&lt;OFFSET(F453,-计算结果!B$19,0,1,1),'000300'!K453&gt;OFFSET('000300'!K453,-计算结果!B$19,0,1,1)),"买",L452))</f>
        <v>卖</v>
      </c>
      <c r="M453" s="4" t="str">
        <f t="shared" ca="1" si="30"/>
        <v/>
      </c>
      <c r="N453" s="3">
        <f ca="1">IF(L452="买",E453/E452-1,0)-IF(M453=1,计算结果!B$17,0)</f>
        <v>0</v>
      </c>
      <c r="O453" s="2">
        <f t="shared" ca="1" si="31"/>
        <v>1.322204280616833</v>
      </c>
      <c r="P453" s="3">
        <f ca="1">1-O453/MAX(O$2:O453)</f>
        <v>3.2091348518734852E-2</v>
      </c>
    </row>
    <row r="454" spans="1:16" x14ac:dyDescent="0.15">
      <c r="A454" s="1">
        <v>39038</v>
      </c>
      <c r="B454">
        <v>1528.01</v>
      </c>
      <c r="C454">
        <v>1562.24</v>
      </c>
      <c r="D454" s="21">
        <v>1521.55</v>
      </c>
      <c r="E454" s="21">
        <v>1562.08</v>
      </c>
      <c r="F454" s="43">
        <v>269.50445056000001</v>
      </c>
      <c r="G454" s="3">
        <f t="shared" si="28"/>
        <v>1.8776617600062551E-2</v>
      </c>
      <c r="H454" s="3">
        <f>1-E454/MAX(E$2:E454)</f>
        <v>0</v>
      </c>
      <c r="I454" s="21">
        <f ca="1">IF(ROW()&gt;计算结果!B$18-1,AVERAGE(OFFSET(E454,0,0,-计算结果!B$18,1)),AVERAGE(OFFSET(E454,0,0,-ROW()+1,1)))</f>
        <v>1530.9775</v>
      </c>
      <c r="J454" s="43">
        <f t="shared" ca="1" si="29"/>
        <v>19456.903539199993</v>
      </c>
      <c r="K454" s="43">
        <f ca="1">IF(ROW()&gt;计算结果!B$19+1,J454-OFFSET(J454,-计算结果!B$19,0,1,1),J454-OFFSET(J454,-ROW()+2,0,1,1))</f>
        <v>773.94503680000344</v>
      </c>
      <c r="L454" s="32" t="str">
        <f ca="1">IF(AND(F454&gt;OFFSET(F454,-计算结果!B$19,0,1,1),'000300'!K454&lt;OFFSET('000300'!K454,-计算结果!B$19,0,1,1)),"卖",IF(AND(F454&lt;OFFSET(F454,-计算结果!B$19,0,1,1),'000300'!K454&gt;OFFSET('000300'!K454,-计算结果!B$19,0,1,1)),"买",L453))</f>
        <v>卖</v>
      </c>
      <c r="M454" s="4" t="str">
        <f t="shared" ca="1" si="30"/>
        <v/>
      </c>
      <c r="N454" s="3">
        <f ca="1">IF(L453="买",E454/E453-1,0)-IF(M454=1,计算结果!B$17,0)</f>
        <v>0</v>
      </c>
      <c r="O454" s="2">
        <f t="shared" ca="1" si="31"/>
        <v>1.322204280616833</v>
      </c>
      <c r="P454" s="3">
        <f ca="1">1-O454/MAX(O$2:O454)</f>
        <v>3.2091348518734852E-2</v>
      </c>
    </row>
    <row r="455" spans="1:16" x14ac:dyDescent="0.15">
      <c r="A455" s="1">
        <v>39041</v>
      </c>
      <c r="B455">
        <v>1567.34</v>
      </c>
      <c r="C455">
        <v>1593.19</v>
      </c>
      <c r="D455" s="21">
        <v>1567.34</v>
      </c>
      <c r="E455" s="21">
        <v>1593.16</v>
      </c>
      <c r="F455" s="43">
        <v>329.90613503999998</v>
      </c>
      <c r="G455" s="3">
        <f t="shared" si="28"/>
        <v>1.9896548192154251E-2</v>
      </c>
      <c r="H455" s="3">
        <f>1-E455/MAX(E$2:E455)</f>
        <v>0</v>
      </c>
      <c r="I455" s="21">
        <f ca="1">IF(ROW()&gt;计算结果!B$18-1,AVERAGE(OFFSET(E455,0,0,-计算结果!B$18,1)),AVERAGE(OFFSET(E455,0,0,-ROW()+1,1)))</f>
        <v>1555.8225</v>
      </c>
      <c r="J455" s="43">
        <f t="shared" ca="1" si="29"/>
        <v>19786.809674239994</v>
      </c>
      <c r="K455" s="43">
        <f ca="1">IF(ROW()&gt;计算结果!B$19+1,J455-OFFSET(J455,-计算结果!B$19,0,1,1),J455-OFFSET(J455,-ROW()+2,0,1,1))</f>
        <v>824.90566656000374</v>
      </c>
      <c r="L455" s="32" t="str">
        <f ca="1">IF(AND(F455&gt;OFFSET(F455,-计算结果!B$19,0,1,1),'000300'!K455&lt;OFFSET('000300'!K455,-计算结果!B$19,0,1,1)),"卖",IF(AND(F455&lt;OFFSET(F455,-计算结果!B$19,0,1,1),'000300'!K455&gt;OFFSET('000300'!K455,-计算结果!B$19,0,1,1)),"买",L454))</f>
        <v>卖</v>
      </c>
      <c r="M455" s="4" t="str">
        <f t="shared" ca="1" si="30"/>
        <v/>
      </c>
      <c r="N455" s="3">
        <f ca="1">IF(L454="买",E455/E454-1,0)-IF(M455=1,计算结果!B$17,0)</f>
        <v>0</v>
      </c>
      <c r="O455" s="2">
        <f t="shared" ca="1" si="31"/>
        <v>1.322204280616833</v>
      </c>
      <c r="P455" s="3">
        <f ca="1">1-O455/MAX(O$2:O455)</f>
        <v>3.2091348518734852E-2</v>
      </c>
    </row>
    <row r="456" spans="1:16" x14ac:dyDescent="0.15">
      <c r="A456" s="1">
        <v>39042</v>
      </c>
      <c r="B456">
        <v>1591.47</v>
      </c>
      <c r="C456">
        <v>1612.46</v>
      </c>
      <c r="D456" s="21">
        <v>1568.95</v>
      </c>
      <c r="E456" s="21">
        <v>1612.25</v>
      </c>
      <c r="F456" s="43">
        <v>326.28580352</v>
      </c>
      <c r="G456" s="3">
        <f t="shared" si="28"/>
        <v>1.1982475080971167E-2</v>
      </c>
      <c r="H456" s="3">
        <f>1-E456/MAX(E$2:E456)</f>
        <v>0</v>
      </c>
      <c r="I456" s="21">
        <f ca="1">IF(ROW()&gt;计算结果!B$18-1,AVERAGE(OFFSET(E456,0,0,-计算结果!B$18,1)),AVERAGE(OFFSET(E456,0,0,-ROW()+1,1)))</f>
        <v>1575.1949999999999</v>
      </c>
      <c r="J456" s="43">
        <f t="shared" ca="1" si="29"/>
        <v>20113.095477759995</v>
      </c>
      <c r="K456" s="43">
        <f ca="1">IF(ROW()&gt;计算结果!B$19+1,J456-OFFSET(J456,-计算结果!B$19,0,1,1),J456-OFFSET(J456,-ROW()+2,0,1,1))</f>
        <v>959.78840064000542</v>
      </c>
      <c r="L456" s="32" t="str">
        <f ca="1">IF(AND(F456&gt;OFFSET(F456,-计算结果!B$19,0,1,1),'000300'!K456&lt;OFFSET('000300'!K456,-计算结果!B$19,0,1,1)),"卖",IF(AND(F456&lt;OFFSET(F456,-计算结果!B$19,0,1,1),'000300'!K456&gt;OFFSET('000300'!K456,-计算结果!B$19,0,1,1)),"买",L455))</f>
        <v>卖</v>
      </c>
      <c r="M456" s="4" t="str">
        <f t="shared" ca="1" si="30"/>
        <v/>
      </c>
      <c r="N456" s="3">
        <f ca="1">IF(L455="买",E456/E455-1,0)-IF(M456=1,计算结果!B$17,0)</f>
        <v>0</v>
      </c>
      <c r="O456" s="2">
        <f t="shared" ca="1" si="31"/>
        <v>1.322204280616833</v>
      </c>
      <c r="P456" s="3">
        <f ca="1">1-O456/MAX(O$2:O456)</f>
        <v>3.2091348518734852E-2</v>
      </c>
    </row>
    <row r="457" spans="1:16" x14ac:dyDescent="0.15">
      <c r="A457" s="1">
        <v>39043</v>
      </c>
      <c r="B457">
        <v>1610.05</v>
      </c>
      <c r="C457">
        <v>1639.41</v>
      </c>
      <c r="D457" s="21">
        <v>1600.38</v>
      </c>
      <c r="E457" s="21">
        <v>1624.03</v>
      </c>
      <c r="F457" s="43">
        <v>380.65262591999999</v>
      </c>
      <c r="G457" s="3">
        <f t="shared" si="28"/>
        <v>7.306559156458281E-3</v>
      </c>
      <c r="H457" s="3">
        <f>1-E457/MAX(E$2:E457)</f>
        <v>0</v>
      </c>
      <c r="I457" s="21">
        <f ca="1">IF(ROW()&gt;计算结果!B$18-1,AVERAGE(OFFSET(E457,0,0,-计算结果!B$18,1)),AVERAGE(OFFSET(E457,0,0,-ROW()+1,1)))</f>
        <v>1597.8799999999999</v>
      </c>
      <c r="J457" s="43">
        <f t="shared" ca="1" si="29"/>
        <v>20493.748103679995</v>
      </c>
      <c r="K457" s="43">
        <f ca="1">IF(ROW()&gt;计算结果!B$19+1,J457-OFFSET(J457,-计算结果!B$19,0,1,1),J457-OFFSET(J457,-ROW()+2,0,1,1))</f>
        <v>1117.6106393600057</v>
      </c>
      <c r="L457" s="32" t="str">
        <f ca="1">IF(AND(F457&gt;OFFSET(F457,-计算结果!B$19,0,1,1),'000300'!K457&lt;OFFSET('000300'!K457,-计算结果!B$19,0,1,1)),"卖",IF(AND(F457&lt;OFFSET(F457,-计算结果!B$19,0,1,1),'000300'!K457&gt;OFFSET('000300'!K457,-计算结果!B$19,0,1,1)),"买",L456))</f>
        <v>卖</v>
      </c>
      <c r="M457" s="4" t="str">
        <f t="shared" ca="1" si="30"/>
        <v/>
      </c>
      <c r="N457" s="3">
        <f ca="1">IF(L456="买",E457/E456-1,0)-IF(M457=1,计算结果!B$17,0)</f>
        <v>0</v>
      </c>
      <c r="O457" s="2">
        <f t="shared" ca="1" si="31"/>
        <v>1.322204280616833</v>
      </c>
      <c r="P457" s="3">
        <f ca="1">1-O457/MAX(O$2:O457)</f>
        <v>3.2091348518734852E-2</v>
      </c>
    </row>
    <row r="458" spans="1:16" x14ac:dyDescent="0.15">
      <c r="A458" s="1">
        <v>39044</v>
      </c>
      <c r="B458">
        <v>1623.71</v>
      </c>
      <c r="C458">
        <v>1642.81</v>
      </c>
      <c r="D458" s="21">
        <v>1618.04</v>
      </c>
      <c r="E458" s="21">
        <v>1634.91</v>
      </c>
      <c r="F458" s="43">
        <v>314.74405375999999</v>
      </c>
      <c r="G458" s="3">
        <f t="shared" si="28"/>
        <v>6.6993836320758948E-3</v>
      </c>
      <c r="H458" s="3">
        <f>1-E458/MAX(E$2:E458)</f>
        <v>0</v>
      </c>
      <c r="I458" s="21">
        <f ca="1">IF(ROW()&gt;计算结果!B$18-1,AVERAGE(OFFSET(E458,0,0,-计算结果!B$18,1)),AVERAGE(OFFSET(E458,0,0,-ROW()+1,1)))</f>
        <v>1616.0874999999999</v>
      </c>
      <c r="J458" s="43">
        <f t="shared" ca="1" si="29"/>
        <v>20808.492157439996</v>
      </c>
      <c r="K458" s="43">
        <f ca="1">IF(ROW()&gt;计算结果!B$19+1,J458-OFFSET(J458,-计算结果!B$19,0,1,1),J458-OFFSET(J458,-ROW()+2,0,1,1))</f>
        <v>1751.6665446400075</v>
      </c>
      <c r="L458" s="32" t="str">
        <f ca="1">IF(AND(F458&gt;OFFSET(F458,-计算结果!B$19,0,1,1),'000300'!K458&lt;OFFSET('000300'!K458,-计算结果!B$19,0,1,1)),"卖",IF(AND(F458&lt;OFFSET(F458,-计算结果!B$19,0,1,1),'000300'!K458&gt;OFFSET('000300'!K458,-计算结果!B$19,0,1,1)),"买",L457))</f>
        <v>买</v>
      </c>
      <c r="M458" s="4">
        <f t="shared" ca="1" si="30"/>
        <v>1</v>
      </c>
      <c r="N458" s="3">
        <f ca="1">IF(L457="买",E458/E457-1,0)-IF(M458=1,计算结果!B$17,0)</f>
        <v>0</v>
      </c>
      <c r="O458" s="2">
        <f t="shared" ca="1" si="31"/>
        <v>1.322204280616833</v>
      </c>
      <c r="P458" s="3">
        <f ca="1">1-O458/MAX(O$2:O458)</f>
        <v>3.2091348518734852E-2</v>
      </c>
    </row>
    <row r="459" spans="1:16" x14ac:dyDescent="0.15">
      <c r="A459" s="1">
        <v>39045</v>
      </c>
      <c r="B459">
        <v>1629.89</v>
      </c>
      <c r="C459">
        <v>1640.75</v>
      </c>
      <c r="D459" s="21">
        <v>1611.55</v>
      </c>
      <c r="E459" s="21">
        <v>1636.58</v>
      </c>
      <c r="F459" s="43">
        <v>323.98045184</v>
      </c>
      <c r="G459" s="3">
        <f t="shared" si="28"/>
        <v>1.0214629551472676E-3</v>
      </c>
      <c r="H459" s="3">
        <f>1-E459/MAX(E$2:E459)</f>
        <v>0</v>
      </c>
      <c r="I459" s="21">
        <f ca="1">IF(ROW()&gt;计算结果!B$18-1,AVERAGE(OFFSET(E459,0,0,-计算结果!B$18,1)),AVERAGE(OFFSET(E459,0,0,-ROW()+1,1)))</f>
        <v>1626.9424999999999</v>
      </c>
      <c r="J459" s="43">
        <f t="shared" ca="1" si="29"/>
        <v>21132.472609279997</v>
      </c>
      <c r="K459" s="43">
        <f ca="1">IF(ROW()&gt;计算结果!B$19+1,J459-OFFSET(J459,-计算结果!B$19,0,1,1),J459-OFFSET(J459,-ROW()+2,0,1,1))</f>
        <v>2327.4092134400089</v>
      </c>
      <c r="L459" s="32" t="str">
        <f ca="1">IF(AND(F459&gt;OFFSET(F459,-计算结果!B$19,0,1,1),'000300'!K459&lt;OFFSET('000300'!K459,-计算结果!B$19,0,1,1)),"卖",IF(AND(F459&lt;OFFSET(F459,-计算结果!B$19,0,1,1),'000300'!K459&gt;OFFSET('000300'!K459,-计算结果!B$19,0,1,1)),"买",L458))</f>
        <v>买</v>
      </c>
      <c r="M459" s="4" t="str">
        <f t="shared" ca="1" si="30"/>
        <v/>
      </c>
      <c r="N459" s="3">
        <f ca="1">IF(L458="买",E459/E458-1,0)-IF(M459=1,计算结果!B$17,0)</f>
        <v>1.0214629551472676E-3</v>
      </c>
      <c r="O459" s="2">
        <f t="shared" ca="1" si="31"/>
        <v>1.3235548633086203</v>
      </c>
      <c r="P459" s="3">
        <f ca="1">1-O459/MAX(O$2:O459)</f>
        <v>3.1102665687280151E-2</v>
      </c>
    </row>
    <row r="460" spans="1:16" x14ac:dyDescent="0.15">
      <c r="A460" s="1">
        <v>39048</v>
      </c>
      <c r="B460">
        <v>1632.66</v>
      </c>
      <c r="C460">
        <v>1651.8</v>
      </c>
      <c r="D460" s="21">
        <v>1627.92</v>
      </c>
      <c r="E460" s="21">
        <v>1651.8</v>
      </c>
      <c r="F460" s="43">
        <v>320.57819136000001</v>
      </c>
      <c r="G460" s="3">
        <f t="shared" si="28"/>
        <v>9.2998814601181756E-3</v>
      </c>
      <c r="H460" s="3">
        <f>1-E460/MAX(E$2:E460)</f>
        <v>0</v>
      </c>
      <c r="I460" s="21">
        <f ca="1">IF(ROW()&gt;计算结果!B$18-1,AVERAGE(OFFSET(E460,0,0,-计算结果!B$18,1)),AVERAGE(OFFSET(E460,0,0,-ROW()+1,1)))</f>
        <v>1636.8300000000002</v>
      </c>
      <c r="J460" s="43">
        <f t="shared" ca="1" si="29"/>
        <v>21453.050800639998</v>
      </c>
      <c r="K460" s="43">
        <f ca="1">IF(ROW()&gt;计算结果!B$19+1,J460-OFFSET(J460,-计算结果!B$19,0,1,1),J460-OFFSET(J460,-ROW()+2,0,1,1))</f>
        <v>2868.2804838400079</v>
      </c>
      <c r="L460" s="32" t="str">
        <f ca="1">IF(AND(F460&gt;OFFSET(F460,-计算结果!B$19,0,1,1),'000300'!K460&lt;OFFSET('000300'!K460,-计算结果!B$19,0,1,1)),"卖",IF(AND(F460&lt;OFFSET(F460,-计算结果!B$19,0,1,1),'000300'!K460&gt;OFFSET('000300'!K460,-计算结果!B$19,0,1,1)),"买",L459))</f>
        <v>买</v>
      </c>
      <c r="M460" s="4" t="str">
        <f t="shared" ca="1" si="30"/>
        <v/>
      </c>
      <c r="N460" s="3">
        <f ca="1">IF(L459="买",E460/E459-1,0)-IF(M460=1,计算结果!B$17,0)</f>
        <v>9.2998814601181756E-3</v>
      </c>
      <c r="O460" s="2">
        <f t="shared" ca="1" si="31"/>
        <v>1.3358637666433533</v>
      </c>
      <c r="P460" s="3">
        <f ca="1">1-O460/MAX(O$2:O460)</f>
        <v>2.2092035331147453E-2</v>
      </c>
    </row>
    <row r="461" spans="1:16" x14ac:dyDescent="0.15">
      <c r="A461" s="1">
        <v>39049</v>
      </c>
      <c r="B461">
        <v>1649.68</v>
      </c>
      <c r="C461">
        <v>1656.19</v>
      </c>
      <c r="D461" s="21">
        <v>1629.82</v>
      </c>
      <c r="E461" s="21">
        <v>1644.01</v>
      </c>
      <c r="F461" s="43">
        <v>295.02973952000002</v>
      </c>
      <c r="G461" s="3">
        <f t="shared" si="28"/>
        <v>-4.7160673204987846E-3</v>
      </c>
      <c r="H461" s="3">
        <f>1-E461/MAX(E$2:E461)</f>
        <v>4.7160673204987846E-3</v>
      </c>
      <c r="I461" s="21">
        <f ca="1">IF(ROW()&gt;计算结果!B$18-1,AVERAGE(OFFSET(E461,0,0,-计算结果!B$18,1)),AVERAGE(OFFSET(E461,0,0,-ROW()+1,1)))</f>
        <v>1641.825</v>
      </c>
      <c r="J461" s="43">
        <f t="shared" ca="1" si="29"/>
        <v>21748.080540159997</v>
      </c>
      <c r="K461" s="43">
        <f ca="1">IF(ROW()&gt;计算结果!B$19+1,J461-OFFSET(J461,-计算结果!B$19,0,1,1),J461-OFFSET(J461,-ROW()+2,0,1,1))</f>
        <v>2901.9545395200075</v>
      </c>
      <c r="L461" s="32" t="str">
        <f ca="1">IF(AND(F461&gt;OFFSET(F461,-计算结果!B$19,0,1,1),'000300'!K461&lt;OFFSET('000300'!K461,-计算结果!B$19,0,1,1)),"卖",IF(AND(F461&lt;OFFSET(F461,-计算结果!B$19,0,1,1),'000300'!K461&gt;OFFSET('000300'!K461,-计算结果!B$19,0,1,1)),"买",L460))</f>
        <v>买</v>
      </c>
      <c r="M461" s="4" t="str">
        <f t="shared" ca="1" si="30"/>
        <v/>
      </c>
      <c r="N461" s="3">
        <f ca="1">IF(L460="买",E461/E460-1,0)-IF(M461=1,计算结果!B$17,0)</f>
        <v>-4.7160673204987846E-3</v>
      </c>
      <c r="O461" s="2">
        <f t="shared" ca="1" si="31"/>
        <v>1.3295637431888481</v>
      </c>
      <c r="P461" s="3">
        <f ca="1">1-O461/MAX(O$2:O461)</f>
        <v>2.6703915125777744E-2</v>
      </c>
    </row>
    <row r="462" spans="1:16" x14ac:dyDescent="0.15">
      <c r="A462" s="1">
        <v>39050</v>
      </c>
      <c r="B462">
        <v>1617.69</v>
      </c>
      <c r="C462">
        <v>1672.91</v>
      </c>
      <c r="D462" s="21">
        <v>1604.81</v>
      </c>
      <c r="E462" s="21">
        <v>1667.14</v>
      </c>
      <c r="F462" s="43">
        <v>308.95011840000001</v>
      </c>
      <c r="G462" s="3">
        <f t="shared" si="28"/>
        <v>1.4069257486268416E-2</v>
      </c>
      <c r="H462" s="3">
        <f>1-E462/MAX(E$2:E462)</f>
        <v>0</v>
      </c>
      <c r="I462" s="21">
        <f ca="1">IF(ROW()&gt;计算结果!B$18-1,AVERAGE(OFFSET(E462,0,0,-计算结果!B$18,1)),AVERAGE(OFFSET(E462,0,0,-ROW()+1,1)))</f>
        <v>1649.8825000000002</v>
      </c>
      <c r="J462" s="43">
        <f t="shared" ca="1" si="29"/>
        <v>22057.030658559997</v>
      </c>
      <c r="K462" s="43">
        <f ca="1">IF(ROW()&gt;计算结果!B$19+1,J462-OFFSET(J462,-计算结果!B$19,0,1,1),J462-OFFSET(J462,-ROW()+2,0,1,1))</f>
        <v>2869.6315699200059</v>
      </c>
      <c r="L462" s="32" t="str">
        <f ca="1">IF(AND(F462&gt;OFFSET(F462,-计算结果!B$19,0,1,1),'000300'!K462&lt;OFFSET('000300'!K462,-计算结果!B$19,0,1,1)),"卖",IF(AND(F462&lt;OFFSET(F462,-计算结果!B$19,0,1,1),'000300'!K462&gt;OFFSET('000300'!K462,-计算结果!B$19,0,1,1)),"买",L461))</f>
        <v>买</v>
      </c>
      <c r="M462" s="4" t="str">
        <f t="shared" ca="1" si="30"/>
        <v/>
      </c>
      <c r="N462" s="3">
        <f ca="1">IF(L461="买",E462/E461-1,0)-IF(M462=1,计算结果!B$17,0)</f>
        <v>1.4069257486268416E-2</v>
      </c>
      <c r="O462" s="2">
        <f t="shared" ca="1" si="31"/>
        <v>1.3482697178361789</v>
      </c>
      <c r="P462" s="3">
        <f ca="1">1-O462/MAX(O$2:O462)</f>
        <v>1.3010361897305311E-2</v>
      </c>
    </row>
    <row r="463" spans="1:16" x14ac:dyDescent="0.15">
      <c r="A463" s="1">
        <v>39051</v>
      </c>
      <c r="B463">
        <v>1671.67</v>
      </c>
      <c r="C463">
        <v>1714.49</v>
      </c>
      <c r="D463" s="21">
        <v>1671.67</v>
      </c>
      <c r="E463" s="21">
        <v>1714.36</v>
      </c>
      <c r="F463" s="43">
        <v>398.69046784</v>
      </c>
      <c r="G463" s="3">
        <f t="shared" si="28"/>
        <v>2.8323955996496952E-2</v>
      </c>
      <c r="H463" s="3">
        <f>1-E463/MAX(E$2:E463)</f>
        <v>0</v>
      </c>
      <c r="I463" s="21">
        <f ca="1">IF(ROW()&gt;计算结果!B$18-1,AVERAGE(OFFSET(E463,0,0,-计算结果!B$18,1)),AVERAGE(OFFSET(E463,0,0,-ROW()+1,1)))</f>
        <v>1669.3274999999999</v>
      </c>
      <c r="J463" s="43">
        <f t="shared" ca="1" si="29"/>
        <v>22455.721126399996</v>
      </c>
      <c r="K463" s="43">
        <f ca="1">IF(ROW()&gt;计算结果!B$19+1,J463-OFFSET(J463,-计算结果!B$19,0,1,1),J463-OFFSET(J463,-ROW()+2,0,1,1))</f>
        <v>2998.8175872000029</v>
      </c>
      <c r="L463" s="32" t="str">
        <f ca="1">IF(AND(F463&gt;OFFSET(F463,-计算结果!B$19,0,1,1),'000300'!K463&lt;OFFSET('000300'!K463,-计算结果!B$19,0,1,1)),"卖",IF(AND(F463&lt;OFFSET(F463,-计算结果!B$19,0,1,1),'000300'!K463&gt;OFFSET('000300'!K463,-计算结果!B$19,0,1,1)),"买",L462))</f>
        <v>买</v>
      </c>
      <c r="M463" s="4" t="str">
        <f t="shared" ca="1" si="30"/>
        <v/>
      </c>
      <c r="N463" s="3">
        <f ca="1">IF(L462="买",E463/E462-1,0)-IF(M463=1,计算结果!B$17,0)</f>
        <v>2.8323955996496952E-2</v>
      </c>
      <c r="O463" s="2">
        <f t="shared" ca="1" si="31"/>
        <v>1.3864580499955801</v>
      </c>
      <c r="P463" s="3">
        <f ca="1">1-O463/MAX(O$2:O463)</f>
        <v>0</v>
      </c>
    </row>
    <row r="464" spans="1:16" x14ac:dyDescent="0.15">
      <c r="A464" s="1">
        <v>39052</v>
      </c>
      <c r="B464">
        <v>1719.28</v>
      </c>
      <c r="C464">
        <v>1741.8</v>
      </c>
      <c r="D464" s="21">
        <v>1715.79</v>
      </c>
      <c r="E464" s="21">
        <v>1729.22</v>
      </c>
      <c r="F464" s="43">
        <v>410.45221376000001</v>
      </c>
      <c r="G464" s="3">
        <f t="shared" si="28"/>
        <v>8.6679577218320425E-3</v>
      </c>
      <c r="H464" s="3">
        <f>1-E464/MAX(E$2:E464)</f>
        <v>0</v>
      </c>
      <c r="I464" s="21">
        <f ca="1">IF(ROW()&gt;计算结果!B$18-1,AVERAGE(OFFSET(E464,0,0,-计算结果!B$18,1)),AVERAGE(OFFSET(E464,0,0,-ROW()+1,1)))</f>
        <v>1688.6825000000001</v>
      </c>
      <c r="J464" s="43">
        <f t="shared" ca="1" si="29"/>
        <v>22866.173340159996</v>
      </c>
      <c r="K464" s="43">
        <f ca="1">IF(ROW()&gt;计算结果!B$19+1,J464-OFFSET(J464,-计算结果!B$19,0,1,1),J464-OFFSET(J464,-ROW()+2,0,1,1))</f>
        <v>3079.3636659200019</v>
      </c>
      <c r="L464" s="32" t="str">
        <f ca="1">IF(AND(F464&gt;OFFSET(F464,-计算结果!B$19,0,1,1),'000300'!K464&lt;OFFSET('000300'!K464,-计算结果!B$19,0,1,1)),"卖",IF(AND(F464&lt;OFFSET(F464,-计算结果!B$19,0,1,1),'000300'!K464&gt;OFFSET('000300'!K464,-计算结果!B$19,0,1,1)),"买",L463))</f>
        <v>买</v>
      </c>
      <c r="M464" s="4" t="str">
        <f t="shared" ca="1" si="30"/>
        <v/>
      </c>
      <c r="N464" s="3">
        <f ca="1">IF(L463="买",E464/E463-1,0)-IF(M464=1,计算结果!B$17,0)</f>
        <v>8.6679577218320425E-3</v>
      </c>
      <c r="O464" s="2">
        <f t="shared" ca="1" si="31"/>
        <v>1.3984758097560355</v>
      </c>
      <c r="P464" s="3">
        <f ca="1">1-O464/MAX(O$2:O464)</f>
        <v>0</v>
      </c>
    </row>
    <row r="465" spans="1:16" x14ac:dyDescent="0.15">
      <c r="A465" s="1">
        <v>39055</v>
      </c>
      <c r="B465">
        <v>1731.9</v>
      </c>
      <c r="C465">
        <v>1780.8</v>
      </c>
      <c r="D465" s="21">
        <v>1731.9</v>
      </c>
      <c r="E465" s="21">
        <v>1780.74</v>
      </c>
      <c r="F465" s="43">
        <v>469.47581952000002</v>
      </c>
      <c r="G465" s="3">
        <f t="shared" si="28"/>
        <v>2.9793779854500935E-2</v>
      </c>
      <c r="H465" s="3">
        <f>1-E465/MAX(E$2:E465)</f>
        <v>0</v>
      </c>
      <c r="I465" s="21">
        <f ca="1">IF(ROW()&gt;计算结果!B$18-1,AVERAGE(OFFSET(E465,0,0,-计算结果!B$18,1)),AVERAGE(OFFSET(E465,0,0,-ROW()+1,1)))</f>
        <v>1722.865</v>
      </c>
      <c r="J465" s="43">
        <f t="shared" ca="1" si="29"/>
        <v>23335.649159679997</v>
      </c>
      <c r="K465" s="43">
        <f ca="1">IF(ROW()&gt;计算结果!B$19+1,J465-OFFSET(J465,-计算结果!B$19,0,1,1),J465-OFFSET(J465,-ROW()+2,0,1,1))</f>
        <v>3222.5536819200024</v>
      </c>
      <c r="L465" s="32" t="str">
        <f ca="1">IF(AND(F465&gt;OFFSET(F465,-计算结果!B$19,0,1,1),'000300'!K465&lt;OFFSET('000300'!K465,-计算结果!B$19,0,1,1)),"卖",IF(AND(F465&lt;OFFSET(F465,-计算结果!B$19,0,1,1),'000300'!K465&gt;OFFSET('000300'!K465,-计算结果!B$19,0,1,1)),"买",L464))</f>
        <v>买</v>
      </c>
      <c r="M465" s="4" t="str">
        <f t="shared" ca="1" si="30"/>
        <v/>
      </c>
      <c r="N465" s="3">
        <f ca="1">IF(L464="买",E465/E464-1,0)-IF(M465=1,计算结果!B$17,0)</f>
        <v>2.9793779854500935E-2</v>
      </c>
      <c r="O465" s="2">
        <f t="shared" ca="1" si="31"/>
        <v>1.4401416901637518</v>
      </c>
      <c r="P465" s="3">
        <f ca="1">1-O465/MAX(O$2:O465)</f>
        <v>0</v>
      </c>
    </row>
    <row r="466" spans="1:16" x14ac:dyDescent="0.15">
      <c r="A466" s="1">
        <v>39056</v>
      </c>
      <c r="B466">
        <v>1785.44</v>
      </c>
      <c r="C466">
        <v>1811.66</v>
      </c>
      <c r="D466" s="21">
        <v>1777.43</v>
      </c>
      <c r="E466" s="21">
        <v>1794.23</v>
      </c>
      <c r="F466" s="43">
        <v>472.55773183999997</v>
      </c>
      <c r="G466" s="3">
        <f t="shared" si="28"/>
        <v>7.5755023192605186E-3</v>
      </c>
      <c r="H466" s="3">
        <f>1-E466/MAX(E$2:E466)</f>
        <v>0</v>
      </c>
      <c r="I466" s="21">
        <f ca="1">IF(ROW()&gt;计算结果!B$18-1,AVERAGE(OFFSET(E466,0,0,-计算结果!B$18,1)),AVERAGE(OFFSET(E466,0,0,-ROW()+1,1)))</f>
        <v>1754.6374999999998</v>
      </c>
      <c r="J466" s="43">
        <f t="shared" ca="1" si="29"/>
        <v>23808.206891519996</v>
      </c>
      <c r="K466" s="43">
        <f ca="1">IF(ROW()&gt;计算结果!B$19+1,J466-OFFSET(J466,-计算结果!B$19,0,1,1),J466-OFFSET(J466,-ROW()+2,0,1,1))</f>
        <v>3314.4587878400016</v>
      </c>
      <c r="L466" s="32" t="str">
        <f ca="1">IF(AND(F466&gt;OFFSET(F466,-计算结果!B$19,0,1,1),'000300'!K466&lt;OFFSET('000300'!K466,-计算结果!B$19,0,1,1)),"卖",IF(AND(F466&lt;OFFSET(F466,-计算结果!B$19,0,1,1),'000300'!K466&gt;OFFSET('000300'!K466,-计算结果!B$19,0,1,1)),"买",L465))</f>
        <v>买</v>
      </c>
      <c r="M466" s="4" t="str">
        <f t="shared" ca="1" si="30"/>
        <v/>
      </c>
      <c r="N466" s="3">
        <f ca="1">IF(L465="买",E466/E465-1,0)-IF(M466=1,计算结果!B$17,0)</f>
        <v>7.5755023192605186E-3</v>
      </c>
      <c r="O466" s="2">
        <f t="shared" ca="1" si="31"/>
        <v>1.4510514868776512</v>
      </c>
      <c r="P466" s="3">
        <f ca="1">1-O466/MAX(O$2:O466)</f>
        <v>0</v>
      </c>
    </row>
    <row r="467" spans="1:16" x14ac:dyDescent="0.15">
      <c r="A467" s="1">
        <v>39057</v>
      </c>
      <c r="B467">
        <v>1794.26</v>
      </c>
      <c r="C467">
        <v>1806.65</v>
      </c>
      <c r="D467" s="21">
        <v>1717.72</v>
      </c>
      <c r="E467" s="21">
        <v>1779.41</v>
      </c>
      <c r="F467" s="43">
        <v>533.83290880000004</v>
      </c>
      <c r="G467" s="3">
        <f t="shared" si="28"/>
        <v>-8.2598106151384743E-3</v>
      </c>
      <c r="H467" s="3">
        <f>1-E467/MAX(E$2:E467)</f>
        <v>8.2598106151384743E-3</v>
      </c>
      <c r="I467" s="21">
        <f ca="1">IF(ROW()&gt;计算结果!B$18-1,AVERAGE(OFFSET(E467,0,0,-计算结果!B$18,1)),AVERAGE(OFFSET(E467,0,0,-ROW()+1,1)))</f>
        <v>1770.9</v>
      </c>
      <c r="J467" s="43">
        <f t="shared" ca="1" si="29"/>
        <v>24342.039800319995</v>
      </c>
      <c r="K467" s="43">
        <f ca="1">IF(ROW()&gt;计算结果!B$19+1,J467-OFFSET(J467,-计算结果!B$19,0,1,1),J467-OFFSET(J467,-ROW()+2,0,1,1))</f>
        <v>3533.5476428799993</v>
      </c>
      <c r="L467" s="32" t="str">
        <f ca="1">IF(AND(F467&gt;OFFSET(F467,-计算结果!B$19,0,1,1),'000300'!K467&lt;OFFSET('000300'!K467,-计算结果!B$19,0,1,1)),"卖",IF(AND(F467&lt;OFFSET(F467,-计算结果!B$19,0,1,1),'000300'!K467&gt;OFFSET('000300'!K467,-计算结果!B$19,0,1,1)),"买",L466))</f>
        <v>买</v>
      </c>
      <c r="M467" s="4" t="str">
        <f t="shared" ca="1" si="30"/>
        <v/>
      </c>
      <c r="N467" s="3">
        <f ca="1">IF(L466="买",E467/E466-1,0)-IF(M467=1,计算结果!B$17,0)</f>
        <v>-8.2598106151384743E-3</v>
      </c>
      <c r="O467" s="2">
        <f t="shared" ca="1" si="31"/>
        <v>1.4390660764032266</v>
      </c>
      <c r="P467" s="3">
        <f ca="1">1-O467/MAX(O$2:O467)</f>
        <v>8.2598106151385853E-3</v>
      </c>
    </row>
    <row r="468" spans="1:16" x14ac:dyDescent="0.15">
      <c r="A468" s="1">
        <v>39058</v>
      </c>
      <c r="B468">
        <v>1774.19</v>
      </c>
      <c r="C468">
        <v>1820.72</v>
      </c>
      <c r="D468" s="21">
        <v>1770.57</v>
      </c>
      <c r="E468" s="21">
        <v>1775.71</v>
      </c>
      <c r="F468" s="43">
        <v>513.88010496000004</v>
      </c>
      <c r="G468" s="3">
        <f t="shared" si="28"/>
        <v>-2.0793409051315104E-3</v>
      </c>
      <c r="H468" s="3">
        <f>1-E468/MAX(E$2:E468)</f>
        <v>1.0321976558189339E-2</v>
      </c>
      <c r="I468" s="21">
        <f ca="1">IF(ROW()&gt;计算结果!B$18-1,AVERAGE(OFFSET(E468,0,0,-计算结果!B$18,1)),AVERAGE(OFFSET(E468,0,0,-ROW()+1,1)))</f>
        <v>1782.5225</v>
      </c>
      <c r="J468" s="43">
        <f t="shared" ca="1" si="29"/>
        <v>24855.919905279996</v>
      </c>
      <c r="K468" s="43">
        <f ca="1">IF(ROW()&gt;计算结果!B$19+1,J468-OFFSET(J468,-计算结果!B$19,0,1,1),J468-OFFSET(J468,-ROW()+2,0,1,1))</f>
        <v>3723.4472959999985</v>
      </c>
      <c r="L468" s="32" t="str">
        <f ca="1">IF(AND(F468&gt;OFFSET(F468,-计算结果!B$19,0,1,1),'000300'!K468&lt;OFFSET('000300'!K468,-计算结果!B$19,0,1,1)),"卖",IF(AND(F468&lt;OFFSET(F468,-计算结果!B$19,0,1,1),'000300'!K468&gt;OFFSET('000300'!K468,-计算结果!B$19,0,1,1)),"买",L467))</f>
        <v>买</v>
      </c>
      <c r="M468" s="4" t="str">
        <f t="shared" ca="1" si="30"/>
        <v/>
      </c>
      <c r="N468" s="3">
        <f ca="1">IF(L467="买",E468/E467-1,0)-IF(M468=1,计算结果!B$17,0)</f>
        <v>-2.0793409051315104E-3</v>
      </c>
      <c r="O468" s="2">
        <f t="shared" ca="1" si="31"/>
        <v>1.4360737674453743</v>
      </c>
      <c r="P468" s="3">
        <f ca="1">1-O468/MAX(O$2:O468)</f>
        <v>1.0321976558189339E-2</v>
      </c>
    </row>
    <row r="469" spans="1:16" x14ac:dyDescent="0.15">
      <c r="A469" s="1">
        <v>39059</v>
      </c>
      <c r="B469">
        <v>1752.77</v>
      </c>
      <c r="C469">
        <v>1772.16</v>
      </c>
      <c r="D469" s="21">
        <v>1710</v>
      </c>
      <c r="E469" s="21">
        <v>1711.58</v>
      </c>
      <c r="F469" s="43">
        <v>419.80239871999999</v>
      </c>
      <c r="G469" s="3">
        <f t="shared" si="28"/>
        <v>-3.6115131412223889E-2</v>
      </c>
      <c r="H469" s="3">
        <f>1-E469/MAX(E$2:E469)</f>
        <v>4.6064328430580281E-2</v>
      </c>
      <c r="I469" s="21">
        <f ca="1">IF(ROW()&gt;计算结果!B$18-1,AVERAGE(OFFSET(E469,0,0,-计算结果!B$18,1)),AVERAGE(OFFSET(E469,0,0,-ROW()+1,1)))</f>
        <v>1765.2325000000001</v>
      </c>
      <c r="J469" s="43">
        <f t="shared" ca="1" si="29"/>
        <v>24436.117506559996</v>
      </c>
      <c r="K469" s="43">
        <f ca="1">IF(ROW()&gt;计算结果!B$19+1,J469-OFFSET(J469,-计算结果!B$19,0,1,1),J469-OFFSET(J469,-ROW()+2,0,1,1))</f>
        <v>2983.0667059199986</v>
      </c>
      <c r="L469" s="32" t="str">
        <f ca="1">IF(AND(F469&gt;OFFSET(F469,-计算结果!B$19,0,1,1),'000300'!K469&lt;OFFSET('000300'!K469,-计算结果!B$19,0,1,1)),"卖",IF(AND(F469&lt;OFFSET(F469,-计算结果!B$19,0,1,1),'000300'!K469&gt;OFFSET('000300'!K469,-计算结果!B$19,0,1,1)),"买",L468))</f>
        <v>买</v>
      </c>
      <c r="M469" s="4" t="str">
        <f t="shared" ca="1" si="30"/>
        <v/>
      </c>
      <c r="N469" s="3">
        <f ca="1">IF(L468="买",E469/E468-1,0)-IF(M469=1,计算结果!B$17,0)</f>
        <v>-3.6115131412223889E-2</v>
      </c>
      <c r="O469" s="2">
        <f t="shared" ca="1" si="31"/>
        <v>1.3842097746164372</v>
      </c>
      <c r="P469" s="3">
        <f ca="1">1-O469/MAX(O$2:O469)</f>
        <v>4.6064328430580281E-2</v>
      </c>
    </row>
    <row r="470" spans="1:16" x14ac:dyDescent="0.15">
      <c r="A470" s="1">
        <v>39062</v>
      </c>
      <c r="B470">
        <v>1705.91</v>
      </c>
      <c r="C470">
        <v>1790.11</v>
      </c>
      <c r="D470" s="21">
        <v>1705.91</v>
      </c>
      <c r="E470" s="21">
        <v>1789.92</v>
      </c>
      <c r="F470" s="43">
        <v>331.69358848000002</v>
      </c>
      <c r="G470" s="3">
        <f t="shared" si="28"/>
        <v>4.5770574556842414E-2</v>
      </c>
      <c r="H470" s="3">
        <f>1-E470/MAX(E$2:E470)</f>
        <v>2.4021446525807066E-3</v>
      </c>
      <c r="I470" s="21">
        <f ca="1">IF(ROW()&gt;计算结果!B$18-1,AVERAGE(OFFSET(E470,0,0,-计算结果!B$18,1)),AVERAGE(OFFSET(E470,0,0,-ROW()+1,1)))</f>
        <v>1764.155</v>
      </c>
      <c r="J470" s="43">
        <f t="shared" ca="1" si="29"/>
        <v>24104.423918079996</v>
      </c>
      <c r="K470" s="43">
        <f ca="1">IF(ROW()&gt;计算结果!B$19+1,J470-OFFSET(J470,-计算结果!B$19,0,1,1),J470-OFFSET(J470,-ROW()+2,0,1,1))</f>
        <v>2356.3433779199986</v>
      </c>
      <c r="L470" s="32" t="str">
        <f ca="1">IF(AND(F470&gt;OFFSET(F470,-计算结果!B$19,0,1,1),'000300'!K470&lt;OFFSET('000300'!K470,-计算结果!B$19,0,1,1)),"卖",IF(AND(F470&lt;OFFSET(F470,-计算结果!B$19,0,1,1),'000300'!K470&gt;OFFSET('000300'!K470,-计算结果!B$19,0,1,1)),"买",L469))</f>
        <v>卖</v>
      </c>
      <c r="M470" s="4">
        <f t="shared" ca="1" si="30"/>
        <v>1</v>
      </c>
      <c r="N470" s="3">
        <f ca="1">IF(L469="买",E470/E469-1,0)-IF(M470=1,计算结果!B$17,0)</f>
        <v>4.5770574556842414E-2</v>
      </c>
      <c r="O470" s="2">
        <f t="shared" ca="1" si="31"/>
        <v>1.4475658513078289</v>
      </c>
      <c r="P470" s="3">
        <f ca="1">1-O470/MAX(O$2:O470)</f>
        <v>2.4021446525805956E-3</v>
      </c>
    </row>
    <row r="471" spans="1:16" x14ac:dyDescent="0.15">
      <c r="A471" s="1">
        <v>39063</v>
      </c>
      <c r="B471">
        <v>1798.46</v>
      </c>
      <c r="C471">
        <v>1819.8</v>
      </c>
      <c r="D471" s="21">
        <v>1772.11</v>
      </c>
      <c r="E471" s="21">
        <v>1802.79</v>
      </c>
      <c r="F471" s="43">
        <v>387.02469120000001</v>
      </c>
      <c r="G471" s="3">
        <f t="shared" si="28"/>
        <v>7.1902654867255222E-3</v>
      </c>
      <c r="H471" s="3">
        <f>1-E471/MAX(E$2:E471)</f>
        <v>0</v>
      </c>
      <c r="I471" s="21">
        <f ca="1">IF(ROW()&gt;计算结果!B$18-1,AVERAGE(OFFSET(E471,0,0,-计算结果!B$18,1)),AVERAGE(OFFSET(E471,0,0,-ROW()+1,1)))</f>
        <v>1770</v>
      </c>
      <c r="J471" s="43">
        <f t="shared" ca="1" si="29"/>
        <v>24491.448609279996</v>
      </c>
      <c r="K471" s="43">
        <f ca="1">IF(ROW()&gt;计算结果!B$19+1,J471-OFFSET(J471,-计算结果!B$19,0,1,1),J471-OFFSET(J471,-ROW()+2,0,1,1))</f>
        <v>2434.4179507199988</v>
      </c>
      <c r="L471" s="32" t="str">
        <f ca="1">IF(AND(F471&gt;OFFSET(F471,-计算结果!B$19,0,1,1),'000300'!K471&lt;OFFSET('000300'!K471,-计算结果!B$19,0,1,1)),"卖",IF(AND(F471&lt;OFFSET(F471,-计算结果!B$19,0,1,1),'000300'!K471&gt;OFFSET('000300'!K471,-计算结果!B$19,0,1,1)),"买",L470))</f>
        <v>卖</v>
      </c>
      <c r="M471" s="4" t="str">
        <f t="shared" ca="1" si="30"/>
        <v/>
      </c>
      <c r="N471" s="3">
        <f ca="1">IF(L470="买",E471/E470-1,0)-IF(M471=1,计算结果!B$17,0)</f>
        <v>0</v>
      </c>
      <c r="O471" s="2">
        <f t="shared" ca="1" si="31"/>
        <v>1.4475658513078289</v>
      </c>
      <c r="P471" s="3">
        <f ca="1">1-O471/MAX(O$2:O471)</f>
        <v>2.4021446525805956E-3</v>
      </c>
    </row>
    <row r="472" spans="1:16" x14ac:dyDescent="0.15">
      <c r="A472" s="1">
        <v>39064</v>
      </c>
      <c r="B472">
        <v>1805.42</v>
      </c>
      <c r="C472">
        <v>1813.28</v>
      </c>
      <c r="D472" s="21">
        <v>1779.56</v>
      </c>
      <c r="E472" s="21">
        <v>1803.86</v>
      </c>
      <c r="F472" s="43">
        <v>331.54392064000001</v>
      </c>
      <c r="G472" s="3">
        <f t="shared" si="28"/>
        <v>5.9352448149807557E-4</v>
      </c>
      <c r="H472" s="3">
        <f>1-E472/MAX(E$2:E472)</f>
        <v>0</v>
      </c>
      <c r="I472" s="21">
        <f ca="1">IF(ROW()&gt;计算结果!B$18-1,AVERAGE(OFFSET(E472,0,0,-计算结果!B$18,1)),AVERAGE(OFFSET(E472,0,0,-ROW()+1,1)))</f>
        <v>1777.0374999999999</v>
      </c>
      <c r="J472" s="43">
        <f t="shared" ca="1" si="29"/>
        <v>24822.992529919997</v>
      </c>
      <c r="K472" s="43">
        <f ca="1">IF(ROW()&gt;计算结果!B$19+1,J472-OFFSET(J472,-计算结果!B$19,0,1,1),J472-OFFSET(J472,-ROW()+2,0,1,1))</f>
        <v>2367.2714035200006</v>
      </c>
      <c r="L472" s="32" t="str">
        <f ca="1">IF(AND(F472&gt;OFFSET(F472,-计算结果!B$19,0,1,1),'000300'!K472&lt;OFFSET('000300'!K472,-计算结果!B$19,0,1,1)),"卖",IF(AND(F472&lt;OFFSET(F472,-计算结果!B$19,0,1,1),'000300'!K472&gt;OFFSET('000300'!K472,-计算结果!B$19,0,1,1)),"买",L471))</f>
        <v>卖</v>
      </c>
      <c r="M472" s="4" t="str">
        <f t="shared" ca="1" si="30"/>
        <v/>
      </c>
      <c r="N472" s="3">
        <f ca="1">IF(L471="买",E472/E471-1,0)-IF(M472=1,计算结果!B$17,0)</f>
        <v>0</v>
      </c>
      <c r="O472" s="2">
        <f t="shared" ca="1" si="31"/>
        <v>1.4475658513078289</v>
      </c>
      <c r="P472" s="3">
        <f ca="1">1-O472/MAX(O$2:O472)</f>
        <v>2.4021446525805956E-3</v>
      </c>
    </row>
    <row r="473" spans="1:16" x14ac:dyDescent="0.15">
      <c r="A473" s="1">
        <v>39065</v>
      </c>
      <c r="B473">
        <v>1807.08</v>
      </c>
      <c r="C473">
        <v>1836.19</v>
      </c>
      <c r="D473" s="21">
        <v>1805.2</v>
      </c>
      <c r="E473" s="21">
        <v>1836.14</v>
      </c>
      <c r="F473" s="43">
        <v>333.23931648000001</v>
      </c>
      <c r="G473" s="3">
        <f t="shared" si="28"/>
        <v>1.7894958588804188E-2</v>
      </c>
      <c r="H473" s="3">
        <f>1-E473/MAX(E$2:E473)</f>
        <v>0</v>
      </c>
      <c r="I473" s="21">
        <f ca="1">IF(ROW()&gt;计算结果!B$18-1,AVERAGE(OFFSET(E473,0,0,-计算结果!B$18,1)),AVERAGE(OFFSET(E473,0,0,-ROW()+1,1)))</f>
        <v>1808.1775</v>
      </c>
      <c r="J473" s="43">
        <f t="shared" ca="1" si="29"/>
        <v>25156.231846399998</v>
      </c>
      <c r="K473" s="43">
        <f ca="1">IF(ROW()&gt;计算结果!B$19+1,J473-OFFSET(J473,-计算结果!B$19,0,1,1),J473-OFFSET(J473,-ROW()+2,0,1,1))</f>
        <v>2290.0585062400023</v>
      </c>
      <c r="L473" s="32" t="str">
        <f ca="1">IF(AND(F473&gt;OFFSET(F473,-计算结果!B$19,0,1,1),'000300'!K473&lt;OFFSET('000300'!K473,-计算结果!B$19,0,1,1)),"卖",IF(AND(F473&lt;OFFSET(F473,-计算结果!B$19,0,1,1),'000300'!K473&gt;OFFSET('000300'!K473,-计算结果!B$19,0,1,1)),"买",L472))</f>
        <v>卖</v>
      </c>
      <c r="M473" s="4" t="str">
        <f t="shared" ca="1" si="30"/>
        <v/>
      </c>
      <c r="N473" s="3">
        <f ca="1">IF(L472="买",E473/E472-1,0)-IF(M473=1,计算结果!B$17,0)</f>
        <v>0</v>
      </c>
      <c r="O473" s="2">
        <f t="shared" ca="1" si="31"/>
        <v>1.4475658513078289</v>
      </c>
      <c r="P473" s="3">
        <f ca="1">1-O473/MAX(O$2:O473)</f>
        <v>2.4021446525805956E-3</v>
      </c>
    </row>
    <row r="474" spans="1:16" x14ac:dyDescent="0.15">
      <c r="A474" s="1">
        <v>39066</v>
      </c>
      <c r="B474">
        <v>1842.88</v>
      </c>
      <c r="C474">
        <v>1867.78</v>
      </c>
      <c r="D474" s="21">
        <v>1832.51</v>
      </c>
      <c r="E474" s="21">
        <v>1867.64</v>
      </c>
      <c r="F474" s="43">
        <v>369.57409280000002</v>
      </c>
      <c r="G474" s="3">
        <f t="shared" si="28"/>
        <v>1.7155554587340749E-2</v>
      </c>
      <c r="H474" s="3">
        <f>1-E474/MAX(E$2:E474)</f>
        <v>0</v>
      </c>
      <c r="I474" s="21">
        <f ca="1">IF(ROW()&gt;计算结果!B$18-1,AVERAGE(OFFSET(E474,0,0,-计算结果!B$18,1)),AVERAGE(OFFSET(E474,0,0,-ROW()+1,1)))</f>
        <v>1827.6075000000001</v>
      </c>
      <c r="J474" s="43">
        <f t="shared" ca="1" si="29"/>
        <v>25525.8059392</v>
      </c>
      <c r="K474" s="43">
        <f ca="1">IF(ROW()&gt;计算结果!B$19+1,J474-OFFSET(J474,-计算结果!B$19,0,1,1),J474-OFFSET(J474,-ROW()+2,0,1,1))</f>
        <v>2190.1567795200026</v>
      </c>
      <c r="L474" s="32" t="str">
        <f ca="1">IF(AND(F474&gt;OFFSET(F474,-计算结果!B$19,0,1,1),'000300'!K474&lt;OFFSET('000300'!K474,-计算结果!B$19,0,1,1)),"卖",IF(AND(F474&lt;OFFSET(F474,-计算结果!B$19,0,1,1),'000300'!K474&gt;OFFSET('000300'!K474,-计算结果!B$19,0,1,1)),"买",L473))</f>
        <v>卖</v>
      </c>
      <c r="M474" s="4" t="str">
        <f t="shared" ca="1" si="30"/>
        <v/>
      </c>
      <c r="N474" s="3">
        <f ca="1">IF(L473="买",E474/E473-1,0)-IF(M474=1,计算结果!B$17,0)</f>
        <v>0</v>
      </c>
      <c r="O474" s="2">
        <f t="shared" ca="1" si="31"/>
        <v>1.4475658513078289</v>
      </c>
      <c r="P474" s="3">
        <f ca="1">1-O474/MAX(O$2:O474)</f>
        <v>2.4021446525805956E-3</v>
      </c>
    </row>
    <row r="475" spans="1:16" x14ac:dyDescent="0.15">
      <c r="A475" s="1">
        <v>39069</v>
      </c>
      <c r="B475">
        <v>1875.01</v>
      </c>
      <c r="C475">
        <v>1918.29</v>
      </c>
      <c r="D475" s="21">
        <v>1875.01</v>
      </c>
      <c r="E475" s="21">
        <v>1916.11</v>
      </c>
      <c r="F475" s="43">
        <v>465.30166783999999</v>
      </c>
      <c r="G475" s="3">
        <f t="shared" si="28"/>
        <v>2.5952539033218258E-2</v>
      </c>
      <c r="H475" s="3">
        <f>1-E475/MAX(E$2:E475)</f>
        <v>0</v>
      </c>
      <c r="I475" s="21">
        <f ca="1">IF(ROW()&gt;计算结果!B$18-1,AVERAGE(OFFSET(E475,0,0,-计算结果!B$18,1)),AVERAGE(OFFSET(E475,0,0,-ROW()+1,1)))</f>
        <v>1855.9375</v>
      </c>
      <c r="J475" s="43">
        <f t="shared" ca="1" si="29"/>
        <v>25991.107607040001</v>
      </c>
      <c r="K475" s="43">
        <f ca="1">IF(ROW()&gt;计算结果!B$19+1,J475-OFFSET(J475,-计算结果!B$19,0,1,1),J475-OFFSET(J475,-ROW()+2,0,1,1))</f>
        <v>2182.9007155200052</v>
      </c>
      <c r="L475" s="32" t="str">
        <f ca="1">IF(AND(F475&gt;OFFSET(F475,-计算结果!B$19,0,1,1),'000300'!K475&lt;OFFSET('000300'!K475,-计算结果!B$19,0,1,1)),"卖",IF(AND(F475&lt;OFFSET(F475,-计算结果!B$19,0,1,1),'000300'!K475&gt;OFFSET('000300'!K475,-计算结果!B$19,0,1,1)),"买",L474))</f>
        <v>卖</v>
      </c>
      <c r="M475" s="4" t="str">
        <f t="shared" ca="1" si="30"/>
        <v/>
      </c>
      <c r="N475" s="3">
        <f ca="1">IF(L474="买",E475/E474-1,0)-IF(M475=1,计算结果!B$17,0)</f>
        <v>0</v>
      </c>
      <c r="O475" s="2">
        <f t="shared" ca="1" si="31"/>
        <v>1.4475658513078289</v>
      </c>
      <c r="P475" s="3">
        <f ca="1">1-O475/MAX(O$2:O475)</f>
        <v>2.4021446525805956E-3</v>
      </c>
    </row>
    <row r="476" spans="1:16" x14ac:dyDescent="0.15">
      <c r="A476" s="1">
        <v>39070</v>
      </c>
      <c r="B476">
        <v>1924.8</v>
      </c>
      <c r="C476">
        <v>1936.75</v>
      </c>
      <c r="D476" s="21">
        <v>1882.54</v>
      </c>
      <c r="E476" s="21">
        <v>1921.44</v>
      </c>
      <c r="F476" s="43">
        <v>489.69822207999999</v>
      </c>
      <c r="G476" s="3">
        <f t="shared" si="28"/>
        <v>2.7816774611062467E-3</v>
      </c>
      <c r="H476" s="3">
        <f>1-E476/MAX(E$2:E476)</f>
        <v>0</v>
      </c>
      <c r="I476" s="21">
        <f ca="1">IF(ROW()&gt;计算结果!B$18-1,AVERAGE(OFFSET(E476,0,0,-计算结果!B$18,1)),AVERAGE(OFFSET(E476,0,0,-ROW()+1,1)))</f>
        <v>1885.3325</v>
      </c>
      <c r="J476" s="43">
        <f t="shared" ca="1" si="29"/>
        <v>26480.80582912</v>
      </c>
      <c r="K476" s="43">
        <f ca="1">IF(ROW()&gt;计算结果!B$19+1,J476-OFFSET(J476,-计算结果!B$19,0,1,1),J476-OFFSET(J476,-ROW()+2,0,1,1))</f>
        <v>2138.7660288000043</v>
      </c>
      <c r="L476" s="32" t="str">
        <f ca="1">IF(AND(F476&gt;OFFSET(F476,-计算结果!B$19,0,1,1),'000300'!K476&lt;OFFSET('000300'!K476,-计算结果!B$19,0,1,1)),"卖",IF(AND(F476&lt;OFFSET(F476,-计算结果!B$19,0,1,1),'000300'!K476&gt;OFFSET('000300'!K476,-计算结果!B$19,0,1,1)),"买",L475))</f>
        <v>卖</v>
      </c>
      <c r="M476" s="4" t="str">
        <f t="shared" ca="1" si="30"/>
        <v/>
      </c>
      <c r="N476" s="3">
        <f ca="1">IF(L475="买",E476/E475-1,0)-IF(M476=1,计算结果!B$17,0)</f>
        <v>0</v>
      </c>
      <c r="O476" s="2">
        <f t="shared" ca="1" si="31"/>
        <v>1.4475658513078289</v>
      </c>
      <c r="P476" s="3">
        <f ca="1">1-O476/MAX(O$2:O476)</f>
        <v>2.4021446525805956E-3</v>
      </c>
    </row>
    <row r="477" spans="1:16" x14ac:dyDescent="0.15">
      <c r="A477" s="1">
        <v>39071</v>
      </c>
      <c r="B477">
        <v>1912.9</v>
      </c>
      <c r="C477">
        <v>1936.8</v>
      </c>
      <c r="D477" s="21">
        <v>1893.42</v>
      </c>
      <c r="E477" s="21">
        <v>1936.55</v>
      </c>
      <c r="F477" s="43">
        <v>397.45359872</v>
      </c>
      <c r="G477" s="3">
        <f t="shared" si="28"/>
        <v>7.8638937463568759E-3</v>
      </c>
      <c r="H477" s="3">
        <f>1-E477/MAX(E$2:E477)</f>
        <v>0</v>
      </c>
      <c r="I477" s="21">
        <f ca="1">IF(ROW()&gt;计算结果!B$18-1,AVERAGE(OFFSET(E477,0,0,-计算结果!B$18,1)),AVERAGE(OFFSET(E477,0,0,-ROW()+1,1)))</f>
        <v>1910.4350000000002</v>
      </c>
      <c r="J477" s="43">
        <f t="shared" ca="1" si="29"/>
        <v>26878.259427839999</v>
      </c>
      <c r="K477" s="43">
        <f ca="1">IF(ROW()&gt;计算结果!B$19+1,J477-OFFSET(J477,-计算结果!B$19,0,1,1),J477-OFFSET(J477,-ROW()+2,0,1,1))</f>
        <v>2022.3395225600034</v>
      </c>
      <c r="L477" s="32" t="str">
        <f ca="1">IF(AND(F477&gt;OFFSET(F477,-计算结果!B$19,0,1,1),'000300'!K477&lt;OFFSET('000300'!K477,-计算结果!B$19,0,1,1)),"卖",IF(AND(F477&lt;OFFSET(F477,-计算结果!B$19,0,1,1),'000300'!K477&gt;OFFSET('000300'!K477,-计算结果!B$19,0,1,1)),"买",L476))</f>
        <v>卖</v>
      </c>
      <c r="M477" s="4" t="str">
        <f t="shared" ca="1" si="30"/>
        <v/>
      </c>
      <c r="N477" s="3">
        <f ca="1">IF(L476="买",E477/E476-1,0)-IF(M477=1,计算结果!B$17,0)</f>
        <v>0</v>
      </c>
      <c r="O477" s="2">
        <f t="shared" ca="1" si="31"/>
        <v>1.4475658513078289</v>
      </c>
      <c r="P477" s="3">
        <f ca="1">1-O477/MAX(O$2:O477)</f>
        <v>2.4021446525805956E-3</v>
      </c>
    </row>
    <row r="478" spans="1:16" x14ac:dyDescent="0.15">
      <c r="A478" s="1">
        <v>39072</v>
      </c>
      <c r="B478">
        <v>1935.78</v>
      </c>
      <c r="C478">
        <v>1945.47</v>
      </c>
      <c r="D478" s="21">
        <v>1905.72</v>
      </c>
      <c r="E478" s="21">
        <v>1908.98</v>
      </c>
      <c r="F478" s="43">
        <v>434.37772799999999</v>
      </c>
      <c r="G478" s="3">
        <f t="shared" si="28"/>
        <v>-1.4236657974232458E-2</v>
      </c>
      <c r="H478" s="3">
        <f>1-E478/MAX(E$2:E478)</f>
        <v>1.4236657974232458E-2</v>
      </c>
      <c r="I478" s="21">
        <f ca="1">IF(ROW()&gt;计算结果!B$18-1,AVERAGE(OFFSET(E478,0,0,-计算结果!B$18,1)),AVERAGE(OFFSET(E478,0,0,-ROW()+1,1)))</f>
        <v>1920.77</v>
      </c>
      <c r="J478" s="43">
        <f t="shared" ca="1" si="29"/>
        <v>27312.637155839999</v>
      </c>
      <c r="K478" s="43">
        <f ca="1">IF(ROW()&gt;计算结果!B$19+1,J478-OFFSET(J478,-计算结果!B$19,0,1,1),J478-OFFSET(J478,-ROW()+2,0,1,1))</f>
        <v>2876.5196492800023</v>
      </c>
      <c r="L478" s="32" t="str">
        <f ca="1">IF(AND(F478&gt;OFFSET(F478,-计算结果!B$19,0,1,1),'000300'!K478&lt;OFFSET('000300'!K478,-计算结果!B$19,0,1,1)),"卖",IF(AND(F478&lt;OFFSET(F478,-计算结果!B$19,0,1,1),'000300'!K478&gt;OFFSET('000300'!K478,-计算结果!B$19,0,1,1)),"买",L477))</f>
        <v>卖</v>
      </c>
      <c r="M478" s="4" t="str">
        <f t="shared" ca="1" si="30"/>
        <v/>
      </c>
      <c r="N478" s="3">
        <f ca="1">IF(L477="买",E478/E477-1,0)-IF(M478=1,计算结果!B$17,0)</f>
        <v>0</v>
      </c>
      <c r="O478" s="2">
        <f t="shared" ca="1" si="31"/>
        <v>1.4475658513078289</v>
      </c>
      <c r="P478" s="3">
        <f ca="1">1-O478/MAX(O$2:O478)</f>
        <v>2.4021446525805956E-3</v>
      </c>
    </row>
    <row r="479" spans="1:16" x14ac:dyDescent="0.15">
      <c r="A479" s="1">
        <v>39073</v>
      </c>
      <c r="B479">
        <v>1896.48</v>
      </c>
      <c r="C479">
        <v>1918.49</v>
      </c>
      <c r="D479" s="21">
        <v>1880.57</v>
      </c>
      <c r="E479" s="21">
        <v>1895.64</v>
      </c>
      <c r="F479" s="43">
        <v>348.70779904</v>
      </c>
      <c r="G479" s="3">
        <f t="shared" si="28"/>
        <v>-6.9880250185963E-3</v>
      </c>
      <c r="H479" s="3">
        <f>1-E479/MAX(E$2:E479)</f>
        <v>2.1125196870723673E-2</v>
      </c>
      <c r="I479" s="21">
        <f ca="1">IF(ROW()&gt;计算结果!B$18-1,AVERAGE(OFFSET(E479,0,0,-计算结果!B$18,1)),AVERAGE(OFFSET(E479,0,0,-ROW()+1,1)))</f>
        <v>1915.6524999999999</v>
      </c>
      <c r="J479" s="43">
        <f t="shared" ca="1" si="29"/>
        <v>26963.929356799999</v>
      </c>
      <c r="K479" s="43">
        <f ca="1">IF(ROW()&gt;计算结果!B$19+1,J479-OFFSET(J479,-计算结果!B$19,0,1,1),J479-OFFSET(J479,-ROW()+2,0,1,1))</f>
        <v>2859.5054387200034</v>
      </c>
      <c r="L479" s="32" t="str">
        <f ca="1">IF(AND(F479&gt;OFFSET(F479,-计算结果!B$19,0,1,1),'000300'!K479&lt;OFFSET('000300'!K479,-计算结果!B$19,0,1,1)),"卖",IF(AND(F479&lt;OFFSET(F479,-计算结果!B$19,0,1,1),'000300'!K479&gt;OFFSET('000300'!K479,-计算结果!B$19,0,1,1)),"买",L478))</f>
        <v>卖</v>
      </c>
      <c r="M479" s="4" t="str">
        <f t="shared" ca="1" si="30"/>
        <v/>
      </c>
      <c r="N479" s="3">
        <f ca="1">IF(L478="买",E479/E478-1,0)-IF(M479=1,计算结果!B$17,0)</f>
        <v>0</v>
      </c>
      <c r="O479" s="2">
        <f t="shared" ca="1" si="31"/>
        <v>1.4475658513078289</v>
      </c>
      <c r="P479" s="3">
        <f ca="1">1-O479/MAX(O$2:O479)</f>
        <v>2.4021446525805956E-3</v>
      </c>
    </row>
    <row r="480" spans="1:16" x14ac:dyDescent="0.15">
      <c r="A480" s="1">
        <v>39076</v>
      </c>
      <c r="B480">
        <v>1898.82</v>
      </c>
      <c r="C480">
        <v>1957.47</v>
      </c>
      <c r="D480" s="21">
        <v>1898.82</v>
      </c>
      <c r="E480" s="21">
        <v>1939.1</v>
      </c>
      <c r="F480" s="43">
        <v>419.51576064</v>
      </c>
      <c r="G480" s="3">
        <f t="shared" si="28"/>
        <v>2.2926294022071581E-2</v>
      </c>
      <c r="H480" s="3">
        <f>1-E480/MAX(E$2:E480)</f>
        <v>0</v>
      </c>
      <c r="I480" s="21">
        <f ca="1">IF(ROW()&gt;计算结果!B$18-1,AVERAGE(OFFSET(E480,0,0,-计算结果!B$18,1)),AVERAGE(OFFSET(E480,0,0,-ROW()+1,1)))</f>
        <v>1920.0675000000001</v>
      </c>
      <c r="J480" s="43">
        <f t="shared" ca="1" si="29"/>
        <v>27383.445117439998</v>
      </c>
      <c r="K480" s="43">
        <f ca="1">IF(ROW()&gt;计算结果!B$19+1,J480-OFFSET(J480,-计算结果!B$19,0,1,1),J480-OFFSET(J480,-ROW()+2,0,1,1))</f>
        <v>2891.9965081600021</v>
      </c>
      <c r="L480" s="32" t="str">
        <f ca="1">IF(AND(F480&gt;OFFSET(F480,-计算结果!B$19,0,1,1),'000300'!K480&lt;OFFSET('000300'!K480,-计算结果!B$19,0,1,1)),"卖",IF(AND(F480&lt;OFFSET(F480,-计算结果!B$19,0,1,1),'000300'!K480&gt;OFFSET('000300'!K480,-计算结果!B$19,0,1,1)),"买",L479))</f>
        <v>卖</v>
      </c>
      <c r="M480" s="4" t="str">
        <f t="shared" ca="1" si="30"/>
        <v/>
      </c>
      <c r="N480" s="3">
        <f ca="1">IF(L479="买",E480/E479-1,0)-IF(M480=1,计算结果!B$17,0)</f>
        <v>0</v>
      </c>
      <c r="O480" s="2">
        <f t="shared" ca="1" si="31"/>
        <v>1.4475658513078289</v>
      </c>
      <c r="P480" s="3">
        <f ca="1">1-O480/MAX(O$2:O480)</f>
        <v>2.4021446525805956E-3</v>
      </c>
    </row>
    <row r="481" spans="1:16" x14ac:dyDescent="0.15">
      <c r="A481" s="1">
        <v>39077</v>
      </c>
      <c r="B481">
        <v>1941.8</v>
      </c>
      <c r="C481">
        <v>1959.98</v>
      </c>
      <c r="D481" s="21">
        <v>1914.97</v>
      </c>
      <c r="E481" s="21">
        <v>1938.24</v>
      </c>
      <c r="F481" s="43">
        <v>391.06899967999999</v>
      </c>
      <c r="G481" s="3">
        <f t="shared" si="28"/>
        <v>-4.4350471868392916E-4</v>
      </c>
      <c r="H481" s="3">
        <f>1-E481/MAX(E$2:E481)</f>
        <v>4.4350471868392916E-4</v>
      </c>
      <c r="I481" s="21">
        <f ca="1">IF(ROW()&gt;计算结果!B$18-1,AVERAGE(OFFSET(E481,0,0,-计算结果!B$18,1)),AVERAGE(OFFSET(E481,0,0,-ROW()+1,1)))</f>
        <v>1920.4899999999998</v>
      </c>
      <c r="J481" s="43">
        <f t="shared" ca="1" si="29"/>
        <v>27774.514117119998</v>
      </c>
      <c r="K481" s="43">
        <f ca="1">IF(ROW()&gt;计算结果!B$19+1,J481-OFFSET(J481,-计算结果!B$19,0,1,1),J481-OFFSET(J481,-ROW()+2,0,1,1))</f>
        <v>2951.5215872000008</v>
      </c>
      <c r="L481" s="32" t="str">
        <f ca="1">IF(AND(F481&gt;OFFSET(F481,-计算结果!B$19,0,1,1),'000300'!K481&lt;OFFSET('000300'!K481,-计算结果!B$19,0,1,1)),"卖",IF(AND(F481&lt;OFFSET(F481,-计算结果!B$19,0,1,1),'000300'!K481&gt;OFFSET('000300'!K481,-计算结果!B$19,0,1,1)),"买",L480))</f>
        <v>卖</v>
      </c>
      <c r="M481" s="4" t="str">
        <f t="shared" ca="1" si="30"/>
        <v/>
      </c>
      <c r="N481" s="3">
        <f ca="1">IF(L480="买",E481/E480-1,0)-IF(M481=1,计算结果!B$17,0)</f>
        <v>0</v>
      </c>
      <c r="O481" s="2">
        <f t="shared" ca="1" si="31"/>
        <v>1.4475658513078289</v>
      </c>
      <c r="P481" s="3">
        <f ca="1">1-O481/MAX(O$2:O481)</f>
        <v>2.4021446525805956E-3</v>
      </c>
    </row>
    <row r="482" spans="1:16" x14ac:dyDescent="0.15">
      <c r="A482" s="1">
        <v>39078</v>
      </c>
      <c r="B482">
        <v>1940.41</v>
      </c>
      <c r="C482">
        <v>1983.11</v>
      </c>
      <c r="D482" s="21">
        <v>1939.55</v>
      </c>
      <c r="E482" s="21">
        <v>1982.88</v>
      </c>
      <c r="F482" s="43">
        <v>389.61688576</v>
      </c>
      <c r="G482" s="3">
        <f t="shared" si="28"/>
        <v>2.3031203566121983E-2</v>
      </c>
      <c r="H482" s="3">
        <f>1-E482/MAX(E$2:E482)</f>
        <v>0</v>
      </c>
      <c r="I482" s="21">
        <f ca="1">IF(ROW()&gt;计算结果!B$18-1,AVERAGE(OFFSET(E482,0,0,-计算结果!B$18,1)),AVERAGE(OFFSET(E482,0,0,-ROW()+1,1)))</f>
        <v>1938.9649999999999</v>
      </c>
      <c r="J482" s="43">
        <f t="shared" ca="1" si="29"/>
        <v>28164.131002879996</v>
      </c>
      <c r="K482" s="43">
        <f ca="1">IF(ROW()&gt;计算结果!B$19+1,J482-OFFSET(J482,-计算结果!B$19,0,1,1),J482-OFFSET(J482,-ROW()+2,0,1,1))</f>
        <v>3007.8991564799981</v>
      </c>
      <c r="L482" s="32" t="str">
        <f ca="1">IF(AND(F482&gt;OFFSET(F482,-计算结果!B$19,0,1,1),'000300'!K482&lt;OFFSET('000300'!K482,-计算结果!B$19,0,1,1)),"卖",IF(AND(F482&lt;OFFSET(F482,-计算结果!B$19,0,1,1),'000300'!K482&gt;OFFSET('000300'!K482,-计算结果!B$19,0,1,1)),"买",L481))</f>
        <v>卖</v>
      </c>
      <c r="M482" s="4" t="str">
        <f t="shared" ca="1" si="30"/>
        <v/>
      </c>
      <c r="N482" s="3">
        <f ca="1">IF(L481="买",E482/E481-1,0)-IF(M482=1,计算结果!B$17,0)</f>
        <v>0</v>
      </c>
      <c r="O482" s="2">
        <f t="shared" ca="1" si="31"/>
        <v>1.4475658513078289</v>
      </c>
      <c r="P482" s="3">
        <f ca="1">1-O482/MAX(O$2:O482)</f>
        <v>2.4021446525805956E-3</v>
      </c>
    </row>
    <row r="483" spans="1:16" x14ac:dyDescent="0.15">
      <c r="A483" s="1">
        <v>39079</v>
      </c>
      <c r="B483">
        <v>1988.02</v>
      </c>
      <c r="C483">
        <v>2010.37</v>
      </c>
      <c r="D483" s="21">
        <v>1964.97</v>
      </c>
      <c r="E483" s="21">
        <v>1979.93</v>
      </c>
      <c r="F483" s="43">
        <v>452.24329216000001</v>
      </c>
      <c r="G483" s="3">
        <f t="shared" si="28"/>
        <v>-1.4877350117001864E-3</v>
      </c>
      <c r="H483" s="3">
        <f>1-E483/MAX(E$2:E483)</f>
        <v>1.4877350117001864E-3</v>
      </c>
      <c r="I483" s="21">
        <f ca="1">IF(ROW()&gt;计算结果!B$18-1,AVERAGE(OFFSET(E483,0,0,-计算结果!B$18,1)),AVERAGE(OFFSET(E483,0,0,-ROW()+1,1)))</f>
        <v>1960.0375000000001</v>
      </c>
      <c r="J483" s="43">
        <f t="shared" ca="1" si="29"/>
        <v>28616.374295039997</v>
      </c>
      <c r="K483" s="43">
        <f ca="1">IF(ROW()&gt;计算结果!B$19+1,J483-OFFSET(J483,-计算结果!B$19,0,1,1),J483-OFFSET(J483,-ROW()+2,0,1,1))</f>
        <v>3090.5683558399978</v>
      </c>
      <c r="L483" s="32" t="str">
        <f ca="1">IF(AND(F483&gt;OFFSET(F483,-计算结果!B$19,0,1,1),'000300'!K483&lt;OFFSET('000300'!K483,-计算结果!B$19,0,1,1)),"卖",IF(AND(F483&lt;OFFSET(F483,-计算结果!B$19,0,1,1),'000300'!K483&gt;OFFSET('000300'!K483,-计算结果!B$19,0,1,1)),"买",L482))</f>
        <v>卖</v>
      </c>
      <c r="M483" s="4" t="str">
        <f t="shared" ca="1" si="30"/>
        <v/>
      </c>
      <c r="N483" s="3">
        <f ca="1">IF(L482="买",E483/E482-1,0)-IF(M483=1,计算结果!B$17,0)</f>
        <v>0</v>
      </c>
      <c r="O483" s="2">
        <f t="shared" ca="1" si="31"/>
        <v>1.4475658513078289</v>
      </c>
      <c r="P483" s="3">
        <f ca="1">1-O483/MAX(O$2:O483)</f>
        <v>2.4021446525805956E-3</v>
      </c>
    </row>
    <row r="484" spans="1:16" x14ac:dyDescent="0.15">
      <c r="A484" s="1">
        <v>39080</v>
      </c>
      <c r="B484">
        <v>1991.88</v>
      </c>
      <c r="C484">
        <v>2052.86</v>
      </c>
      <c r="D484" s="21">
        <v>1991.88</v>
      </c>
      <c r="E484" s="21">
        <v>2041.05</v>
      </c>
      <c r="F484" s="43">
        <v>557.16388863999998</v>
      </c>
      <c r="G484" s="3">
        <f t="shared" si="28"/>
        <v>3.0869778224482669E-2</v>
      </c>
      <c r="H484" s="3">
        <f>1-E484/MAX(E$2:E484)</f>
        <v>0</v>
      </c>
      <c r="I484" s="21">
        <f ca="1">IF(ROW()&gt;计算结果!B$18-1,AVERAGE(OFFSET(E484,0,0,-计算结果!B$18,1)),AVERAGE(OFFSET(E484,0,0,-ROW()+1,1)))</f>
        <v>1985.5250000000001</v>
      </c>
      <c r="J484" s="43">
        <f t="shared" ca="1" si="29"/>
        <v>29173.538183679997</v>
      </c>
      <c r="K484" s="43">
        <f ca="1">IF(ROW()&gt;计算结果!B$19+1,J484-OFFSET(J484,-计算结果!B$19,0,1,1),J484-OFFSET(J484,-ROW()+2,0,1,1))</f>
        <v>3182.4305766399957</v>
      </c>
      <c r="L484" s="32" t="str">
        <f ca="1">IF(AND(F484&gt;OFFSET(F484,-计算结果!B$19,0,1,1),'000300'!K484&lt;OFFSET('000300'!K484,-计算结果!B$19,0,1,1)),"卖",IF(AND(F484&lt;OFFSET(F484,-计算结果!B$19,0,1,1),'000300'!K484&gt;OFFSET('000300'!K484,-计算结果!B$19,0,1,1)),"买",L483))</f>
        <v>卖</v>
      </c>
      <c r="M484" s="4" t="str">
        <f t="shared" ca="1" si="30"/>
        <v/>
      </c>
      <c r="N484" s="3">
        <f ca="1">IF(L483="买",E484/E483-1,0)-IF(M484=1,计算结果!B$17,0)</f>
        <v>0</v>
      </c>
      <c r="O484" s="2">
        <f t="shared" ca="1" si="31"/>
        <v>1.4475658513078289</v>
      </c>
      <c r="P484" s="3">
        <f ca="1">1-O484/MAX(O$2:O484)</f>
        <v>2.4021446525805956E-3</v>
      </c>
    </row>
    <row r="485" spans="1:16" x14ac:dyDescent="0.15">
      <c r="A485" s="1">
        <v>39086</v>
      </c>
      <c r="B485">
        <v>2073.25</v>
      </c>
      <c r="C485">
        <v>2139.4899999999998</v>
      </c>
      <c r="D485" s="21">
        <v>2054.2399999999998</v>
      </c>
      <c r="E485" s="21">
        <v>2067.09</v>
      </c>
      <c r="F485" s="43">
        <v>823.81070336000005</v>
      </c>
      <c r="G485" s="3">
        <f t="shared" si="28"/>
        <v>1.2758139193062457E-2</v>
      </c>
      <c r="H485" s="3">
        <f>1-E485/MAX(E$2:E485)</f>
        <v>0</v>
      </c>
      <c r="I485" s="21">
        <f ca="1">IF(ROW()&gt;计算结果!B$18-1,AVERAGE(OFFSET(E485,0,0,-计算结果!B$18,1)),AVERAGE(OFFSET(E485,0,0,-ROW()+1,1)))</f>
        <v>2017.7375000000002</v>
      </c>
      <c r="J485" s="43">
        <f t="shared" ca="1" si="29"/>
        <v>29997.348887039996</v>
      </c>
      <c r="K485" s="43">
        <f ca="1">IF(ROW()&gt;计算结果!B$19+1,J485-OFFSET(J485,-计算结果!B$19,0,1,1),J485-OFFSET(J485,-ROW()+2,0,1,1))</f>
        <v>3516.5430579199965</v>
      </c>
      <c r="L485" s="32" t="str">
        <f ca="1">IF(AND(F485&gt;OFFSET(F485,-计算结果!B$19,0,1,1),'000300'!K485&lt;OFFSET('000300'!K485,-计算结果!B$19,0,1,1)),"卖",IF(AND(F485&lt;OFFSET(F485,-计算结果!B$19,0,1,1),'000300'!K485&gt;OFFSET('000300'!K485,-计算结果!B$19,0,1,1)),"买",L484))</f>
        <v>卖</v>
      </c>
      <c r="M485" s="4" t="str">
        <f t="shared" ca="1" si="30"/>
        <v/>
      </c>
      <c r="N485" s="3">
        <f ca="1">IF(L484="买",E485/E484-1,0)-IF(M485=1,计算结果!B$17,0)</f>
        <v>0</v>
      </c>
      <c r="O485" s="2">
        <f t="shared" ca="1" si="31"/>
        <v>1.4475658513078289</v>
      </c>
      <c r="P485" s="3">
        <f ca="1">1-O485/MAX(O$2:O485)</f>
        <v>2.4021446525805956E-3</v>
      </c>
    </row>
    <row r="486" spans="1:16" x14ac:dyDescent="0.15">
      <c r="A486" s="1">
        <v>39087</v>
      </c>
      <c r="B486">
        <v>2051.15</v>
      </c>
      <c r="C486">
        <v>2083.4</v>
      </c>
      <c r="D486" s="21">
        <v>2030.76</v>
      </c>
      <c r="E486" s="21">
        <v>2072.88</v>
      </c>
      <c r="F486" s="43">
        <v>680.26060800000005</v>
      </c>
      <c r="G486" s="3">
        <f t="shared" si="28"/>
        <v>2.8010391419821534E-3</v>
      </c>
      <c r="H486" s="3">
        <f>1-E486/MAX(E$2:E486)</f>
        <v>0</v>
      </c>
      <c r="I486" s="21">
        <f ca="1">IF(ROW()&gt;计算结果!B$18-1,AVERAGE(OFFSET(E486,0,0,-计算结果!B$18,1)),AVERAGE(OFFSET(E486,0,0,-ROW()+1,1)))</f>
        <v>2040.2375</v>
      </c>
      <c r="J486" s="43">
        <f t="shared" ca="1" si="29"/>
        <v>30677.609495039997</v>
      </c>
      <c r="K486" s="43">
        <f ca="1">IF(ROW()&gt;计算结果!B$19+1,J486-OFFSET(J486,-计算结果!B$19,0,1,1),J486-OFFSET(J486,-ROW()+2,0,1,1))</f>
        <v>3799.3500671999973</v>
      </c>
      <c r="L486" s="32" t="str">
        <f ca="1">IF(AND(F486&gt;OFFSET(F486,-计算结果!B$19,0,1,1),'000300'!K486&lt;OFFSET('000300'!K486,-计算结果!B$19,0,1,1)),"卖",IF(AND(F486&lt;OFFSET(F486,-计算结果!B$19,0,1,1),'000300'!K486&gt;OFFSET('000300'!K486,-计算结果!B$19,0,1,1)),"买",L485))</f>
        <v>卖</v>
      </c>
      <c r="M486" s="4" t="str">
        <f t="shared" ca="1" si="30"/>
        <v/>
      </c>
      <c r="N486" s="3">
        <f ca="1">IF(L485="买",E486/E485-1,0)-IF(M486=1,计算结果!B$17,0)</f>
        <v>0</v>
      </c>
      <c r="O486" s="2">
        <f t="shared" ca="1" si="31"/>
        <v>1.4475658513078289</v>
      </c>
      <c r="P486" s="3">
        <f ca="1">1-O486/MAX(O$2:O486)</f>
        <v>2.4021446525805956E-3</v>
      </c>
    </row>
    <row r="487" spans="1:16" x14ac:dyDescent="0.15">
      <c r="A487" s="1">
        <v>39090</v>
      </c>
      <c r="B487">
        <v>2072</v>
      </c>
      <c r="C487">
        <v>2131.7399999999998</v>
      </c>
      <c r="D487" s="21">
        <v>2071.7199999999998</v>
      </c>
      <c r="E487" s="21">
        <v>2131.56</v>
      </c>
      <c r="F487" s="43">
        <v>663.03934463999997</v>
      </c>
      <c r="G487" s="3">
        <f t="shared" si="28"/>
        <v>2.8308440430705017E-2</v>
      </c>
      <c r="H487" s="3">
        <f>1-E487/MAX(E$2:E487)</f>
        <v>0</v>
      </c>
      <c r="I487" s="21">
        <f ca="1">IF(ROW()&gt;计算结果!B$18-1,AVERAGE(OFFSET(E487,0,0,-计算结果!B$18,1)),AVERAGE(OFFSET(E487,0,0,-ROW()+1,1)))</f>
        <v>2078.145</v>
      </c>
      <c r="J487" s="43">
        <f t="shared" ca="1" si="29"/>
        <v>31340.648839679998</v>
      </c>
      <c r="K487" s="43">
        <f ca="1">IF(ROW()&gt;计算结果!B$19+1,J487-OFFSET(J487,-计算结果!B$19,0,1,1),J487-OFFSET(J487,-ROW()+2,0,1,1))</f>
        <v>4028.011683839999</v>
      </c>
      <c r="L487" s="32" t="str">
        <f ca="1">IF(AND(F487&gt;OFFSET(F487,-计算结果!B$19,0,1,1),'000300'!K487&lt;OFFSET('000300'!K487,-计算结果!B$19,0,1,1)),"卖",IF(AND(F487&lt;OFFSET(F487,-计算结果!B$19,0,1,1),'000300'!K487&gt;OFFSET('000300'!K487,-计算结果!B$19,0,1,1)),"买",L486))</f>
        <v>卖</v>
      </c>
      <c r="M487" s="4" t="str">
        <f t="shared" ca="1" si="30"/>
        <v/>
      </c>
      <c r="N487" s="3">
        <f ca="1">IF(L486="买",E487/E486-1,0)-IF(M487=1,计算结果!B$17,0)</f>
        <v>0</v>
      </c>
      <c r="O487" s="2">
        <f t="shared" ca="1" si="31"/>
        <v>1.4475658513078289</v>
      </c>
      <c r="P487" s="3">
        <f ca="1">1-O487/MAX(O$2:O487)</f>
        <v>2.4021446525805956E-3</v>
      </c>
    </row>
    <row r="488" spans="1:16" x14ac:dyDescent="0.15">
      <c r="A488" s="1">
        <v>39091</v>
      </c>
      <c r="B488">
        <v>2137.4899999999998</v>
      </c>
      <c r="C488">
        <v>2201.36</v>
      </c>
      <c r="D488" s="21">
        <v>2128.06</v>
      </c>
      <c r="E488" s="21">
        <v>2200.09</v>
      </c>
      <c r="F488" s="43">
        <v>654.56193536000001</v>
      </c>
      <c r="G488" s="3">
        <f t="shared" si="28"/>
        <v>3.2150162322430509E-2</v>
      </c>
      <c r="H488" s="3">
        <f>1-E488/MAX(E$2:E488)</f>
        <v>0</v>
      </c>
      <c r="I488" s="21">
        <f ca="1">IF(ROW()&gt;计算结果!B$18-1,AVERAGE(OFFSET(E488,0,0,-计算结果!B$18,1)),AVERAGE(OFFSET(E488,0,0,-ROW()+1,1)))</f>
        <v>2117.9050000000002</v>
      </c>
      <c r="J488" s="43">
        <f t="shared" ca="1" si="29"/>
        <v>31995.210775039999</v>
      </c>
      <c r="K488" s="43">
        <f ca="1">IF(ROW()&gt;计算结果!B$19+1,J488-OFFSET(J488,-计算结果!B$19,0,1,1),J488-OFFSET(J488,-ROW()+2,0,1,1))</f>
        <v>5031.2814182399998</v>
      </c>
      <c r="L488" s="32" t="str">
        <f ca="1">IF(AND(F488&gt;OFFSET(F488,-计算结果!B$19,0,1,1),'000300'!K488&lt;OFFSET('000300'!K488,-计算结果!B$19,0,1,1)),"卖",IF(AND(F488&lt;OFFSET(F488,-计算结果!B$19,0,1,1),'000300'!K488&gt;OFFSET('000300'!K488,-计算结果!B$19,0,1,1)),"买",L487))</f>
        <v>卖</v>
      </c>
      <c r="M488" s="4" t="str">
        <f t="shared" ca="1" si="30"/>
        <v/>
      </c>
      <c r="N488" s="3">
        <f ca="1">IF(L487="买",E488/E487-1,0)-IF(M488=1,计算结果!B$17,0)</f>
        <v>0</v>
      </c>
      <c r="O488" s="2">
        <f t="shared" ca="1" si="31"/>
        <v>1.4475658513078289</v>
      </c>
      <c r="P488" s="3">
        <f ca="1">1-O488/MAX(O$2:O488)</f>
        <v>2.4021446525805956E-3</v>
      </c>
    </row>
    <row r="489" spans="1:16" x14ac:dyDescent="0.15">
      <c r="A489" s="1">
        <v>39092</v>
      </c>
      <c r="B489">
        <v>2210.7600000000002</v>
      </c>
      <c r="C489">
        <v>2255.9699999999998</v>
      </c>
      <c r="D489" s="21">
        <v>2194.77</v>
      </c>
      <c r="E489" s="21">
        <v>2255.9699999999998</v>
      </c>
      <c r="F489" s="43">
        <v>688.22622207999996</v>
      </c>
      <c r="G489" s="3">
        <f t="shared" si="28"/>
        <v>2.5398960951597216E-2</v>
      </c>
      <c r="H489" s="3">
        <f>1-E489/MAX(E$2:E489)</f>
        <v>0</v>
      </c>
      <c r="I489" s="21">
        <f ca="1">IF(ROW()&gt;计算结果!B$18-1,AVERAGE(OFFSET(E489,0,0,-计算结果!B$18,1)),AVERAGE(OFFSET(E489,0,0,-ROW()+1,1)))</f>
        <v>2165.125</v>
      </c>
      <c r="J489" s="43">
        <f t="shared" ca="1" si="29"/>
        <v>32683.436997119999</v>
      </c>
      <c r="K489" s="43">
        <f ca="1">IF(ROW()&gt;计算结果!B$19+1,J489-OFFSET(J489,-计算结果!B$19,0,1,1),J489-OFFSET(J489,-ROW()+2,0,1,1))</f>
        <v>5299.9918796800011</v>
      </c>
      <c r="L489" s="32" t="str">
        <f ca="1">IF(AND(F489&gt;OFFSET(F489,-计算结果!B$19,0,1,1),'000300'!K489&lt;OFFSET('000300'!K489,-计算结果!B$19,0,1,1)),"卖",IF(AND(F489&lt;OFFSET(F489,-计算结果!B$19,0,1,1),'000300'!K489&gt;OFFSET('000300'!K489,-计算结果!B$19,0,1,1)),"买",L488))</f>
        <v>卖</v>
      </c>
      <c r="M489" s="4" t="str">
        <f t="shared" ca="1" si="30"/>
        <v/>
      </c>
      <c r="N489" s="3">
        <f ca="1">IF(L488="买",E489/E488-1,0)-IF(M489=1,计算结果!B$17,0)</f>
        <v>0</v>
      </c>
      <c r="O489" s="2">
        <f t="shared" ca="1" si="31"/>
        <v>1.4475658513078289</v>
      </c>
      <c r="P489" s="3">
        <f ca="1">1-O489/MAX(O$2:O489)</f>
        <v>2.4021446525805956E-3</v>
      </c>
    </row>
    <row r="490" spans="1:16" x14ac:dyDescent="0.15">
      <c r="A490" s="1">
        <v>39093</v>
      </c>
      <c r="B490">
        <v>2257.0100000000002</v>
      </c>
      <c r="C490">
        <v>2289.9499999999998</v>
      </c>
      <c r="D490" s="21">
        <v>2224.37</v>
      </c>
      <c r="E490" s="21">
        <v>2231.63</v>
      </c>
      <c r="F490" s="43">
        <v>687.30011648000004</v>
      </c>
      <c r="G490" s="3">
        <f t="shared" si="28"/>
        <v>-1.0789150564945338E-2</v>
      </c>
      <c r="H490" s="3">
        <f>1-E490/MAX(E$2:E490)</f>
        <v>1.0789150564945338E-2</v>
      </c>
      <c r="I490" s="21">
        <f ca="1">IF(ROW()&gt;计算结果!B$18-1,AVERAGE(OFFSET(E490,0,0,-计算结果!B$18,1)),AVERAGE(OFFSET(E490,0,0,-ROW()+1,1)))</f>
        <v>2204.8125</v>
      </c>
      <c r="J490" s="43">
        <f t="shared" ca="1" si="29"/>
        <v>33370.7371136</v>
      </c>
      <c r="K490" s="43">
        <f ca="1">IF(ROW()&gt;计算结果!B$19+1,J490-OFFSET(J490,-计算结果!B$19,0,1,1),J490-OFFSET(J490,-ROW()+2,0,1,1))</f>
        <v>5596.2229964800026</v>
      </c>
      <c r="L490" s="32" t="str">
        <f ca="1">IF(AND(F490&gt;OFFSET(F490,-计算结果!B$19,0,1,1),'000300'!K490&lt;OFFSET('000300'!K490,-计算结果!B$19,0,1,1)),"卖",IF(AND(F490&lt;OFFSET(F490,-计算结果!B$19,0,1,1),'000300'!K490&gt;OFFSET('000300'!K490,-计算结果!B$19,0,1,1)),"买",L489))</f>
        <v>卖</v>
      </c>
      <c r="M490" s="4" t="str">
        <f t="shared" ca="1" si="30"/>
        <v/>
      </c>
      <c r="N490" s="3">
        <f ca="1">IF(L489="买",E490/E489-1,0)-IF(M490=1,计算结果!B$17,0)</f>
        <v>0</v>
      </c>
      <c r="O490" s="2">
        <f t="shared" ca="1" si="31"/>
        <v>1.4475658513078289</v>
      </c>
      <c r="P490" s="3">
        <f ca="1">1-O490/MAX(O$2:O490)</f>
        <v>2.4021446525805956E-3</v>
      </c>
    </row>
    <row r="491" spans="1:16" x14ac:dyDescent="0.15">
      <c r="A491" s="1">
        <v>39094</v>
      </c>
      <c r="B491">
        <v>2215.86</v>
      </c>
      <c r="C491">
        <v>2249.54</v>
      </c>
      <c r="D491" s="21">
        <v>2159.77</v>
      </c>
      <c r="E491" s="21">
        <v>2173.75</v>
      </c>
      <c r="F491" s="43">
        <v>617.42829568000002</v>
      </c>
      <c r="G491" s="3">
        <f t="shared" si="28"/>
        <v>-2.5936199101105561E-2</v>
      </c>
      <c r="H491" s="3">
        <f>1-E491/MAX(E$2:E491)</f>
        <v>3.6445520108866591E-2</v>
      </c>
      <c r="I491" s="21">
        <f ca="1">IF(ROW()&gt;计算结果!B$18-1,AVERAGE(OFFSET(E491,0,0,-计算结果!B$18,1)),AVERAGE(OFFSET(E491,0,0,-ROW()+1,1)))</f>
        <v>2215.3599999999997</v>
      </c>
      <c r="J491" s="43">
        <f t="shared" ca="1" si="29"/>
        <v>33988.165409280002</v>
      </c>
      <c r="K491" s="43">
        <f ca="1">IF(ROW()&gt;计算结果!B$19+1,J491-OFFSET(J491,-计算结果!B$19,0,1,1),J491-OFFSET(J491,-ROW()+2,0,1,1))</f>
        <v>5824.0344064000055</v>
      </c>
      <c r="L491" s="32" t="str">
        <f ca="1">IF(AND(F491&gt;OFFSET(F491,-计算结果!B$19,0,1,1),'000300'!K491&lt;OFFSET('000300'!K491,-计算结果!B$19,0,1,1)),"卖",IF(AND(F491&lt;OFFSET(F491,-计算结果!B$19,0,1,1),'000300'!K491&gt;OFFSET('000300'!K491,-计算结果!B$19,0,1,1)),"买",L490))</f>
        <v>卖</v>
      </c>
      <c r="M491" s="4" t="str">
        <f t="shared" ca="1" si="30"/>
        <v/>
      </c>
      <c r="N491" s="3">
        <f ca="1">IF(L490="买",E491/E490-1,0)-IF(M491=1,计算结果!B$17,0)</f>
        <v>0</v>
      </c>
      <c r="O491" s="2">
        <f t="shared" ca="1" si="31"/>
        <v>1.4475658513078289</v>
      </c>
      <c r="P491" s="3">
        <f ca="1">1-O491/MAX(O$2:O491)</f>
        <v>2.4021446525805956E-3</v>
      </c>
    </row>
    <row r="492" spans="1:16" x14ac:dyDescent="0.15">
      <c r="A492" s="1">
        <v>39097</v>
      </c>
      <c r="B492">
        <v>2170.94</v>
      </c>
      <c r="C492">
        <v>2287.6799999999998</v>
      </c>
      <c r="D492" s="21">
        <v>2170.94</v>
      </c>
      <c r="E492" s="21">
        <v>2287.34</v>
      </c>
      <c r="F492" s="43">
        <v>570.43451904000005</v>
      </c>
      <c r="G492" s="3">
        <f t="shared" si="28"/>
        <v>5.225531914893633E-2</v>
      </c>
      <c r="H492" s="3">
        <f>1-E492/MAX(E$2:E492)</f>
        <v>0</v>
      </c>
      <c r="I492" s="21">
        <f ca="1">IF(ROW()&gt;计算结果!B$18-1,AVERAGE(OFFSET(E492,0,0,-计算结果!B$18,1)),AVERAGE(OFFSET(E492,0,0,-ROW()+1,1)))</f>
        <v>2237.1725000000001</v>
      </c>
      <c r="J492" s="43">
        <f t="shared" ca="1" si="29"/>
        <v>34558.59992832</v>
      </c>
      <c r="K492" s="43">
        <f ca="1">IF(ROW()&gt;计算结果!B$19+1,J492-OFFSET(J492,-计算结果!B$19,0,1,1),J492-OFFSET(J492,-ROW()+2,0,1,1))</f>
        <v>5942.2256332800025</v>
      </c>
      <c r="L492" s="32" t="str">
        <f ca="1">IF(AND(F492&gt;OFFSET(F492,-计算结果!B$19,0,1,1),'000300'!K492&lt;OFFSET('000300'!K492,-计算结果!B$19,0,1,1)),"卖",IF(AND(F492&lt;OFFSET(F492,-计算结果!B$19,0,1,1),'000300'!K492&gt;OFFSET('000300'!K492,-计算结果!B$19,0,1,1)),"买",L491))</f>
        <v>卖</v>
      </c>
      <c r="M492" s="4" t="str">
        <f t="shared" ca="1" si="30"/>
        <v/>
      </c>
      <c r="N492" s="3">
        <f ca="1">IF(L491="买",E492/E491-1,0)-IF(M492=1,计算结果!B$17,0)</f>
        <v>0</v>
      </c>
      <c r="O492" s="2">
        <f t="shared" ca="1" si="31"/>
        <v>1.4475658513078289</v>
      </c>
      <c r="P492" s="3">
        <f ca="1">1-O492/MAX(O$2:O492)</f>
        <v>2.4021446525805956E-3</v>
      </c>
    </row>
    <row r="493" spans="1:16" x14ac:dyDescent="0.15">
      <c r="A493" s="1">
        <v>39098</v>
      </c>
      <c r="B493">
        <v>2310.96</v>
      </c>
      <c r="C493">
        <v>2354.4299999999998</v>
      </c>
      <c r="D493" s="21">
        <v>2297.2399999999998</v>
      </c>
      <c r="E493" s="21">
        <v>2353.87</v>
      </c>
      <c r="F493" s="43">
        <v>678.43432447999999</v>
      </c>
      <c r="G493" s="3">
        <f t="shared" si="28"/>
        <v>2.908618744917657E-2</v>
      </c>
      <c r="H493" s="3">
        <f>1-E493/MAX(E$2:E493)</f>
        <v>0</v>
      </c>
      <c r="I493" s="21">
        <f ca="1">IF(ROW()&gt;计算结果!B$18-1,AVERAGE(OFFSET(E493,0,0,-计算结果!B$18,1)),AVERAGE(OFFSET(E493,0,0,-ROW()+1,1)))</f>
        <v>2261.6475</v>
      </c>
      <c r="J493" s="43">
        <f t="shared" ca="1" si="29"/>
        <v>35237.034252799996</v>
      </c>
      <c r="K493" s="43">
        <f ca="1">IF(ROW()&gt;计算结果!B$19+1,J493-OFFSET(J493,-计算结果!B$19,0,1,1),J493-OFFSET(J493,-ROW()+2,0,1,1))</f>
        <v>6063.4960691199994</v>
      </c>
      <c r="L493" s="32" t="str">
        <f ca="1">IF(AND(F493&gt;OFFSET(F493,-计算结果!B$19,0,1,1),'000300'!K493&lt;OFFSET('000300'!K493,-计算结果!B$19,0,1,1)),"卖",IF(AND(F493&lt;OFFSET(F493,-计算结果!B$19,0,1,1),'000300'!K493&gt;OFFSET('000300'!K493,-计算结果!B$19,0,1,1)),"买",L492))</f>
        <v>卖</v>
      </c>
      <c r="M493" s="4" t="str">
        <f t="shared" ca="1" si="30"/>
        <v/>
      </c>
      <c r="N493" s="3">
        <f ca="1">IF(L492="买",E493/E492-1,0)-IF(M493=1,计算结果!B$17,0)</f>
        <v>0</v>
      </c>
      <c r="O493" s="2">
        <f t="shared" ca="1" si="31"/>
        <v>1.4475658513078289</v>
      </c>
      <c r="P493" s="3">
        <f ca="1">1-O493/MAX(O$2:O493)</f>
        <v>2.4021446525805956E-3</v>
      </c>
    </row>
    <row r="494" spans="1:16" x14ac:dyDescent="0.15">
      <c r="A494" s="1">
        <v>39099</v>
      </c>
      <c r="B494">
        <v>2360.41</v>
      </c>
      <c r="C494">
        <v>2393.2199999999998</v>
      </c>
      <c r="D494" s="21">
        <v>2266.34</v>
      </c>
      <c r="E494" s="21">
        <v>2308.9299999999998</v>
      </c>
      <c r="F494" s="43">
        <v>800.08904703999997</v>
      </c>
      <c r="G494" s="3">
        <f t="shared" si="28"/>
        <v>-1.9091963447429139E-2</v>
      </c>
      <c r="H494" s="3">
        <f>1-E494/MAX(E$2:E494)</f>
        <v>1.9091963447429139E-2</v>
      </c>
      <c r="I494" s="21">
        <f ca="1">IF(ROW()&gt;计算结果!B$18-1,AVERAGE(OFFSET(E494,0,0,-计算结果!B$18,1)),AVERAGE(OFFSET(E494,0,0,-ROW()+1,1)))</f>
        <v>2280.9724999999999</v>
      </c>
      <c r="J494" s="43">
        <f t="shared" ca="1" si="29"/>
        <v>36037.123299839994</v>
      </c>
      <c r="K494" s="43">
        <f ca="1">IF(ROW()&gt;计算结果!B$19+1,J494-OFFSET(J494,-计算结果!B$19,0,1,1),J494-OFFSET(J494,-ROW()+2,0,1,1))</f>
        <v>6039.7744127999977</v>
      </c>
      <c r="L494" s="32" t="str">
        <f ca="1">IF(AND(F494&gt;OFFSET(F494,-计算结果!B$19,0,1,1),'000300'!K494&lt;OFFSET('000300'!K494,-计算结果!B$19,0,1,1)),"卖",IF(AND(F494&lt;OFFSET(F494,-计算结果!B$19,0,1,1),'000300'!K494&gt;OFFSET('000300'!K494,-计算结果!B$19,0,1,1)),"买",L493))</f>
        <v>买</v>
      </c>
      <c r="M494" s="4">
        <f t="shared" ca="1" si="30"/>
        <v>1</v>
      </c>
      <c r="N494" s="3">
        <f ca="1">IF(L493="买",E494/E493-1,0)-IF(M494=1,计算结果!B$17,0)</f>
        <v>0</v>
      </c>
      <c r="O494" s="2">
        <f t="shared" ca="1" si="31"/>
        <v>1.4475658513078289</v>
      </c>
      <c r="P494" s="3">
        <f ca="1">1-O494/MAX(O$2:O494)</f>
        <v>2.4021446525805956E-3</v>
      </c>
    </row>
    <row r="495" spans="1:16" x14ac:dyDescent="0.15">
      <c r="A495" s="1">
        <v>39100</v>
      </c>
      <c r="B495">
        <v>2292.17</v>
      </c>
      <c r="C495">
        <v>2325.5300000000002</v>
      </c>
      <c r="D495" s="21">
        <v>2240.21</v>
      </c>
      <c r="E495" s="21">
        <v>2317.09</v>
      </c>
      <c r="F495" s="43">
        <v>698.94971392000002</v>
      </c>
      <c r="G495" s="3">
        <f t="shared" si="28"/>
        <v>3.5341045419308159E-3</v>
      </c>
      <c r="H495" s="3">
        <f>1-E495/MAX(E$2:E495)</f>
        <v>1.5625331900232298E-2</v>
      </c>
      <c r="I495" s="21">
        <f ca="1">IF(ROW()&gt;计算结果!B$18-1,AVERAGE(OFFSET(E495,0,0,-计算结果!B$18,1)),AVERAGE(OFFSET(E495,0,0,-ROW()+1,1)))</f>
        <v>2316.8074999999999</v>
      </c>
      <c r="J495" s="43">
        <f t="shared" ca="1" si="29"/>
        <v>36736.073013759997</v>
      </c>
      <c r="K495" s="43">
        <f ca="1">IF(ROW()&gt;计算结果!B$19+1,J495-OFFSET(J495,-计算结果!B$19,0,1,1),J495-OFFSET(J495,-ROW()+2,0,1,1))</f>
        <v>6058.4635187200001</v>
      </c>
      <c r="L495" s="32" t="str">
        <f ca="1">IF(AND(F495&gt;OFFSET(F495,-计算结果!B$19,0,1,1),'000300'!K495&lt;OFFSET('000300'!K495,-计算结果!B$19,0,1,1)),"卖",IF(AND(F495&lt;OFFSET(F495,-计算结果!B$19,0,1,1),'000300'!K495&gt;OFFSET('000300'!K495,-计算结果!B$19,0,1,1)),"买",L494))</f>
        <v>买</v>
      </c>
      <c r="M495" s="4" t="str">
        <f t="shared" ca="1" si="30"/>
        <v/>
      </c>
      <c r="N495" s="3">
        <f ca="1">IF(L494="买",E495/E494-1,0)-IF(M495=1,计算结果!B$17,0)</f>
        <v>3.5341045419308159E-3</v>
      </c>
      <c r="O495" s="2">
        <f t="shared" ca="1" si="31"/>
        <v>1.4526817003576797</v>
      </c>
      <c r="P495" s="3">
        <f ca="1">1-O495/MAX(O$2:O495)</f>
        <v>0</v>
      </c>
    </row>
    <row r="496" spans="1:16" x14ac:dyDescent="0.15">
      <c r="A496" s="1">
        <v>39101</v>
      </c>
      <c r="B496">
        <v>2320.87</v>
      </c>
      <c r="C496">
        <v>2396.09</v>
      </c>
      <c r="D496" s="21">
        <v>2320.87</v>
      </c>
      <c r="E496" s="21">
        <v>2396.09</v>
      </c>
      <c r="F496" s="43">
        <v>735.38871296000002</v>
      </c>
      <c r="G496" s="3">
        <f t="shared" si="28"/>
        <v>3.409448920844671E-2</v>
      </c>
      <c r="H496" s="3">
        <f>1-E496/MAX(E$2:E496)</f>
        <v>0</v>
      </c>
      <c r="I496" s="21">
        <f ca="1">IF(ROW()&gt;计算结果!B$18-1,AVERAGE(OFFSET(E496,0,0,-计算结果!B$18,1)),AVERAGE(OFFSET(E496,0,0,-ROW()+1,1)))</f>
        <v>2343.9949999999999</v>
      </c>
      <c r="J496" s="43">
        <f t="shared" ca="1" si="29"/>
        <v>37471.461726719994</v>
      </c>
      <c r="K496" s="43">
        <f ca="1">IF(ROW()&gt;计算结果!B$19+1,J496-OFFSET(J496,-计算结果!B$19,0,1,1),J496-OFFSET(J496,-ROW()+2,0,1,1))</f>
        <v>6130.812887039996</v>
      </c>
      <c r="L496" s="32" t="str">
        <f ca="1">IF(AND(F496&gt;OFFSET(F496,-计算结果!B$19,0,1,1),'000300'!K496&lt;OFFSET('000300'!K496,-计算结果!B$19,0,1,1)),"卖",IF(AND(F496&lt;OFFSET(F496,-计算结果!B$19,0,1,1),'000300'!K496&gt;OFFSET('000300'!K496,-计算结果!B$19,0,1,1)),"买",L495))</f>
        <v>买</v>
      </c>
      <c r="M496" s="4" t="str">
        <f t="shared" ca="1" si="30"/>
        <v/>
      </c>
      <c r="N496" s="3">
        <f ca="1">IF(L495="买",E496/E495-1,0)-IF(M496=1,计算结果!B$17,0)</f>
        <v>3.409448920844671E-2</v>
      </c>
      <c r="O496" s="2">
        <f t="shared" ca="1" si="31"/>
        <v>1.5022101409138326</v>
      </c>
      <c r="P496" s="3">
        <f ca="1">1-O496/MAX(O$2:O496)</f>
        <v>0</v>
      </c>
    </row>
    <row r="497" spans="1:16" x14ac:dyDescent="0.15">
      <c r="A497" s="1">
        <v>39104</v>
      </c>
      <c r="B497">
        <v>2424.81</v>
      </c>
      <c r="C497">
        <v>2491.71</v>
      </c>
      <c r="D497" s="21">
        <v>2424.81</v>
      </c>
      <c r="E497" s="21">
        <v>2491.31</v>
      </c>
      <c r="F497" s="43">
        <v>818.70487551999997</v>
      </c>
      <c r="G497" s="3">
        <f t="shared" si="28"/>
        <v>3.9739742664090194E-2</v>
      </c>
      <c r="H497" s="3">
        <f>1-E497/MAX(E$2:E497)</f>
        <v>0</v>
      </c>
      <c r="I497" s="21">
        <f ca="1">IF(ROW()&gt;计算结果!B$18-1,AVERAGE(OFFSET(E497,0,0,-计算结果!B$18,1)),AVERAGE(OFFSET(E497,0,0,-ROW()+1,1)))</f>
        <v>2378.355</v>
      </c>
      <c r="J497" s="43">
        <f t="shared" ca="1" si="29"/>
        <v>38290.166602239995</v>
      </c>
      <c r="K497" s="43">
        <f ca="1">IF(ROW()&gt;计算结果!B$19+1,J497-OFFSET(J497,-计算结果!B$19,0,1,1),J497-OFFSET(J497,-ROW()+2,0,1,1))</f>
        <v>6294.9558271999958</v>
      </c>
      <c r="L497" s="32" t="str">
        <f ca="1">IF(AND(F497&gt;OFFSET(F497,-计算结果!B$19,0,1,1),'000300'!K497&lt;OFFSET('000300'!K497,-计算结果!B$19,0,1,1)),"卖",IF(AND(F497&lt;OFFSET(F497,-计算结果!B$19,0,1,1),'000300'!K497&gt;OFFSET('000300'!K497,-计算结果!B$19,0,1,1)),"买",L496))</f>
        <v>买</v>
      </c>
      <c r="M497" s="4" t="str">
        <f t="shared" ca="1" si="30"/>
        <v/>
      </c>
      <c r="N497" s="3">
        <f ca="1">IF(L496="买",E497/E496-1,0)-IF(M497=1,计算结果!B$17,0)</f>
        <v>3.9739742664090194E-2</v>
      </c>
      <c r="O497" s="2">
        <f t="shared" ca="1" si="31"/>
        <v>1.5619075853411351</v>
      </c>
      <c r="P497" s="3">
        <f ca="1">1-O497/MAX(O$2:O497)</f>
        <v>0</v>
      </c>
    </row>
    <row r="498" spans="1:16" x14ac:dyDescent="0.15">
      <c r="A498" s="1">
        <v>39105</v>
      </c>
      <c r="B498">
        <v>2508.2600000000002</v>
      </c>
      <c r="C498">
        <v>2516.59</v>
      </c>
      <c r="D498" s="21">
        <v>2415.11</v>
      </c>
      <c r="E498" s="21">
        <v>2508.13</v>
      </c>
      <c r="F498" s="43">
        <v>928.12869632000002</v>
      </c>
      <c r="G498" s="3">
        <f t="shared" si="28"/>
        <v>6.7514681031264345E-3</v>
      </c>
      <c r="H498" s="3">
        <f>1-E498/MAX(E$2:E498)</f>
        <v>0</v>
      </c>
      <c r="I498" s="21">
        <f ca="1">IF(ROW()&gt;计算结果!B$18-1,AVERAGE(OFFSET(E498,0,0,-计算结果!B$18,1)),AVERAGE(OFFSET(E498,0,0,-ROW()+1,1)))</f>
        <v>2428.1549999999997</v>
      </c>
      <c r="J498" s="43">
        <f t="shared" ca="1" si="29"/>
        <v>39218.295298559999</v>
      </c>
      <c r="K498" s="43">
        <f ca="1">IF(ROW()&gt;计算结果!B$19+1,J498-OFFSET(J498,-计算结果!B$19,0,1,1),J498-OFFSET(J498,-ROW()+2,0,1,1))</f>
        <v>6534.8583014399992</v>
      </c>
      <c r="L498" s="32" t="str">
        <f ca="1">IF(AND(F498&gt;OFFSET(F498,-计算结果!B$19,0,1,1),'000300'!K498&lt;OFFSET('000300'!K498,-计算结果!B$19,0,1,1)),"卖",IF(AND(F498&lt;OFFSET(F498,-计算结果!B$19,0,1,1),'000300'!K498&gt;OFFSET('000300'!K498,-计算结果!B$19,0,1,1)),"买",L497))</f>
        <v>买</v>
      </c>
      <c r="M498" s="4" t="str">
        <f t="shared" ca="1" si="30"/>
        <v/>
      </c>
      <c r="N498" s="3">
        <f ca="1">IF(L497="买",E498/E497-1,0)-IF(M498=1,计算结果!B$17,0)</f>
        <v>6.7514681031264345E-3</v>
      </c>
      <c r="O498" s="2">
        <f t="shared" ca="1" si="31"/>
        <v>1.5724527545835969</v>
      </c>
      <c r="P498" s="3">
        <f ca="1">1-O498/MAX(O$2:O498)</f>
        <v>0</v>
      </c>
    </row>
    <row r="499" spans="1:16" x14ac:dyDescent="0.15">
      <c r="A499" s="1">
        <v>39106</v>
      </c>
      <c r="B499">
        <v>2508.52</v>
      </c>
      <c r="C499">
        <v>2556.1</v>
      </c>
      <c r="D499" s="21">
        <v>2489.9299999999998</v>
      </c>
      <c r="E499" s="21">
        <v>2536.4299999999998</v>
      </c>
      <c r="F499" s="43">
        <v>802.77495808000003</v>
      </c>
      <c r="G499" s="3">
        <f t="shared" si="28"/>
        <v>1.1283306686654893E-2</v>
      </c>
      <c r="H499" s="3">
        <f>1-E499/MAX(E$2:E499)</f>
        <v>0</v>
      </c>
      <c r="I499" s="21">
        <f ca="1">IF(ROW()&gt;计算结果!B$18-1,AVERAGE(OFFSET(E499,0,0,-计算结果!B$18,1)),AVERAGE(OFFSET(E499,0,0,-ROW()+1,1)))</f>
        <v>2482.9899999999998</v>
      </c>
      <c r="J499" s="43">
        <f t="shared" ca="1" si="29"/>
        <v>40021.07025664</v>
      </c>
      <c r="K499" s="43">
        <f ca="1">IF(ROW()&gt;计算结果!B$19+1,J499-OFFSET(J499,-计算结果!B$19,0,1,1),J499-OFFSET(J499,-ROW()+2,0,1,1))</f>
        <v>6650.3331430399994</v>
      </c>
      <c r="L499" s="32" t="str">
        <f ca="1">IF(AND(F499&gt;OFFSET(F499,-计算结果!B$19,0,1,1),'000300'!K499&lt;OFFSET('000300'!K499,-计算结果!B$19,0,1,1)),"卖",IF(AND(F499&lt;OFFSET(F499,-计算结果!B$19,0,1,1),'000300'!K499&gt;OFFSET('000300'!K499,-计算结果!B$19,0,1,1)),"买",L498))</f>
        <v>买</v>
      </c>
      <c r="M499" s="4" t="str">
        <f t="shared" ca="1" si="30"/>
        <v/>
      </c>
      <c r="N499" s="3">
        <f ca="1">IF(L498="买",E499/E498-1,0)-IF(M499=1,计算结果!B$17,0)</f>
        <v>1.1283306686654893E-2</v>
      </c>
      <c r="O499" s="2">
        <f t="shared" ca="1" si="31"/>
        <v>1.5901952212638388</v>
      </c>
      <c r="P499" s="3">
        <f ca="1">1-O499/MAX(O$2:O499)</f>
        <v>0</v>
      </c>
    </row>
    <row r="500" spans="1:16" x14ac:dyDescent="0.15">
      <c r="A500" s="1">
        <v>39107</v>
      </c>
      <c r="B500">
        <v>2512.46</v>
      </c>
      <c r="C500">
        <v>2529.4299999999998</v>
      </c>
      <c r="D500" s="21">
        <v>2449.0500000000002</v>
      </c>
      <c r="E500" s="21">
        <v>2452.83</v>
      </c>
      <c r="F500" s="43">
        <v>772.41720831999999</v>
      </c>
      <c r="G500" s="3">
        <f t="shared" si="28"/>
        <v>-3.2959711089996513E-2</v>
      </c>
      <c r="H500" s="3">
        <f>1-E500/MAX(E$2:E500)</f>
        <v>3.2959711089996513E-2</v>
      </c>
      <c r="I500" s="21">
        <f ca="1">IF(ROW()&gt;计算结果!B$18-1,AVERAGE(OFFSET(E500,0,0,-计算结果!B$18,1)),AVERAGE(OFFSET(E500,0,0,-ROW()+1,1)))</f>
        <v>2497.1750000000002</v>
      </c>
      <c r="J500" s="43">
        <f t="shared" ca="1" si="29"/>
        <v>40793.487464960002</v>
      </c>
      <c r="K500" s="43">
        <f ca="1">IF(ROW()&gt;计算结果!B$19+1,J500-OFFSET(J500,-计算结果!B$19,0,1,1),J500-OFFSET(J500,-ROW()+2,0,1,1))</f>
        <v>6805.3220556800006</v>
      </c>
      <c r="L500" s="32" t="str">
        <f ca="1">IF(AND(F500&gt;OFFSET(F500,-计算结果!B$19,0,1,1),'000300'!K500&lt;OFFSET('000300'!K500,-计算结果!B$19,0,1,1)),"卖",IF(AND(F500&lt;OFFSET(F500,-计算结果!B$19,0,1,1),'000300'!K500&gt;OFFSET('000300'!K500,-计算结果!B$19,0,1,1)),"买",L499))</f>
        <v>买</v>
      </c>
      <c r="M500" s="4" t="str">
        <f t="shared" ca="1" si="30"/>
        <v/>
      </c>
      <c r="N500" s="3">
        <f ca="1">IF(L499="买",E500/E499-1,0)-IF(M500=1,计算结果!B$17,0)</f>
        <v>-3.2959711089996513E-2</v>
      </c>
      <c r="O500" s="2">
        <f t="shared" ca="1" si="31"/>
        <v>1.5377828461942897</v>
      </c>
      <c r="P500" s="3">
        <f ca="1">1-O500/MAX(O$2:O500)</f>
        <v>3.2959711089996402E-2</v>
      </c>
    </row>
    <row r="501" spans="1:16" x14ac:dyDescent="0.15">
      <c r="A501" s="1">
        <v>39108</v>
      </c>
      <c r="B501">
        <v>2415.75</v>
      </c>
      <c r="C501">
        <v>2524.2399999999998</v>
      </c>
      <c r="D501" s="21">
        <v>2356.98</v>
      </c>
      <c r="E501" s="21">
        <v>2512.92</v>
      </c>
      <c r="F501" s="43">
        <v>732.75678719999996</v>
      </c>
      <c r="G501" s="3">
        <f t="shared" si="28"/>
        <v>2.4498232653710206E-2</v>
      </c>
      <c r="H501" s="3">
        <f>1-E501/MAX(E$2:E501)</f>
        <v>9.2689331067681291E-3</v>
      </c>
      <c r="I501" s="21">
        <f ca="1">IF(ROW()&gt;计算结果!B$18-1,AVERAGE(OFFSET(E501,0,0,-计算结果!B$18,1)),AVERAGE(OFFSET(E501,0,0,-ROW()+1,1)))</f>
        <v>2502.5774999999999</v>
      </c>
      <c r="J501" s="43">
        <f t="shared" ca="1" si="29"/>
        <v>41526.244252160002</v>
      </c>
      <c r="K501" s="43">
        <f ca="1">IF(ROW()&gt;计算结果!B$19+1,J501-OFFSET(J501,-计算结果!B$19,0,1,1),J501-OFFSET(J501,-ROW()+2,0,1,1))</f>
        <v>6967.6443238400025</v>
      </c>
      <c r="L501" s="32" t="str">
        <f ca="1">IF(AND(F501&gt;OFFSET(F501,-计算结果!B$19,0,1,1),'000300'!K501&lt;OFFSET('000300'!K501,-计算结果!B$19,0,1,1)),"卖",IF(AND(F501&lt;OFFSET(F501,-计算结果!B$19,0,1,1),'000300'!K501&gt;OFFSET('000300'!K501,-计算结果!B$19,0,1,1)),"买",L500))</f>
        <v>买</v>
      </c>
      <c r="M501" s="4" t="str">
        <f t="shared" ca="1" si="30"/>
        <v/>
      </c>
      <c r="N501" s="3">
        <f ca="1">IF(L500="买",E501/E500-1,0)-IF(M501=1,计算结果!B$17,0)</f>
        <v>2.4498232653710206E-2</v>
      </c>
      <c r="O501" s="2">
        <f t="shared" ca="1" si="31"/>
        <v>1.5754558081312422</v>
      </c>
      <c r="P501" s="3">
        <f ca="1">1-O501/MAX(O$2:O501)</f>
        <v>9.2689331067680181E-3</v>
      </c>
    </row>
    <row r="502" spans="1:16" x14ac:dyDescent="0.15">
      <c r="A502" s="1">
        <v>39111</v>
      </c>
      <c r="B502">
        <v>2529.94</v>
      </c>
      <c r="C502">
        <v>2582.41</v>
      </c>
      <c r="D502" s="21">
        <v>2521.5</v>
      </c>
      <c r="E502" s="21">
        <v>2576.92</v>
      </c>
      <c r="F502" s="43">
        <v>795.44860672000004</v>
      </c>
      <c r="G502" s="3">
        <f t="shared" si="28"/>
        <v>2.5468379415182429E-2</v>
      </c>
      <c r="H502" s="3">
        <f>1-E502/MAX(E$2:E502)</f>
        <v>0</v>
      </c>
      <c r="I502" s="21">
        <f ca="1">IF(ROW()&gt;计算结果!B$18-1,AVERAGE(OFFSET(E502,0,0,-计算结果!B$18,1)),AVERAGE(OFFSET(E502,0,0,-ROW()+1,1)))</f>
        <v>2519.7750000000001</v>
      </c>
      <c r="J502" s="43">
        <f t="shared" ca="1" si="29"/>
        <v>42321.69285888</v>
      </c>
      <c r="K502" s="43">
        <f ca="1">IF(ROW()&gt;计算结果!B$19+1,J502-OFFSET(J502,-计算结果!B$19,0,1,1),J502-OFFSET(J502,-ROW()+2,0,1,1))</f>
        <v>7084.6586060800037</v>
      </c>
      <c r="L502" s="32" t="str">
        <f ca="1">IF(AND(F502&gt;OFFSET(F502,-计算结果!B$19,0,1,1),'000300'!K502&lt;OFFSET('000300'!K502,-计算结果!B$19,0,1,1)),"卖",IF(AND(F502&lt;OFFSET(F502,-计算结果!B$19,0,1,1),'000300'!K502&gt;OFFSET('000300'!K502,-计算结果!B$19,0,1,1)),"买",L501))</f>
        <v>买</v>
      </c>
      <c r="M502" s="4" t="str">
        <f t="shared" ca="1" si="30"/>
        <v/>
      </c>
      <c r="N502" s="3">
        <f ca="1">IF(L501="买",E502/E501-1,0)-IF(M502=1,计算结果!B$17,0)</f>
        <v>2.5468379415182429E-2</v>
      </c>
      <c r="O502" s="2">
        <f t="shared" ca="1" si="31"/>
        <v>1.6155801144045816</v>
      </c>
      <c r="P502" s="3">
        <f ca="1">1-O502/MAX(O$2:O502)</f>
        <v>0</v>
      </c>
    </row>
    <row r="503" spans="1:16" x14ac:dyDescent="0.15">
      <c r="A503" s="1">
        <v>39112</v>
      </c>
      <c r="B503">
        <v>2586.52</v>
      </c>
      <c r="C503">
        <v>2599.4499999999998</v>
      </c>
      <c r="D503" s="21">
        <v>2531.7800000000002</v>
      </c>
      <c r="E503" s="21">
        <v>2551.88</v>
      </c>
      <c r="F503" s="43">
        <v>734.85008895999999</v>
      </c>
      <c r="G503" s="3">
        <f t="shared" si="28"/>
        <v>-9.7170265277928269E-3</v>
      </c>
      <c r="H503" s="3">
        <f>1-E503/MAX(E$2:E503)</f>
        <v>9.7170265277928269E-3</v>
      </c>
      <c r="I503" s="21">
        <f ca="1">IF(ROW()&gt;计算结果!B$18-1,AVERAGE(OFFSET(E503,0,0,-计算结果!B$18,1)),AVERAGE(OFFSET(E503,0,0,-ROW()+1,1)))</f>
        <v>2523.6374999999998</v>
      </c>
      <c r="J503" s="43">
        <f t="shared" ca="1" si="29"/>
        <v>43056.542947840004</v>
      </c>
      <c r="K503" s="43">
        <f ca="1">IF(ROW()&gt;计算结果!B$19+1,J503-OFFSET(J503,-计算结果!B$19,0,1,1),J503-OFFSET(J503,-ROW()+2,0,1,1))</f>
        <v>7019.4196480000101</v>
      </c>
      <c r="L503" s="32" t="str">
        <f ca="1">IF(AND(F503&gt;OFFSET(F503,-计算结果!B$19,0,1,1),'000300'!K503&lt;OFFSET('000300'!K503,-计算结果!B$19,0,1,1)),"卖",IF(AND(F503&lt;OFFSET(F503,-计算结果!B$19,0,1,1),'000300'!K503&gt;OFFSET('000300'!K503,-计算结果!B$19,0,1,1)),"买",L502))</f>
        <v>买</v>
      </c>
      <c r="M503" s="4" t="str">
        <f t="shared" ca="1" si="30"/>
        <v/>
      </c>
      <c r="N503" s="3">
        <f ca="1">IF(L502="买",E503/E502-1,0)-IF(M503=1,计算结果!B$17,0)</f>
        <v>-9.7170265277928269E-3</v>
      </c>
      <c r="O503" s="2">
        <f t="shared" ca="1" si="31"/>
        <v>1.5998814795751377</v>
      </c>
      <c r="P503" s="3">
        <f ca="1">1-O503/MAX(O$2:O503)</f>
        <v>9.7170265277928269E-3</v>
      </c>
    </row>
    <row r="504" spans="1:16" x14ac:dyDescent="0.15">
      <c r="A504" s="1">
        <v>39113</v>
      </c>
      <c r="B504">
        <v>2544.3000000000002</v>
      </c>
      <c r="C504">
        <v>2548.1799999999998</v>
      </c>
      <c r="D504" s="21">
        <v>2367.67</v>
      </c>
      <c r="E504" s="21">
        <v>2385.33</v>
      </c>
      <c r="F504" s="43">
        <v>719.45035775999997</v>
      </c>
      <c r="G504" s="3">
        <f t="shared" si="28"/>
        <v>-6.5265608100694483E-2</v>
      </c>
      <c r="H504" s="3">
        <f>1-E504/MAX(E$2:E504)</f>
        <v>7.4348446983220295E-2</v>
      </c>
      <c r="I504" s="21">
        <f ca="1">IF(ROW()&gt;计算结果!B$18-1,AVERAGE(OFFSET(E504,0,0,-计算结果!B$18,1)),AVERAGE(OFFSET(E504,0,0,-ROW()+1,1)))</f>
        <v>2506.7624999999998</v>
      </c>
      <c r="J504" s="43">
        <f t="shared" ca="1" si="29"/>
        <v>42337.092590080007</v>
      </c>
      <c r="K504" s="43">
        <f ca="1">IF(ROW()&gt;计算结果!B$19+1,J504-OFFSET(J504,-计算结果!B$19,0,1,1),J504-OFFSET(J504,-ROW()+2,0,1,1))</f>
        <v>5601.0195763200099</v>
      </c>
      <c r="L504" s="32" t="str">
        <f ca="1">IF(AND(F504&gt;OFFSET(F504,-计算结果!B$19,0,1,1),'000300'!K504&lt;OFFSET('000300'!K504,-计算结果!B$19,0,1,1)),"卖",IF(AND(F504&lt;OFFSET(F504,-计算结果!B$19,0,1,1),'000300'!K504&gt;OFFSET('000300'!K504,-计算结果!B$19,0,1,1)),"买",L503))</f>
        <v>卖</v>
      </c>
      <c r="M504" s="4">
        <f t="shared" ca="1" si="30"/>
        <v>1</v>
      </c>
      <c r="N504" s="3">
        <f ca="1">IF(L503="买",E504/E503-1,0)-IF(M504=1,计算结果!B$17,0)</f>
        <v>-6.5265608100694483E-2</v>
      </c>
      <c r="O504" s="2">
        <f t="shared" ca="1" si="31"/>
        <v>1.4954642419216275</v>
      </c>
      <c r="P504" s="3">
        <f ca="1">1-O504/MAX(O$2:O504)</f>
        <v>7.4348446983220295E-2</v>
      </c>
    </row>
    <row r="505" spans="1:16" x14ac:dyDescent="0.15">
      <c r="A505" s="1">
        <v>39114</v>
      </c>
      <c r="B505">
        <v>2350.6</v>
      </c>
      <c r="C505">
        <v>2410.42</v>
      </c>
      <c r="D505" s="21">
        <v>2310.5700000000002</v>
      </c>
      <c r="E505" s="21">
        <v>2395.17</v>
      </c>
      <c r="F505" s="43">
        <v>575.78102783999998</v>
      </c>
      <c r="G505" s="3">
        <f t="shared" si="28"/>
        <v>4.1252153790041213E-3</v>
      </c>
      <c r="H505" s="3">
        <f>1-E505/MAX(E$2:E505)</f>
        <v>7.052993496111637E-2</v>
      </c>
      <c r="I505" s="21">
        <f ca="1">IF(ROW()&gt;计算结果!B$18-1,AVERAGE(OFFSET(E505,0,0,-计算结果!B$18,1)),AVERAGE(OFFSET(E505,0,0,-ROW()+1,1)))</f>
        <v>2477.3249999999998</v>
      </c>
      <c r="J505" s="43">
        <f t="shared" ca="1" si="29"/>
        <v>41761.311562240007</v>
      </c>
      <c r="K505" s="43">
        <f ca="1">IF(ROW()&gt;计算结果!B$19+1,J505-OFFSET(J505,-计算结果!B$19,0,1,1),J505-OFFSET(J505,-ROW()+2,0,1,1))</f>
        <v>4289.8498355200136</v>
      </c>
      <c r="L505" s="32" t="str">
        <f ca="1">IF(AND(F505&gt;OFFSET(F505,-计算结果!B$19,0,1,1),'000300'!K505&lt;OFFSET('000300'!K505,-计算结果!B$19,0,1,1)),"卖",IF(AND(F505&lt;OFFSET(F505,-计算结果!B$19,0,1,1),'000300'!K505&gt;OFFSET('000300'!K505,-计算结果!B$19,0,1,1)),"买",L504))</f>
        <v>卖</v>
      </c>
      <c r="M505" s="4" t="str">
        <f t="shared" ca="1" si="30"/>
        <v/>
      </c>
      <c r="N505" s="3">
        <f ca="1">IF(L504="买",E505/E504-1,0)-IF(M505=1,计算结果!B$17,0)</f>
        <v>0</v>
      </c>
      <c r="O505" s="2">
        <f t="shared" ca="1" si="31"/>
        <v>1.4954642419216275</v>
      </c>
      <c r="P505" s="3">
        <f ca="1">1-O505/MAX(O$2:O505)</f>
        <v>7.4348446983220295E-2</v>
      </c>
    </row>
    <row r="506" spans="1:16" x14ac:dyDescent="0.15">
      <c r="A506" s="1">
        <v>39115</v>
      </c>
      <c r="B506">
        <v>2397.06</v>
      </c>
      <c r="C506">
        <v>2403.62</v>
      </c>
      <c r="D506" s="21">
        <v>2293.2800000000002</v>
      </c>
      <c r="E506" s="21">
        <v>2298</v>
      </c>
      <c r="F506" s="43">
        <v>535.35113216000002</v>
      </c>
      <c r="G506" s="3">
        <f t="shared" si="28"/>
        <v>-4.0569145405127904E-2</v>
      </c>
      <c r="H506" s="3">
        <f>1-E506/MAX(E$2:E506)</f>
        <v>0.10823774117939244</v>
      </c>
      <c r="I506" s="21">
        <f ca="1">IF(ROW()&gt;计算结果!B$18-1,AVERAGE(OFFSET(E506,0,0,-计算结果!B$18,1)),AVERAGE(OFFSET(E506,0,0,-ROW()+1,1)))</f>
        <v>2407.5950000000003</v>
      </c>
      <c r="J506" s="43">
        <f t="shared" ca="1" si="29"/>
        <v>41225.960430080006</v>
      </c>
      <c r="K506" s="43">
        <f ca="1">IF(ROW()&gt;计算结果!B$19+1,J506-OFFSET(J506,-计算结果!B$19,0,1,1),J506-OFFSET(J506,-ROW()+2,0,1,1))</f>
        <v>2935.7938278400106</v>
      </c>
      <c r="L506" s="32" t="str">
        <f ca="1">IF(AND(F506&gt;OFFSET(F506,-计算结果!B$19,0,1,1),'000300'!K506&lt;OFFSET('000300'!K506,-计算结果!B$19,0,1,1)),"卖",IF(AND(F506&lt;OFFSET(F506,-计算结果!B$19,0,1,1),'000300'!K506&gt;OFFSET('000300'!K506,-计算结果!B$19,0,1,1)),"买",L505))</f>
        <v>卖</v>
      </c>
      <c r="M506" s="4" t="str">
        <f t="shared" ca="1" si="30"/>
        <v/>
      </c>
      <c r="N506" s="3">
        <f ca="1">IF(L505="买",E506/E505-1,0)-IF(M506=1,计算结果!B$17,0)</f>
        <v>0</v>
      </c>
      <c r="O506" s="2">
        <f t="shared" ca="1" si="31"/>
        <v>1.4954642419216275</v>
      </c>
      <c r="P506" s="3">
        <f ca="1">1-O506/MAX(O$2:O506)</f>
        <v>7.4348446983220295E-2</v>
      </c>
    </row>
    <row r="507" spans="1:16" x14ac:dyDescent="0.15">
      <c r="A507" s="1">
        <v>39118</v>
      </c>
      <c r="B507">
        <v>2282.77</v>
      </c>
      <c r="C507">
        <v>2304.3200000000002</v>
      </c>
      <c r="D507" s="21">
        <v>2247.9299999999998</v>
      </c>
      <c r="E507" s="21">
        <v>2271.8000000000002</v>
      </c>
      <c r="F507" s="43">
        <v>423.58009856000001</v>
      </c>
      <c r="G507" s="3">
        <f t="shared" si="28"/>
        <v>-1.1401218450826756E-2</v>
      </c>
      <c r="H507" s="3">
        <f>1-E507/MAX(E$2:E507)</f>
        <v>0.11840491749840887</v>
      </c>
      <c r="I507" s="21">
        <f ca="1">IF(ROW()&gt;计算结果!B$18-1,AVERAGE(OFFSET(E507,0,0,-计算结果!B$18,1)),AVERAGE(OFFSET(E507,0,0,-ROW()+1,1)))</f>
        <v>2337.5749999999998</v>
      </c>
      <c r="J507" s="43">
        <f t="shared" ca="1" si="29"/>
        <v>40802.380331520006</v>
      </c>
      <c r="K507" s="43">
        <f ca="1">IF(ROW()&gt;计算结果!B$19+1,J507-OFFSET(J507,-计算结果!B$19,0,1,1),J507-OFFSET(J507,-ROW()+2,0,1,1))</f>
        <v>1584.0850329600071</v>
      </c>
      <c r="L507" s="32" t="str">
        <f ca="1">IF(AND(F507&gt;OFFSET(F507,-计算结果!B$19,0,1,1),'000300'!K507&lt;OFFSET('000300'!K507,-计算结果!B$19,0,1,1)),"卖",IF(AND(F507&lt;OFFSET(F507,-计算结果!B$19,0,1,1),'000300'!K507&gt;OFFSET('000300'!K507,-计算结果!B$19,0,1,1)),"买",L506))</f>
        <v>卖</v>
      </c>
      <c r="M507" s="4" t="str">
        <f t="shared" ca="1" si="30"/>
        <v/>
      </c>
      <c r="N507" s="3">
        <f ca="1">IF(L506="买",E507/E506-1,0)-IF(M507=1,计算结果!B$17,0)</f>
        <v>0</v>
      </c>
      <c r="O507" s="2">
        <f t="shared" ca="1" si="31"/>
        <v>1.4954642419216275</v>
      </c>
      <c r="P507" s="3">
        <f ca="1">1-O507/MAX(O$2:O507)</f>
        <v>7.4348446983220295E-2</v>
      </c>
    </row>
    <row r="508" spans="1:16" x14ac:dyDescent="0.15">
      <c r="A508" s="1">
        <v>39119</v>
      </c>
      <c r="B508">
        <v>2271.37</v>
      </c>
      <c r="C508">
        <v>2316.6999999999998</v>
      </c>
      <c r="D508" s="21">
        <v>2198.9</v>
      </c>
      <c r="E508" s="21">
        <v>2316.04</v>
      </c>
      <c r="F508" s="43">
        <v>612.06503424000005</v>
      </c>
      <c r="G508" s="3">
        <f t="shared" si="28"/>
        <v>1.9473545206444065E-2</v>
      </c>
      <c r="H508" s="3">
        <f>1-E508/MAX(E$2:E508)</f>
        <v>0.10123713580553528</v>
      </c>
      <c r="I508" s="21">
        <f ca="1">IF(ROW()&gt;计算结果!B$18-1,AVERAGE(OFFSET(E508,0,0,-计算结果!B$18,1)),AVERAGE(OFFSET(E508,0,0,-ROW()+1,1)))</f>
        <v>2320.2525000000001</v>
      </c>
      <c r="J508" s="43">
        <f t="shared" ca="1" si="29"/>
        <v>40190.315297280009</v>
      </c>
      <c r="K508" s="43">
        <f ca="1">IF(ROW()&gt;计算结果!B$19+1,J508-OFFSET(J508,-计算结果!B$19,0,1,1),J508-OFFSET(J508,-ROW()+2,0,1,1))</f>
        <v>169.24504064000939</v>
      </c>
      <c r="L508" s="32" t="str">
        <f ca="1">IF(AND(F508&gt;OFFSET(F508,-计算结果!B$19,0,1,1),'000300'!K508&lt;OFFSET('000300'!K508,-计算结果!B$19,0,1,1)),"卖",IF(AND(F508&lt;OFFSET(F508,-计算结果!B$19,0,1,1),'000300'!K508&gt;OFFSET('000300'!K508,-计算结果!B$19,0,1,1)),"买",L507))</f>
        <v>卖</v>
      </c>
      <c r="M508" s="4" t="str">
        <f t="shared" ca="1" si="30"/>
        <v/>
      </c>
      <c r="N508" s="3">
        <f ca="1">IF(L507="买",E508/E507-1,0)-IF(M508=1,计算结果!B$17,0)</f>
        <v>0</v>
      </c>
      <c r="O508" s="2">
        <f t="shared" ca="1" si="31"/>
        <v>1.4954642419216275</v>
      </c>
      <c r="P508" s="3">
        <f ca="1">1-O508/MAX(O$2:O508)</f>
        <v>7.4348446983220295E-2</v>
      </c>
    </row>
    <row r="509" spans="1:16" x14ac:dyDescent="0.15">
      <c r="A509" s="1">
        <v>39120</v>
      </c>
      <c r="B509">
        <v>2330.4299999999998</v>
      </c>
      <c r="C509">
        <v>2390.87</v>
      </c>
      <c r="D509" s="21">
        <v>2330.4299999999998</v>
      </c>
      <c r="E509" s="21">
        <v>2369.79</v>
      </c>
      <c r="F509" s="43">
        <v>662.03344895999999</v>
      </c>
      <c r="G509" s="3">
        <f t="shared" si="28"/>
        <v>2.320771661974752E-2</v>
      </c>
      <c r="H509" s="3">
        <f>1-E509/MAX(E$2:E509)</f>
        <v>8.0378901944957559E-2</v>
      </c>
      <c r="I509" s="21">
        <f ca="1">IF(ROW()&gt;计算结果!B$18-1,AVERAGE(OFFSET(E509,0,0,-计算结果!B$18,1)),AVERAGE(OFFSET(E509,0,0,-ROW()+1,1)))</f>
        <v>2313.9075000000003</v>
      </c>
      <c r="J509" s="43">
        <f t="shared" ca="1" si="29"/>
        <v>39528.28184832001</v>
      </c>
      <c r="K509" s="43">
        <f ca="1">IF(ROW()&gt;计算结果!B$19+1,J509-OFFSET(J509,-计算结果!B$19,0,1,1),J509-OFFSET(J509,-ROW()+2,0,1,1))</f>
        <v>-1265.2056166399925</v>
      </c>
      <c r="L509" s="32" t="str">
        <f ca="1">IF(AND(F509&gt;OFFSET(F509,-计算结果!B$19,0,1,1),'000300'!K509&lt;OFFSET('000300'!K509,-计算结果!B$19,0,1,1)),"卖",IF(AND(F509&lt;OFFSET(F509,-计算结果!B$19,0,1,1),'000300'!K509&gt;OFFSET('000300'!K509,-计算结果!B$19,0,1,1)),"买",L508))</f>
        <v>卖</v>
      </c>
      <c r="M509" s="4" t="str">
        <f t="shared" ca="1" si="30"/>
        <v/>
      </c>
      <c r="N509" s="3">
        <f ca="1">IF(L508="买",E509/E508-1,0)-IF(M509=1,计算结果!B$17,0)</f>
        <v>0</v>
      </c>
      <c r="O509" s="2">
        <f t="shared" ca="1" si="31"/>
        <v>1.4954642419216275</v>
      </c>
      <c r="P509" s="3">
        <f ca="1">1-O509/MAX(O$2:O509)</f>
        <v>7.4348446983220295E-2</v>
      </c>
    </row>
    <row r="510" spans="1:16" x14ac:dyDescent="0.15">
      <c r="A510" s="1">
        <v>39121</v>
      </c>
      <c r="B510">
        <v>2376.63</v>
      </c>
      <c r="C510">
        <v>2415.96</v>
      </c>
      <c r="D510" s="21">
        <v>2354.6999999999998</v>
      </c>
      <c r="E510" s="21">
        <v>2410.6</v>
      </c>
      <c r="F510" s="43">
        <v>583.67504383999994</v>
      </c>
      <c r="G510" s="3">
        <f t="shared" si="28"/>
        <v>1.7220935188350106E-2</v>
      </c>
      <c r="H510" s="3">
        <f>1-E510/MAX(E$2:E510)</f>
        <v>6.4542166617512442E-2</v>
      </c>
      <c r="I510" s="21">
        <f ca="1">IF(ROW()&gt;计算结果!B$18-1,AVERAGE(OFFSET(E510,0,0,-计算结果!B$18,1)),AVERAGE(OFFSET(E510,0,0,-ROW()+1,1)))</f>
        <v>2342.0574999999999</v>
      </c>
      <c r="J510" s="43">
        <f t="shared" ca="1" si="29"/>
        <v>40111.956892160008</v>
      </c>
      <c r="K510" s="43">
        <f ca="1">IF(ROW()&gt;计算结果!B$19+1,J510-OFFSET(J510,-计算结果!B$19,0,1,1),J510-OFFSET(J510,-ROW()+2,0,1,1))</f>
        <v>-1414.2873599999948</v>
      </c>
      <c r="L510" s="32" t="str">
        <f ca="1">IF(AND(F510&gt;OFFSET(F510,-计算结果!B$19,0,1,1),'000300'!K510&lt;OFFSET('000300'!K510,-计算结果!B$19,0,1,1)),"卖",IF(AND(F510&lt;OFFSET(F510,-计算结果!B$19,0,1,1),'000300'!K510&gt;OFFSET('000300'!K510,-计算结果!B$19,0,1,1)),"买",L509))</f>
        <v>卖</v>
      </c>
      <c r="M510" s="4" t="str">
        <f t="shared" ca="1" si="30"/>
        <v/>
      </c>
      <c r="N510" s="3">
        <f ca="1">IF(L509="买",E510/E509-1,0)-IF(M510=1,计算结果!B$17,0)</f>
        <v>0</v>
      </c>
      <c r="O510" s="2">
        <f t="shared" ca="1" si="31"/>
        <v>1.4954642419216275</v>
      </c>
      <c r="P510" s="3">
        <f ca="1">1-O510/MAX(O$2:O510)</f>
        <v>7.4348446983220295E-2</v>
      </c>
    </row>
    <row r="511" spans="1:16" x14ac:dyDescent="0.15">
      <c r="A511" s="1">
        <v>39122</v>
      </c>
      <c r="B511">
        <v>2412.64</v>
      </c>
      <c r="C511">
        <v>2417.64</v>
      </c>
      <c r="D511" s="21">
        <v>2376.02</v>
      </c>
      <c r="E511" s="21">
        <v>2397.25</v>
      </c>
      <c r="F511" s="43">
        <v>513.02932480000004</v>
      </c>
      <c r="G511" s="3">
        <f t="shared" si="28"/>
        <v>-5.5380403219115193E-3</v>
      </c>
      <c r="H511" s="3">
        <f>1-E511/MAX(E$2:E511)</f>
        <v>6.9722769818232666E-2</v>
      </c>
      <c r="I511" s="21">
        <f ca="1">IF(ROW()&gt;计算结果!B$18-1,AVERAGE(OFFSET(E511,0,0,-计算结果!B$18,1)),AVERAGE(OFFSET(E511,0,0,-ROW()+1,1)))</f>
        <v>2373.42</v>
      </c>
      <c r="J511" s="43">
        <f t="shared" ca="1" si="29"/>
        <v>40624.986216960009</v>
      </c>
      <c r="K511" s="43">
        <f ca="1">IF(ROW()&gt;计算结果!B$19+1,J511-OFFSET(J511,-计算结果!B$19,0,1,1),J511-OFFSET(J511,-ROW()+2,0,1,1))</f>
        <v>-1696.7066419199909</v>
      </c>
      <c r="L511" s="32" t="str">
        <f ca="1">IF(AND(F511&gt;OFFSET(F511,-计算结果!B$19,0,1,1),'000300'!K511&lt;OFFSET('000300'!K511,-计算结果!B$19,0,1,1)),"卖",IF(AND(F511&lt;OFFSET(F511,-计算结果!B$19,0,1,1),'000300'!K511&gt;OFFSET('000300'!K511,-计算结果!B$19,0,1,1)),"买",L510))</f>
        <v>卖</v>
      </c>
      <c r="M511" s="4" t="str">
        <f t="shared" ca="1" si="30"/>
        <v/>
      </c>
      <c r="N511" s="3">
        <f ca="1">IF(L510="买",E511/E510-1,0)-IF(M511=1,计算结果!B$17,0)</f>
        <v>0</v>
      </c>
      <c r="O511" s="2">
        <f t="shared" ca="1" si="31"/>
        <v>1.4954642419216275</v>
      </c>
      <c r="P511" s="3">
        <f ca="1">1-O511/MAX(O$2:O511)</f>
        <v>7.4348446983220295E-2</v>
      </c>
    </row>
    <row r="512" spans="1:16" x14ac:dyDescent="0.15">
      <c r="A512" s="1">
        <v>39125</v>
      </c>
      <c r="B512">
        <v>2397.85</v>
      </c>
      <c r="C512">
        <v>2485.7600000000002</v>
      </c>
      <c r="D512" s="21">
        <v>2396.79</v>
      </c>
      <c r="E512" s="21">
        <v>2485.39</v>
      </c>
      <c r="F512" s="43">
        <v>517.09435903999997</v>
      </c>
      <c r="G512" s="3">
        <f t="shared" si="28"/>
        <v>3.6767129001981314E-2</v>
      </c>
      <c r="H512" s="3">
        <f>1-E512/MAX(E$2:E512)</f>
        <v>3.5519146888533637E-2</v>
      </c>
      <c r="I512" s="21">
        <f ca="1">IF(ROW()&gt;计算结果!B$18-1,AVERAGE(OFFSET(E512,0,0,-计算结果!B$18,1)),AVERAGE(OFFSET(E512,0,0,-ROW()+1,1)))</f>
        <v>2415.7574999999997</v>
      </c>
      <c r="J512" s="43">
        <f t="shared" ca="1" si="29"/>
        <v>41142.080576000008</v>
      </c>
      <c r="K512" s="43">
        <f ca="1">IF(ROW()&gt;计算结果!B$19+1,J512-OFFSET(J512,-计算结果!B$19,0,1,1),J512-OFFSET(J512,-ROW()+2,0,1,1))</f>
        <v>-1914.4623718399962</v>
      </c>
      <c r="L512" s="32" t="str">
        <f ca="1">IF(AND(F512&gt;OFFSET(F512,-计算结果!B$19,0,1,1),'000300'!K512&lt;OFFSET('000300'!K512,-计算结果!B$19,0,1,1)),"卖",IF(AND(F512&lt;OFFSET(F512,-计算结果!B$19,0,1,1),'000300'!K512&gt;OFFSET('000300'!K512,-计算结果!B$19,0,1,1)),"买",L511))</f>
        <v>卖</v>
      </c>
      <c r="M512" s="4" t="str">
        <f t="shared" ca="1" si="30"/>
        <v/>
      </c>
      <c r="N512" s="3">
        <f ca="1">IF(L511="买",E512/E511-1,0)-IF(M512=1,计算结果!B$17,0)</f>
        <v>0</v>
      </c>
      <c r="O512" s="2">
        <f t="shared" ca="1" si="31"/>
        <v>1.4954642419216275</v>
      </c>
      <c r="P512" s="3">
        <f ca="1">1-O512/MAX(O$2:O512)</f>
        <v>7.4348446983220295E-2</v>
      </c>
    </row>
    <row r="513" spans="1:16" x14ac:dyDescent="0.15">
      <c r="A513" s="1">
        <v>39126</v>
      </c>
      <c r="B513">
        <v>2498.34</v>
      </c>
      <c r="C513">
        <v>2526.23</v>
      </c>
      <c r="D513" s="21">
        <v>2489.66</v>
      </c>
      <c r="E513" s="21">
        <v>2522.63</v>
      </c>
      <c r="F513" s="43">
        <v>482.27864576000002</v>
      </c>
      <c r="G513" s="3">
        <f t="shared" si="28"/>
        <v>1.4983563947710499E-2</v>
      </c>
      <c r="H513" s="3">
        <f>1-E513/MAX(E$2:E513)</f>
        <v>2.1067786349595607E-2</v>
      </c>
      <c r="I513" s="21">
        <f ca="1">IF(ROW()&gt;计算结果!B$18-1,AVERAGE(OFFSET(E513,0,0,-计算结果!B$18,1)),AVERAGE(OFFSET(E513,0,0,-ROW()+1,1)))</f>
        <v>2453.9674999999997</v>
      </c>
      <c r="J513" s="43">
        <f t="shared" ca="1" si="29"/>
        <v>41624.359221760009</v>
      </c>
      <c r="K513" s="43">
        <f ca="1">IF(ROW()&gt;计算结果!B$19+1,J513-OFFSET(J513,-计算结果!B$19,0,1,1),J513-OFFSET(J513,-ROW()+2,0,1,1))</f>
        <v>-712.73336831999768</v>
      </c>
      <c r="L513" s="32" t="str">
        <f ca="1">IF(AND(F513&gt;OFFSET(F513,-计算结果!B$19,0,1,1),'000300'!K513&lt;OFFSET('000300'!K513,-计算结果!B$19,0,1,1)),"卖",IF(AND(F513&lt;OFFSET(F513,-计算结果!B$19,0,1,1),'000300'!K513&gt;OFFSET('000300'!K513,-计算结果!B$19,0,1,1)),"买",L512))</f>
        <v>卖</v>
      </c>
      <c r="M513" s="4" t="str">
        <f t="shared" ca="1" si="30"/>
        <v/>
      </c>
      <c r="N513" s="3">
        <f ca="1">IF(L512="买",E513/E512-1,0)-IF(M513=1,计算结果!B$17,0)</f>
        <v>0</v>
      </c>
      <c r="O513" s="2">
        <f t="shared" ca="1" si="31"/>
        <v>1.4954642419216275</v>
      </c>
      <c r="P513" s="3">
        <f ca="1">1-O513/MAX(O$2:O513)</f>
        <v>7.4348446983220295E-2</v>
      </c>
    </row>
    <row r="514" spans="1:16" x14ac:dyDescent="0.15">
      <c r="A514" s="1">
        <v>39127</v>
      </c>
      <c r="B514">
        <v>2527.56</v>
      </c>
      <c r="C514">
        <v>2594.66</v>
      </c>
      <c r="D514" s="21">
        <v>2520.5300000000002</v>
      </c>
      <c r="E514" s="21">
        <v>2588.35</v>
      </c>
      <c r="F514" s="43">
        <v>584.6226944</v>
      </c>
      <c r="G514" s="3">
        <f t="shared" si="28"/>
        <v>2.6052175705513658E-2</v>
      </c>
      <c r="H514" s="3">
        <f>1-E514/MAX(E$2:E514)</f>
        <v>0</v>
      </c>
      <c r="I514" s="21">
        <f ca="1">IF(ROW()&gt;计算结果!B$18-1,AVERAGE(OFFSET(E514,0,0,-计算结果!B$18,1)),AVERAGE(OFFSET(E514,0,0,-ROW()+1,1)))</f>
        <v>2498.4049999999997</v>
      </c>
      <c r="J514" s="43">
        <f t="shared" ca="1" si="29"/>
        <v>42208.98191616001</v>
      </c>
      <c r="K514" s="43">
        <f ca="1">IF(ROW()&gt;计算结果!B$19+1,J514-OFFSET(J514,-计算结果!B$19,0,1,1),J514-OFFSET(J514,-ROW()+2,0,1,1))</f>
        <v>447.67035392000253</v>
      </c>
      <c r="L514" s="32" t="str">
        <f ca="1">IF(AND(F514&gt;OFFSET(F514,-计算结果!B$19,0,1,1),'000300'!K514&lt;OFFSET('000300'!K514,-计算结果!B$19,0,1,1)),"卖",IF(AND(F514&lt;OFFSET(F514,-计算结果!B$19,0,1,1),'000300'!K514&gt;OFFSET('000300'!K514,-计算结果!B$19,0,1,1)),"买",L513))</f>
        <v>卖</v>
      </c>
      <c r="M514" s="4" t="str">
        <f t="shared" ca="1" si="30"/>
        <v/>
      </c>
      <c r="N514" s="3">
        <f ca="1">IF(L513="买",E514/E513-1,0)-IF(M514=1,计算结果!B$17,0)</f>
        <v>0</v>
      </c>
      <c r="O514" s="2">
        <f t="shared" ca="1" si="31"/>
        <v>1.4954642419216275</v>
      </c>
      <c r="P514" s="3">
        <f ca="1">1-O514/MAX(O$2:O514)</f>
        <v>7.4348446983220295E-2</v>
      </c>
    </row>
    <row r="515" spans="1:16" x14ac:dyDescent="0.15">
      <c r="A515" s="1">
        <v>39128</v>
      </c>
      <c r="B515">
        <v>2607.63</v>
      </c>
      <c r="C515">
        <v>2669.18</v>
      </c>
      <c r="D515" s="21">
        <v>2607.63</v>
      </c>
      <c r="E515" s="21">
        <v>2668.63</v>
      </c>
      <c r="F515" s="43">
        <v>674.15687167999999</v>
      </c>
      <c r="G515" s="3">
        <f t="shared" ref="G515:G578" si="32">E515/E514-1</f>
        <v>3.1015898159058919E-2</v>
      </c>
      <c r="H515" s="3">
        <f>1-E515/MAX(E$2:E515)</f>
        <v>0</v>
      </c>
      <c r="I515" s="21">
        <f ca="1">IF(ROW()&gt;计算结果!B$18-1,AVERAGE(OFFSET(E515,0,0,-计算结果!B$18,1)),AVERAGE(OFFSET(E515,0,0,-ROW()+1,1)))</f>
        <v>2566.25</v>
      </c>
      <c r="J515" s="43">
        <f t="shared" ca="1" si="29"/>
        <v>42883.138787840013</v>
      </c>
      <c r="K515" s="43">
        <f ca="1">IF(ROW()&gt;计算结果!B$19+1,J515-OFFSET(J515,-计算结果!B$19,0,1,1),J515-OFFSET(J515,-ROW()+2,0,1,1))</f>
        <v>1657.1783577600072</v>
      </c>
      <c r="L515" s="32" t="str">
        <f ca="1">IF(AND(F515&gt;OFFSET(F515,-计算结果!B$19,0,1,1),'000300'!K515&lt;OFFSET('000300'!K515,-计算结果!B$19,0,1,1)),"卖",IF(AND(F515&lt;OFFSET(F515,-计算结果!B$19,0,1,1),'000300'!K515&gt;OFFSET('000300'!K515,-计算结果!B$19,0,1,1)),"买",L514))</f>
        <v>卖</v>
      </c>
      <c r="M515" s="4" t="str">
        <f t="shared" ca="1" si="30"/>
        <v/>
      </c>
      <c r="N515" s="3">
        <f ca="1">IF(L514="买",E515/E514-1,0)-IF(M515=1,计算结果!B$17,0)</f>
        <v>0</v>
      </c>
      <c r="O515" s="2">
        <f t="shared" ca="1" si="31"/>
        <v>1.4954642419216275</v>
      </c>
      <c r="P515" s="3">
        <f ca="1">1-O515/MAX(O$2:O515)</f>
        <v>7.4348446983220295E-2</v>
      </c>
    </row>
    <row r="516" spans="1:16" x14ac:dyDescent="0.15">
      <c r="A516" s="1">
        <v>39129</v>
      </c>
      <c r="B516">
        <v>2692.67</v>
      </c>
      <c r="C516">
        <v>2717.57</v>
      </c>
      <c r="D516" s="21">
        <v>2660.49</v>
      </c>
      <c r="E516" s="21">
        <v>2676.74</v>
      </c>
      <c r="F516" s="43">
        <v>715.97580287999995</v>
      </c>
      <c r="G516" s="3">
        <f t="shared" si="32"/>
        <v>3.0390125270267632E-3</v>
      </c>
      <c r="H516" s="3">
        <f>1-E516/MAX(E$2:E516)</f>
        <v>0</v>
      </c>
      <c r="I516" s="21">
        <f ca="1">IF(ROW()&gt;计算结果!B$18-1,AVERAGE(OFFSET(E516,0,0,-计算结果!B$18,1)),AVERAGE(OFFSET(E516,0,0,-ROW()+1,1)))</f>
        <v>2614.0874999999996</v>
      </c>
      <c r="J516" s="43">
        <f t="shared" ref="J516:J579" ca="1" si="33">IF(I516&gt;I515,J515+F516,J515-F516)</f>
        <v>43599.114590720012</v>
      </c>
      <c r="K516" s="43">
        <f ca="1">IF(ROW()&gt;计算结果!B$19+1,J516-OFFSET(J516,-计算结果!B$19,0,1,1),J516-OFFSET(J516,-ROW()+2,0,1,1))</f>
        <v>2796.7342592000059</v>
      </c>
      <c r="L516" s="32" t="str">
        <f ca="1">IF(AND(F516&gt;OFFSET(F516,-计算结果!B$19,0,1,1),'000300'!K516&lt;OFFSET('000300'!K516,-计算结果!B$19,0,1,1)),"卖",IF(AND(F516&lt;OFFSET(F516,-计算结果!B$19,0,1,1),'000300'!K516&gt;OFFSET('000300'!K516,-计算结果!B$19,0,1,1)),"买",L515))</f>
        <v>卖</v>
      </c>
      <c r="M516" s="4" t="str">
        <f t="shared" ref="M516:M579" ca="1" si="34">IF(L515&lt;&gt;L516,1,"")</f>
        <v/>
      </c>
      <c r="N516" s="3">
        <f ca="1">IF(L515="买",E516/E515-1,0)-IF(M516=1,计算结果!B$17,0)</f>
        <v>0</v>
      </c>
      <c r="O516" s="2">
        <f t="shared" ref="O516:O579" ca="1" si="35">IFERROR(O515*(1+N516),O515)</f>
        <v>1.4954642419216275</v>
      </c>
      <c r="P516" s="3">
        <f ca="1">1-O516/MAX(O$2:O516)</f>
        <v>7.4348446983220295E-2</v>
      </c>
    </row>
    <row r="517" spans="1:16" x14ac:dyDescent="0.15">
      <c r="A517" s="1">
        <v>39139</v>
      </c>
      <c r="B517">
        <v>2679.26</v>
      </c>
      <c r="C517">
        <v>2710.3</v>
      </c>
      <c r="D517" s="21">
        <v>2641.12</v>
      </c>
      <c r="E517" s="21">
        <v>2707.68</v>
      </c>
      <c r="F517" s="43">
        <v>709.81615615999999</v>
      </c>
      <c r="G517" s="3">
        <f t="shared" si="32"/>
        <v>1.1558836495139557E-2</v>
      </c>
      <c r="H517" s="3">
        <f>1-E517/MAX(E$2:E517)</f>
        <v>0</v>
      </c>
      <c r="I517" s="21">
        <f ca="1">IF(ROW()&gt;计算结果!B$18-1,AVERAGE(OFFSET(E517,0,0,-计算结果!B$18,1)),AVERAGE(OFFSET(E517,0,0,-ROW()+1,1)))</f>
        <v>2660.35</v>
      </c>
      <c r="J517" s="43">
        <f t="shared" ca="1" si="33"/>
        <v>44308.930746880011</v>
      </c>
      <c r="K517" s="43">
        <f ca="1">IF(ROW()&gt;计算结果!B$19+1,J517-OFFSET(J517,-计算结果!B$19,0,1,1),J517-OFFSET(J517,-ROW()+2,0,1,1))</f>
        <v>4118.6154496000017</v>
      </c>
      <c r="L517" s="32" t="str">
        <f ca="1">IF(AND(F517&gt;OFFSET(F517,-计算结果!B$19,0,1,1),'000300'!K517&lt;OFFSET('000300'!K517,-计算结果!B$19,0,1,1)),"卖",IF(AND(F517&lt;OFFSET(F517,-计算结果!B$19,0,1,1),'000300'!K517&gt;OFFSET('000300'!K517,-计算结果!B$19,0,1,1)),"买",L516))</f>
        <v>卖</v>
      </c>
      <c r="M517" s="4" t="str">
        <f t="shared" ca="1" si="34"/>
        <v/>
      </c>
      <c r="N517" s="3">
        <f ca="1">IF(L516="买",E517/E516-1,0)-IF(M517=1,计算结果!B$17,0)</f>
        <v>0</v>
      </c>
      <c r="O517" s="2">
        <f t="shared" ca="1" si="35"/>
        <v>1.4954642419216275</v>
      </c>
      <c r="P517" s="3">
        <f ca="1">1-O517/MAX(O$2:O517)</f>
        <v>7.4348446983220295E-2</v>
      </c>
    </row>
    <row r="518" spans="1:16" x14ac:dyDescent="0.15">
      <c r="A518" s="1">
        <v>39140</v>
      </c>
      <c r="B518">
        <v>2717.81</v>
      </c>
      <c r="C518">
        <v>2719.52</v>
      </c>
      <c r="D518" s="21">
        <v>2454.92</v>
      </c>
      <c r="E518" s="21">
        <v>2457.4899999999998</v>
      </c>
      <c r="F518" s="43">
        <v>1011.0275584</v>
      </c>
      <c r="G518" s="3">
        <f t="shared" si="32"/>
        <v>-9.2400135909708747E-2</v>
      </c>
      <c r="H518" s="3">
        <f>1-E518/MAX(E$2:E518)</f>
        <v>9.2400135909708747E-2</v>
      </c>
      <c r="I518" s="21">
        <f ca="1">IF(ROW()&gt;计算结果!B$18-1,AVERAGE(OFFSET(E518,0,0,-计算结果!B$18,1)),AVERAGE(OFFSET(E518,0,0,-ROW()+1,1)))</f>
        <v>2627.6349999999998</v>
      </c>
      <c r="J518" s="43">
        <f t="shared" ca="1" si="33"/>
        <v>43297.903188480013</v>
      </c>
      <c r="K518" s="43">
        <f ca="1">IF(ROW()&gt;计算结果!B$19+1,J518-OFFSET(J518,-计算结果!B$19,0,1,1),J518-OFFSET(J518,-ROW()+2,0,1,1))</f>
        <v>3769.6213401600035</v>
      </c>
      <c r="L518" s="32" t="str">
        <f ca="1">IF(AND(F518&gt;OFFSET(F518,-计算结果!B$19,0,1,1),'000300'!K518&lt;OFFSET('000300'!K518,-计算结果!B$19,0,1,1)),"卖",IF(AND(F518&lt;OFFSET(F518,-计算结果!B$19,0,1,1),'000300'!K518&gt;OFFSET('000300'!K518,-计算结果!B$19,0,1,1)),"买",L517))</f>
        <v>卖</v>
      </c>
      <c r="M518" s="4" t="str">
        <f t="shared" ca="1" si="34"/>
        <v/>
      </c>
      <c r="N518" s="3">
        <f ca="1">IF(L517="买",E518/E517-1,0)-IF(M518=1,计算结果!B$17,0)</f>
        <v>0</v>
      </c>
      <c r="O518" s="2">
        <f t="shared" ca="1" si="35"/>
        <v>1.4954642419216275</v>
      </c>
      <c r="P518" s="3">
        <f ca="1">1-O518/MAX(O$2:O518)</f>
        <v>7.4348446983220295E-2</v>
      </c>
    </row>
    <row r="519" spans="1:16" x14ac:dyDescent="0.15">
      <c r="A519" s="1">
        <v>39141</v>
      </c>
      <c r="B519">
        <v>2413.42</v>
      </c>
      <c r="C519">
        <v>2554.23</v>
      </c>
      <c r="D519" s="21">
        <v>2413.33</v>
      </c>
      <c r="E519" s="21">
        <v>2544.5700000000002</v>
      </c>
      <c r="F519" s="43">
        <v>771.48250112000005</v>
      </c>
      <c r="G519" s="3">
        <f t="shared" si="32"/>
        <v>3.543452872646502E-2</v>
      </c>
      <c r="H519" s="3">
        <f>1-E519/MAX(E$2:E519)</f>
        <v>6.0239762453465628E-2</v>
      </c>
      <c r="I519" s="21">
        <f ca="1">IF(ROW()&gt;计算结果!B$18-1,AVERAGE(OFFSET(E519,0,0,-计算结果!B$18,1)),AVERAGE(OFFSET(E519,0,0,-ROW()+1,1)))</f>
        <v>2596.62</v>
      </c>
      <c r="J519" s="43">
        <f t="shared" ca="1" si="33"/>
        <v>42526.420687360012</v>
      </c>
      <c r="K519" s="43">
        <f ca="1">IF(ROW()&gt;计算结果!B$19+1,J519-OFFSET(J519,-计算结果!B$19,0,1,1),J519-OFFSET(J519,-ROW()+2,0,1,1))</f>
        <v>2414.4637952000048</v>
      </c>
      <c r="L519" s="32" t="str">
        <f ca="1">IF(AND(F519&gt;OFFSET(F519,-计算结果!B$19,0,1,1),'000300'!K519&lt;OFFSET('000300'!K519,-计算结果!B$19,0,1,1)),"卖",IF(AND(F519&lt;OFFSET(F519,-计算结果!B$19,0,1,1),'000300'!K519&gt;OFFSET('000300'!K519,-计算结果!B$19,0,1,1)),"买",L518))</f>
        <v>卖</v>
      </c>
      <c r="M519" s="4" t="str">
        <f t="shared" ca="1" si="34"/>
        <v/>
      </c>
      <c r="N519" s="3">
        <f ca="1">IF(L518="买",E519/E518-1,0)-IF(M519=1,计算结果!B$17,0)</f>
        <v>0</v>
      </c>
      <c r="O519" s="2">
        <f t="shared" ca="1" si="35"/>
        <v>1.4954642419216275</v>
      </c>
      <c r="P519" s="3">
        <f ca="1">1-O519/MAX(O$2:O519)</f>
        <v>7.4348446983220295E-2</v>
      </c>
    </row>
    <row r="520" spans="1:16" x14ac:dyDescent="0.15">
      <c r="A520" s="1">
        <v>39142</v>
      </c>
      <c r="B520">
        <v>2550.2600000000002</v>
      </c>
      <c r="C520">
        <v>2550.33</v>
      </c>
      <c r="D520" s="21">
        <v>2439.5</v>
      </c>
      <c r="E520" s="21">
        <v>2473.54</v>
      </c>
      <c r="F520" s="43">
        <v>742.99580416000003</v>
      </c>
      <c r="G520" s="3">
        <f t="shared" si="32"/>
        <v>-2.79143430913672E-2</v>
      </c>
      <c r="H520" s="3">
        <f>1-E520/MAX(E$2:E520)</f>
        <v>8.6472552147964232E-2</v>
      </c>
      <c r="I520" s="21">
        <f ca="1">IF(ROW()&gt;计算结果!B$18-1,AVERAGE(OFFSET(E520,0,0,-计算结果!B$18,1)),AVERAGE(OFFSET(E520,0,0,-ROW()+1,1)))</f>
        <v>2545.8199999999997</v>
      </c>
      <c r="J520" s="43">
        <f t="shared" ca="1" si="33"/>
        <v>41783.424883200016</v>
      </c>
      <c r="K520" s="43">
        <f ca="1">IF(ROW()&gt;计算结果!B$19+1,J520-OFFSET(J520,-计算结果!B$19,0,1,1),J520-OFFSET(J520,-ROW()+2,0,1,1))</f>
        <v>1158.4386662400066</v>
      </c>
      <c r="L520" s="32" t="str">
        <f ca="1">IF(AND(F520&gt;OFFSET(F520,-计算结果!B$19,0,1,1),'000300'!K520&lt;OFFSET('000300'!K520,-计算结果!B$19,0,1,1)),"卖",IF(AND(F520&lt;OFFSET(F520,-计算结果!B$19,0,1,1),'000300'!K520&gt;OFFSET('000300'!K520,-计算结果!B$19,0,1,1)),"买",L519))</f>
        <v>卖</v>
      </c>
      <c r="M520" s="4" t="str">
        <f t="shared" ca="1" si="34"/>
        <v/>
      </c>
      <c r="N520" s="3">
        <f ca="1">IF(L519="买",E520/E519-1,0)-IF(M520=1,计算结果!B$17,0)</f>
        <v>0</v>
      </c>
      <c r="O520" s="2">
        <f t="shared" ca="1" si="35"/>
        <v>1.4954642419216275</v>
      </c>
      <c r="P520" s="3">
        <f ca="1">1-O520/MAX(O$2:O520)</f>
        <v>7.4348446983220295E-2</v>
      </c>
    </row>
    <row r="521" spans="1:16" x14ac:dyDescent="0.15">
      <c r="A521" s="1">
        <v>39143</v>
      </c>
      <c r="B521">
        <v>2468.67</v>
      </c>
      <c r="C521">
        <v>2523.86</v>
      </c>
      <c r="D521" s="21">
        <v>2455.8200000000002</v>
      </c>
      <c r="E521" s="21">
        <v>2508.73</v>
      </c>
      <c r="F521" s="43">
        <v>542.22098431999996</v>
      </c>
      <c r="G521" s="3">
        <f t="shared" si="32"/>
        <v>1.4226574059849506E-2</v>
      </c>
      <c r="H521" s="3">
        <f>1-E521/MAX(E$2:E521)</f>
        <v>7.3476186255391984E-2</v>
      </c>
      <c r="I521" s="21">
        <f ca="1">IF(ROW()&gt;计算结果!B$18-1,AVERAGE(OFFSET(E521,0,0,-计算结果!B$18,1)),AVERAGE(OFFSET(E521,0,0,-ROW()+1,1)))</f>
        <v>2496.0825</v>
      </c>
      <c r="J521" s="43">
        <f t="shared" ca="1" si="33"/>
        <v>41241.203898880012</v>
      </c>
      <c r="K521" s="43">
        <f ca="1">IF(ROW()&gt;计算结果!B$19+1,J521-OFFSET(J521,-计算结果!B$19,0,1,1),J521-OFFSET(J521,-ROW()+2,0,1,1))</f>
        <v>99.123322880004707</v>
      </c>
      <c r="L521" s="32" t="str">
        <f ca="1">IF(AND(F521&gt;OFFSET(F521,-计算结果!B$19,0,1,1),'000300'!K521&lt;OFFSET('000300'!K521,-计算结果!B$19,0,1,1)),"卖",IF(AND(F521&lt;OFFSET(F521,-计算结果!B$19,0,1,1),'000300'!K521&gt;OFFSET('000300'!K521,-计算结果!B$19,0,1,1)),"买",L520))</f>
        <v>卖</v>
      </c>
      <c r="M521" s="4" t="str">
        <f t="shared" ca="1" si="34"/>
        <v/>
      </c>
      <c r="N521" s="3">
        <f ca="1">IF(L520="买",E521/E520-1,0)-IF(M521=1,计算结果!B$17,0)</f>
        <v>0</v>
      </c>
      <c r="O521" s="2">
        <f t="shared" ca="1" si="35"/>
        <v>1.4954642419216275</v>
      </c>
      <c r="P521" s="3">
        <f ca="1">1-O521/MAX(O$2:O521)</f>
        <v>7.4348446983220295E-2</v>
      </c>
    </row>
    <row r="522" spans="1:16" x14ac:dyDescent="0.15">
      <c r="A522" s="1">
        <v>39146</v>
      </c>
      <c r="B522">
        <v>2503.8200000000002</v>
      </c>
      <c r="C522">
        <v>2541.8200000000002</v>
      </c>
      <c r="D522" s="21">
        <v>2409.7199999999998</v>
      </c>
      <c r="E522" s="21">
        <v>2475.61</v>
      </c>
      <c r="F522" s="43">
        <v>630.71756287999995</v>
      </c>
      <c r="G522" s="3">
        <f t="shared" si="32"/>
        <v>-1.3201898968800863E-2</v>
      </c>
      <c r="H522" s="3">
        <f>1-E522/MAX(E$2:E522)</f>
        <v>8.5708060036636446E-2</v>
      </c>
      <c r="I522" s="21">
        <f ca="1">IF(ROW()&gt;计算结果!B$18-1,AVERAGE(OFFSET(E522,0,0,-计算结果!B$18,1)),AVERAGE(OFFSET(E522,0,0,-ROW()+1,1)))</f>
        <v>2500.6125000000002</v>
      </c>
      <c r="J522" s="43">
        <f t="shared" ca="1" si="33"/>
        <v>41871.921461760016</v>
      </c>
      <c r="K522" s="43">
        <f ca="1">IF(ROW()&gt;计算结果!B$19+1,J522-OFFSET(J522,-计算结果!B$19,0,1,1),J522-OFFSET(J522,-ROW()+2,0,1,1))</f>
        <v>247.56224000000657</v>
      </c>
      <c r="L522" s="32" t="str">
        <f ca="1">IF(AND(F522&gt;OFFSET(F522,-计算结果!B$19,0,1,1),'000300'!K522&lt;OFFSET('000300'!K522,-计算结果!B$19,0,1,1)),"卖",IF(AND(F522&lt;OFFSET(F522,-计算结果!B$19,0,1,1),'000300'!K522&gt;OFFSET('000300'!K522,-计算结果!B$19,0,1,1)),"买",L521))</f>
        <v>卖</v>
      </c>
      <c r="M522" s="4" t="str">
        <f t="shared" ca="1" si="34"/>
        <v/>
      </c>
      <c r="N522" s="3">
        <f ca="1">IF(L521="买",E522/E521-1,0)-IF(M522=1,计算结果!B$17,0)</f>
        <v>0</v>
      </c>
      <c r="O522" s="2">
        <f t="shared" ca="1" si="35"/>
        <v>1.4954642419216275</v>
      </c>
      <c r="P522" s="3">
        <f ca="1">1-O522/MAX(O$2:O522)</f>
        <v>7.4348446983220295E-2</v>
      </c>
    </row>
    <row r="523" spans="1:16" x14ac:dyDescent="0.15">
      <c r="A523" s="1">
        <v>39147</v>
      </c>
      <c r="B523">
        <v>2467.7399999999998</v>
      </c>
      <c r="C523">
        <v>2539.4499999999998</v>
      </c>
      <c r="D523" s="21">
        <v>2452.14</v>
      </c>
      <c r="E523" s="21">
        <v>2520.29</v>
      </c>
      <c r="F523" s="43">
        <v>502.61315583999999</v>
      </c>
      <c r="G523" s="3">
        <f t="shared" si="32"/>
        <v>1.804807703959832E-2</v>
      </c>
      <c r="H523" s="3">
        <f>1-E523/MAX(E$2:E523)</f>
        <v>6.9206848667493936E-2</v>
      </c>
      <c r="I523" s="21">
        <f ca="1">IF(ROW()&gt;计算结果!B$18-1,AVERAGE(OFFSET(E523,0,0,-计算结果!B$18,1)),AVERAGE(OFFSET(E523,0,0,-ROW()+1,1)))</f>
        <v>2494.5425000000005</v>
      </c>
      <c r="J523" s="43">
        <f t="shared" ca="1" si="33"/>
        <v>41369.308305920014</v>
      </c>
      <c r="K523" s="43">
        <f ca="1">IF(ROW()&gt;计算结果!B$19+1,J523-OFFSET(J523,-计算结果!B$19,0,1,1),J523-OFFSET(J523,-ROW()+2,0,1,1))</f>
        <v>-839.67361023999547</v>
      </c>
      <c r="L523" s="32" t="str">
        <f ca="1">IF(AND(F523&gt;OFFSET(F523,-计算结果!B$19,0,1,1),'000300'!K523&lt;OFFSET('000300'!K523,-计算结果!B$19,0,1,1)),"卖",IF(AND(F523&lt;OFFSET(F523,-计算结果!B$19,0,1,1),'000300'!K523&gt;OFFSET('000300'!K523,-计算结果!B$19,0,1,1)),"买",L522))</f>
        <v>卖</v>
      </c>
      <c r="M523" s="4" t="str">
        <f t="shared" ca="1" si="34"/>
        <v/>
      </c>
      <c r="N523" s="3">
        <f ca="1">IF(L522="买",E523/E522-1,0)-IF(M523=1,计算结果!B$17,0)</f>
        <v>0</v>
      </c>
      <c r="O523" s="2">
        <f t="shared" ca="1" si="35"/>
        <v>1.4954642419216275</v>
      </c>
      <c r="P523" s="3">
        <f ca="1">1-O523/MAX(O$2:O523)</f>
        <v>7.4348446983220295E-2</v>
      </c>
    </row>
    <row r="524" spans="1:16" x14ac:dyDescent="0.15">
      <c r="A524" s="1">
        <v>39148</v>
      </c>
      <c r="B524">
        <v>2532.98</v>
      </c>
      <c r="C524">
        <v>2594.46</v>
      </c>
      <c r="D524" s="21">
        <v>2532.15</v>
      </c>
      <c r="E524" s="21">
        <v>2589.44</v>
      </c>
      <c r="F524" s="43">
        <v>576.23240704</v>
      </c>
      <c r="G524" s="3">
        <f t="shared" si="32"/>
        <v>2.7437318721258208E-2</v>
      </c>
      <c r="H524" s="3">
        <f>1-E524/MAX(E$2:E524)</f>
        <v>4.3668380310819543E-2</v>
      </c>
      <c r="I524" s="21">
        <f ca="1">IF(ROW()&gt;计算结果!B$18-1,AVERAGE(OFFSET(E524,0,0,-计算结果!B$18,1)),AVERAGE(OFFSET(E524,0,0,-ROW()+1,1)))</f>
        <v>2523.5174999999999</v>
      </c>
      <c r="J524" s="43">
        <f t="shared" ca="1" si="33"/>
        <v>41945.540712960013</v>
      </c>
      <c r="K524" s="43">
        <f ca="1">IF(ROW()&gt;计算结果!B$19+1,J524-OFFSET(J524,-计算结果!B$19,0,1,1),J524-OFFSET(J524,-ROW()+2,0,1,1))</f>
        <v>-937.59807487999933</v>
      </c>
      <c r="L524" s="32" t="str">
        <f ca="1">IF(AND(F524&gt;OFFSET(F524,-计算结果!B$19,0,1,1),'000300'!K524&lt;OFFSET('000300'!K524,-计算结果!B$19,0,1,1)),"卖",IF(AND(F524&lt;OFFSET(F524,-计算结果!B$19,0,1,1),'000300'!K524&gt;OFFSET('000300'!K524,-计算结果!B$19,0,1,1)),"买",L523))</f>
        <v>卖</v>
      </c>
      <c r="M524" s="4" t="str">
        <f t="shared" ca="1" si="34"/>
        <v/>
      </c>
      <c r="N524" s="3">
        <f ca="1">IF(L523="买",E524/E523-1,0)-IF(M524=1,计算结果!B$17,0)</f>
        <v>0</v>
      </c>
      <c r="O524" s="2">
        <f t="shared" ca="1" si="35"/>
        <v>1.4954642419216275</v>
      </c>
      <c r="P524" s="3">
        <f ca="1">1-O524/MAX(O$2:O524)</f>
        <v>7.4348446983220295E-2</v>
      </c>
    </row>
    <row r="525" spans="1:16" x14ac:dyDescent="0.15">
      <c r="A525" s="1">
        <v>39149</v>
      </c>
      <c r="B525">
        <v>2597.7199999999998</v>
      </c>
      <c r="C525">
        <v>2628.45</v>
      </c>
      <c r="D525" s="21">
        <v>2565.11</v>
      </c>
      <c r="E525" s="21">
        <v>2627.63</v>
      </c>
      <c r="F525" s="43">
        <v>539.07619839999995</v>
      </c>
      <c r="G525" s="3">
        <f t="shared" si="32"/>
        <v>1.4748362580326191E-2</v>
      </c>
      <c r="H525" s="3">
        <f>1-E525/MAX(E$2:E525)</f>
        <v>2.9564054836612841E-2</v>
      </c>
      <c r="I525" s="21">
        <f ca="1">IF(ROW()&gt;计算结果!B$18-1,AVERAGE(OFFSET(E525,0,0,-计算结果!B$18,1)),AVERAGE(OFFSET(E525,0,0,-ROW()+1,1)))</f>
        <v>2553.2425000000003</v>
      </c>
      <c r="J525" s="43">
        <f t="shared" ca="1" si="33"/>
        <v>42484.616911360012</v>
      </c>
      <c r="K525" s="43">
        <f ca="1">IF(ROW()&gt;计算结果!B$19+1,J525-OFFSET(J525,-计算结果!B$19,0,1,1),J525-OFFSET(J525,-ROW()+2,0,1,1))</f>
        <v>-1114.4976793599999</v>
      </c>
      <c r="L525" s="32" t="str">
        <f ca="1">IF(AND(F525&gt;OFFSET(F525,-计算结果!B$19,0,1,1),'000300'!K525&lt;OFFSET('000300'!K525,-计算结果!B$19,0,1,1)),"卖",IF(AND(F525&lt;OFFSET(F525,-计算结果!B$19,0,1,1),'000300'!K525&gt;OFFSET('000300'!K525,-计算结果!B$19,0,1,1)),"买",L524))</f>
        <v>卖</v>
      </c>
      <c r="M525" s="4" t="str">
        <f t="shared" ca="1" si="34"/>
        <v/>
      </c>
      <c r="N525" s="3">
        <f ca="1">IF(L524="买",E525/E524-1,0)-IF(M525=1,计算结果!B$17,0)</f>
        <v>0</v>
      </c>
      <c r="O525" s="2">
        <f t="shared" ca="1" si="35"/>
        <v>1.4954642419216275</v>
      </c>
      <c r="P525" s="3">
        <f ca="1">1-O525/MAX(O$2:O525)</f>
        <v>7.4348446983220295E-2</v>
      </c>
    </row>
    <row r="526" spans="1:16" x14ac:dyDescent="0.15">
      <c r="A526" s="1">
        <v>39150</v>
      </c>
      <c r="B526">
        <v>2632.8</v>
      </c>
      <c r="C526">
        <v>2643.81</v>
      </c>
      <c r="D526" s="21">
        <v>2587.4899999999998</v>
      </c>
      <c r="E526" s="21">
        <v>2611.39</v>
      </c>
      <c r="F526" s="43">
        <v>679.33044735999999</v>
      </c>
      <c r="G526" s="3">
        <f t="shared" si="32"/>
        <v>-6.18047441991465E-3</v>
      </c>
      <c r="H526" s="3">
        <f>1-E526/MAX(E$2:E526)</f>
        <v>3.556180937186082E-2</v>
      </c>
      <c r="I526" s="21">
        <f ca="1">IF(ROW()&gt;计算结果!B$18-1,AVERAGE(OFFSET(E526,0,0,-计算结果!B$18,1)),AVERAGE(OFFSET(E526,0,0,-ROW()+1,1)))</f>
        <v>2587.1875</v>
      </c>
      <c r="J526" s="43">
        <f t="shared" ca="1" si="33"/>
        <v>43163.947358720012</v>
      </c>
      <c r="K526" s="43">
        <f ca="1">IF(ROW()&gt;计算结果!B$19+1,J526-OFFSET(J526,-计算结果!B$19,0,1,1),J526-OFFSET(J526,-ROW()+2,0,1,1))</f>
        <v>-1144.9833881599989</v>
      </c>
      <c r="L526" s="32" t="str">
        <f ca="1">IF(AND(F526&gt;OFFSET(F526,-计算结果!B$19,0,1,1),'000300'!K526&lt;OFFSET('000300'!K526,-计算结果!B$19,0,1,1)),"卖",IF(AND(F526&lt;OFFSET(F526,-计算结果!B$19,0,1,1),'000300'!K526&gt;OFFSET('000300'!K526,-计算结果!B$19,0,1,1)),"买",L525))</f>
        <v>卖</v>
      </c>
      <c r="M526" s="4" t="str">
        <f t="shared" ca="1" si="34"/>
        <v/>
      </c>
      <c r="N526" s="3">
        <f ca="1">IF(L525="买",E526/E525-1,0)-IF(M526=1,计算结果!B$17,0)</f>
        <v>0</v>
      </c>
      <c r="O526" s="2">
        <f t="shared" ca="1" si="35"/>
        <v>1.4954642419216275</v>
      </c>
      <c r="P526" s="3">
        <f ca="1">1-O526/MAX(O$2:O526)</f>
        <v>7.4348446983220295E-2</v>
      </c>
    </row>
    <row r="527" spans="1:16" x14ac:dyDescent="0.15">
      <c r="A527" s="1">
        <v>39153</v>
      </c>
      <c r="B527">
        <v>2612.96</v>
      </c>
      <c r="C527">
        <v>2619.5</v>
      </c>
      <c r="D527" s="21">
        <v>2563.37</v>
      </c>
      <c r="E527" s="21">
        <v>2616.17</v>
      </c>
      <c r="F527" s="43">
        <v>604.38196224000001</v>
      </c>
      <c r="G527" s="3">
        <f t="shared" si="32"/>
        <v>1.8304427910040832E-3</v>
      </c>
      <c r="H527" s="3">
        <f>1-E527/MAX(E$2:E527)</f>
        <v>3.379646043845641E-2</v>
      </c>
      <c r="I527" s="21">
        <f ca="1">IF(ROW()&gt;计算结果!B$18-1,AVERAGE(OFFSET(E527,0,0,-计算结果!B$18,1)),AVERAGE(OFFSET(E527,0,0,-ROW()+1,1)))</f>
        <v>2611.1574999999998</v>
      </c>
      <c r="J527" s="43">
        <f t="shared" ca="1" si="33"/>
        <v>43768.329320960009</v>
      </c>
      <c r="K527" s="43">
        <f ca="1">IF(ROW()&gt;计算结果!B$19+1,J527-OFFSET(J527,-计算结果!B$19,0,1,1),J527-OFFSET(J527,-ROW()+2,0,1,1))</f>
        <v>470.42613247999543</v>
      </c>
      <c r="L527" s="32" t="str">
        <f ca="1">IF(AND(F527&gt;OFFSET(F527,-计算结果!B$19,0,1,1),'000300'!K527&lt;OFFSET('000300'!K527,-计算结果!B$19,0,1,1)),"卖",IF(AND(F527&lt;OFFSET(F527,-计算结果!B$19,0,1,1),'000300'!K527&gt;OFFSET('000300'!K527,-计算结果!B$19,0,1,1)),"买",L526))</f>
        <v>卖</v>
      </c>
      <c r="M527" s="4" t="str">
        <f t="shared" ca="1" si="34"/>
        <v/>
      </c>
      <c r="N527" s="3">
        <f ca="1">IF(L526="买",E527/E526-1,0)-IF(M527=1,计算结果!B$17,0)</f>
        <v>0</v>
      </c>
      <c r="O527" s="2">
        <f t="shared" ca="1" si="35"/>
        <v>1.4954642419216275</v>
      </c>
      <c r="P527" s="3">
        <f ca="1">1-O527/MAX(O$2:O527)</f>
        <v>7.4348446983220295E-2</v>
      </c>
    </row>
    <row r="528" spans="1:16" x14ac:dyDescent="0.15">
      <c r="A528" s="1">
        <v>39154</v>
      </c>
      <c r="B528">
        <v>2620.7199999999998</v>
      </c>
      <c r="C528">
        <v>2641.63</v>
      </c>
      <c r="D528" s="21">
        <v>2605.23</v>
      </c>
      <c r="E528" s="21">
        <v>2640.17</v>
      </c>
      <c r="F528" s="43">
        <v>620.61191168000005</v>
      </c>
      <c r="G528" s="3">
        <f t="shared" si="32"/>
        <v>9.1737157753510878E-3</v>
      </c>
      <c r="H528" s="3">
        <f>1-E528/MAX(E$2:E528)</f>
        <v>2.4932783785380774E-2</v>
      </c>
      <c r="I528" s="21">
        <f ca="1">IF(ROW()&gt;计算结果!B$18-1,AVERAGE(OFFSET(E528,0,0,-计算结果!B$18,1)),AVERAGE(OFFSET(E528,0,0,-ROW()+1,1)))</f>
        <v>2623.84</v>
      </c>
      <c r="J528" s="43">
        <f t="shared" ca="1" si="33"/>
        <v>44388.941232640005</v>
      </c>
      <c r="K528" s="43">
        <f ca="1">IF(ROW()&gt;计算结果!B$19+1,J528-OFFSET(J528,-计算结果!B$19,0,1,1),J528-OFFSET(J528,-ROW()+2,0,1,1))</f>
        <v>1862.5205452799928</v>
      </c>
      <c r="L528" s="32" t="str">
        <f ca="1">IF(AND(F528&gt;OFFSET(F528,-计算结果!B$19,0,1,1),'000300'!K528&lt;OFFSET('000300'!K528,-计算结果!B$19,0,1,1)),"卖",IF(AND(F528&lt;OFFSET(F528,-计算结果!B$19,0,1,1),'000300'!K528&gt;OFFSET('000300'!K528,-计算结果!B$19,0,1,1)),"买",L527))</f>
        <v>卖</v>
      </c>
      <c r="M528" s="4" t="str">
        <f t="shared" ca="1" si="34"/>
        <v/>
      </c>
      <c r="N528" s="3">
        <f ca="1">IF(L527="买",E528/E527-1,0)-IF(M528=1,计算结果!B$17,0)</f>
        <v>0</v>
      </c>
      <c r="O528" s="2">
        <f t="shared" ca="1" si="35"/>
        <v>1.4954642419216275</v>
      </c>
      <c r="P528" s="3">
        <f ca="1">1-O528/MAX(O$2:O528)</f>
        <v>7.4348446983220295E-2</v>
      </c>
    </row>
    <row r="529" spans="1:16" x14ac:dyDescent="0.15">
      <c r="A529" s="1">
        <v>39155</v>
      </c>
      <c r="B529">
        <v>2609.9299999999998</v>
      </c>
      <c r="C529">
        <v>2625.12</v>
      </c>
      <c r="D529" s="21">
        <v>2546.65</v>
      </c>
      <c r="E529" s="21">
        <v>2597.36</v>
      </c>
      <c r="F529" s="43">
        <v>665.81938176000006</v>
      </c>
      <c r="G529" s="3">
        <f t="shared" si="32"/>
        <v>-1.6214864951878072E-2</v>
      </c>
      <c r="H529" s="3">
        <f>1-E529/MAX(E$2:E529)</f>
        <v>4.0743367015304455E-2</v>
      </c>
      <c r="I529" s="21">
        <f ca="1">IF(ROW()&gt;计算结果!B$18-1,AVERAGE(OFFSET(E529,0,0,-计算结果!B$18,1)),AVERAGE(OFFSET(E529,0,0,-ROW()+1,1)))</f>
        <v>2616.2725</v>
      </c>
      <c r="J529" s="43">
        <f t="shared" ca="1" si="33"/>
        <v>43723.121850880008</v>
      </c>
      <c r="K529" s="43">
        <f ca="1">IF(ROW()&gt;计算结果!B$19+1,J529-OFFSET(J529,-计算结果!B$19,0,1,1),J529-OFFSET(J529,-ROW()+2,0,1,1))</f>
        <v>1939.6969676799927</v>
      </c>
      <c r="L529" s="32" t="str">
        <f ca="1">IF(AND(F529&gt;OFFSET(F529,-计算结果!B$19,0,1,1),'000300'!K529&lt;OFFSET('000300'!K529,-计算结果!B$19,0,1,1)),"卖",IF(AND(F529&lt;OFFSET(F529,-计算结果!B$19,0,1,1),'000300'!K529&gt;OFFSET('000300'!K529,-计算结果!B$19,0,1,1)),"买",L528))</f>
        <v>买</v>
      </c>
      <c r="M529" s="4">
        <f t="shared" ca="1" si="34"/>
        <v>1</v>
      </c>
      <c r="N529" s="3">
        <f ca="1">IF(L528="买",E529/E528-1,0)-IF(M529=1,计算结果!B$17,0)</f>
        <v>0</v>
      </c>
      <c r="O529" s="2">
        <f t="shared" ca="1" si="35"/>
        <v>1.4954642419216275</v>
      </c>
      <c r="P529" s="3">
        <f ca="1">1-O529/MAX(O$2:O529)</f>
        <v>7.4348446983220295E-2</v>
      </c>
    </row>
    <row r="530" spans="1:16" x14ac:dyDescent="0.15">
      <c r="A530" s="1">
        <v>39156</v>
      </c>
      <c r="B530">
        <v>2595.54</v>
      </c>
      <c r="C530">
        <v>2645.88</v>
      </c>
      <c r="D530" s="21">
        <v>2595.54</v>
      </c>
      <c r="E530" s="21">
        <v>2645.55</v>
      </c>
      <c r="F530" s="43">
        <v>632.66779136000002</v>
      </c>
      <c r="G530" s="3">
        <f t="shared" si="32"/>
        <v>1.8553454276650116E-2</v>
      </c>
      <c r="H530" s="3">
        <f>1-E530/MAX(E$2:E530)</f>
        <v>2.2945842935649607E-2</v>
      </c>
      <c r="I530" s="21">
        <f ca="1">IF(ROW()&gt;计算结果!B$18-1,AVERAGE(OFFSET(E530,0,0,-计算结果!B$18,1)),AVERAGE(OFFSET(E530,0,0,-ROW()+1,1)))</f>
        <v>2624.8125</v>
      </c>
      <c r="J530" s="43">
        <f t="shared" ca="1" si="33"/>
        <v>44355.789642240008</v>
      </c>
      <c r="K530" s="43">
        <f ca="1">IF(ROW()&gt;计算结果!B$19+1,J530-OFFSET(J530,-计算结果!B$19,0,1,1),J530-OFFSET(J530,-ROW()+2,0,1,1))</f>
        <v>3114.5857433599958</v>
      </c>
      <c r="L530" s="32" t="str">
        <f ca="1">IF(AND(F530&gt;OFFSET(F530,-计算结果!B$19,0,1,1),'000300'!K530&lt;OFFSET('000300'!K530,-计算结果!B$19,0,1,1)),"卖",IF(AND(F530&lt;OFFSET(F530,-计算结果!B$19,0,1,1),'000300'!K530&gt;OFFSET('000300'!K530,-计算结果!B$19,0,1,1)),"买",L529))</f>
        <v>买</v>
      </c>
      <c r="M530" s="4" t="str">
        <f t="shared" ca="1" si="34"/>
        <v/>
      </c>
      <c r="N530" s="3">
        <f ca="1">IF(L529="买",E530/E529-1,0)-IF(M530=1,计算结果!B$17,0)</f>
        <v>1.8553454276650116E-2</v>
      </c>
      <c r="O530" s="2">
        <f t="shared" ca="1" si="35"/>
        <v>1.5232102693564857</v>
      </c>
      <c r="P530" s="3">
        <f ca="1">1-O530/MAX(O$2:O530)</f>
        <v>5.717441321821326E-2</v>
      </c>
    </row>
    <row r="531" spans="1:16" x14ac:dyDescent="0.15">
      <c r="A531" s="1">
        <v>39157</v>
      </c>
      <c r="B531">
        <v>2656.01</v>
      </c>
      <c r="C531">
        <v>2665.39</v>
      </c>
      <c r="D531" s="21">
        <v>2576.3200000000002</v>
      </c>
      <c r="E531" s="21">
        <v>2604.23</v>
      </c>
      <c r="F531" s="43">
        <v>747.77026560000002</v>
      </c>
      <c r="G531" s="3">
        <f t="shared" si="32"/>
        <v>-1.5618680425620424E-2</v>
      </c>
      <c r="H531" s="3">
        <f>1-E531/MAX(E$2:E531)</f>
        <v>3.8206139573361608E-2</v>
      </c>
      <c r="I531" s="21">
        <f ca="1">IF(ROW()&gt;计算结果!B$18-1,AVERAGE(OFFSET(E531,0,0,-计算结果!B$18,1)),AVERAGE(OFFSET(E531,0,0,-ROW()+1,1)))</f>
        <v>2621.8275000000003</v>
      </c>
      <c r="J531" s="43">
        <f t="shared" ca="1" si="33"/>
        <v>43608.019376640012</v>
      </c>
      <c r="K531" s="43">
        <f ca="1">IF(ROW()&gt;计算结果!B$19+1,J531-OFFSET(J531,-计算结果!B$19,0,1,1),J531-OFFSET(J531,-ROW()+2,0,1,1))</f>
        <v>1736.0979148799961</v>
      </c>
      <c r="L531" s="32" t="str">
        <f ca="1">IF(AND(F531&gt;OFFSET(F531,-计算结果!B$19,0,1,1),'000300'!K531&lt;OFFSET('000300'!K531,-计算结果!B$19,0,1,1)),"卖",IF(AND(F531&lt;OFFSET(F531,-计算结果!B$19,0,1,1),'000300'!K531&gt;OFFSET('000300'!K531,-计算结果!B$19,0,1,1)),"买",L530))</f>
        <v>买</v>
      </c>
      <c r="M531" s="4" t="str">
        <f t="shared" ca="1" si="34"/>
        <v/>
      </c>
      <c r="N531" s="3">
        <f ca="1">IF(L530="买",E531/E530-1,0)-IF(M531=1,计算结果!B$17,0)</f>
        <v>-1.5618680425620424E-2</v>
      </c>
      <c r="O531" s="2">
        <f t="shared" ca="1" si="35"/>
        <v>1.4994197349383835</v>
      </c>
      <c r="P531" s="3">
        <f ca="1">1-O531/MAX(O$2:O531)</f>
        <v>7.19001047552561E-2</v>
      </c>
    </row>
    <row r="532" spans="1:16" x14ac:dyDescent="0.15">
      <c r="A532" s="1">
        <v>39160</v>
      </c>
      <c r="B532">
        <v>2533.71</v>
      </c>
      <c r="C532">
        <v>2674.8</v>
      </c>
      <c r="D532" s="21">
        <v>2523.3000000000002</v>
      </c>
      <c r="E532" s="21">
        <v>2659.41</v>
      </c>
      <c r="F532" s="43">
        <v>729.43665152000005</v>
      </c>
      <c r="G532" s="3">
        <f t="shared" si="32"/>
        <v>2.1188604693133772E-2</v>
      </c>
      <c r="H532" s="3">
        <f>1-E532/MAX(E$2:E532)</f>
        <v>1.7827069668498452E-2</v>
      </c>
      <c r="I532" s="21">
        <f ca="1">IF(ROW()&gt;计算结果!B$18-1,AVERAGE(OFFSET(E532,0,0,-计算结果!B$18,1)),AVERAGE(OFFSET(E532,0,0,-ROW()+1,1)))</f>
        <v>2626.6374999999998</v>
      </c>
      <c r="J532" s="43">
        <f t="shared" ca="1" si="33"/>
        <v>44337.456028160013</v>
      </c>
      <c r="K532" s="43">
        <f ca="1">IF(ROW()&gt;计算结果!B$19+1,J532-OFFSET(J532,-计算结果!B$19,0,1,1),J532-OFFSET(J532,-ROW()+2,0,1,1))</f>
        <v>2968.147722239999</v>
      </c>
      <c r="L532" s="32" t="str">
        <f ca="1">IF(AND(F532&gt;OFFSET(F532,-计算结果!B$19,0,1,1),'000300'!K532&lt;OFFSET('000300'!K532,-计算结果!B$19,0,1,1)),"卖",IF(AND(F532&lt;OFFSET(F532,-计算结果!B$19,0,1,1),'000300'!K532&gt;OFFSET('000300'!K532,-计算结果!B$19,0,1,1)),"买",L531))</f>
        <v>买</v>
      </c>
      <c r="M532" s="4" t="str">
        <f t="shared" ca="1" si="34"/>
        <v/>
      </c>
      <c r="N532" s="3">
        <f ca="1">IF(L531="买",E532/E531-1,0)-IF(M532=1,计算结果!B$17,0)</f>
        <v>2.1188604693133772E-2</v>
      </c>
      <c r="O532" s="2">
        <f t="shared" ca="1" si="35"/>
        <v>1.5311903469710764</v>
      </c>
      <c r="P532" s="3">
        <f ca="1">1-O532/MAX(O$2:O532)</f>
        <v>5.2234962959176401E-2</v>
      </c>
    </row>
    <row r="533" spans="1:16" x14ac:dyDescent="0.15">
      <c r="A533" s="1">
        <v>39161</v>
      </c>
      <c r="B533">
        <v>2669.64</v>
      </c>
      <c r="C533">
        <v>2674.47</v>
      </c>
      <c r="D533" s="21">
        <v>2645.25</v>
      </c>
      <c r="E533" s="21">
        <v>2672.77</v>
      </c>
      <c r="F533" s="43">
        <v>617.41481983999995</v>
      </c>
      <c r="G533" s="3">
        <f t="shared" si="32"/>
        <v>5.0236706637938333E-3</v>
      </c>
      <c r="H533" s="3">
        <f>1-E533/MAX(E$2:E533)</f>
        <v>1.2892956331619687E-2</v>
      </c>
      <c r="I533" s="21">
        <f ca="1">IF(ROW()&gt;计算结果!B$18-1,AVERAGE(OFFSET(E533,0,0,-计算结果!B$18,1)),AVERAGE(OFFSET(E533,0,0,-ROW()+1,1)))</f>
        <v>2645.4900000000002</v>
      </c>
      <c r="J533" s="43">
        <f t="shared" ca="1" si="33"/>
        <v>44954.870848000013</v>
      </c>
      <c r="K533" s="43">
        <f ca="1">IF(ROW()&gt;计算结果!B$19+1,J533-OFFSET(J533,-计算结果!B$19,0,1,1),J533-OFFSET(J533,-ROW()+2,0,1,1))</f>
        <v>3009.3301350399997</v>
      </c>
      <c r="L533" s="32" t="str">
        <f ca="1">IF(AND(F533&gt;OFFSET(F533,-计算结果!B$19,0,1,1),'000300'!K533&lt;OFFSET('000300'!K533,-计算结果!B$19,0,1,1)),"卖",IF(AND(F533&lt;OFFSET(F533,-计算结果!B$19,0,1,1),'000300'!K533&gt;OFFSET('000300'!K533,-计算结果!B$19,0,1,1)),"买",L532))</f>
        <v>买</v>
      </c>
      <c r="M533" s="4" t="str">
        <f t="shared" ca="1" si="34"/>
        <v/>
      </c>
      <c r="N533" s="3">
        <f ca="1">IF(L532="买",E533/E532-1,0)-IF(M533=1,计算结果!B$17,0)</f>
        <v>5.0236706637938333E-3</v>
      </c>
      <c r="O533" s="2">
        <f t="shared" ca="1" si="35"/>
        <v>1.5388825429978392</v>
      </c>
      <c r="P533" s="3">
        <f ca="1">1-O533/MAX(O$2:O533)</f>
        <v>4.7473703546424884E-2</v>
      </c>
    </row>
    <row r="534" spans="1:16" x14ac:dyDescent="0.15">
      <c r="A534" s="1">
        <v>39162</v>
      </c>
      <c r="B534">
        <v>2685.93</v>
      </c>
      <c r="C534">
        <v>2703</v>
      </c>
      <c r="D534" s="21">
        <v>2666.89</v>
      </c>
      <c r="E534" s="21">
        <v>2702.6</v>
      </c>
      <c r="F534" s="43">
        <v>683.69313792000003</v>
      </c>
      <c r="G534" s="3">
        <f t="shared" si="32"/>
        <v>1.1160705934292858E-2</v>
      </c>
      <c r="H534" s="3">
        <f>1-E534/MAX(E$2:E534)</f>
        <v>1.8761448915676215E-3</v>
      </c>
      <c r="I534" s="21">
        <f ca="1">IF(ROW()&gt;计算结果!B$18-1,AVERAGE(OFFSET(E534,0,0,-计算结果!B$18,1)),AVERAGE(OFFSET(E534,0,0,-ROW()+1,1)))</f>
        <v>2659.7525000000001</v>
      </c>
      <c r="J534" s="43">
        <f t="shared" ca="1" si="33"/>
        <v>45638.563985920016</v>
      </c>
      <c r="K534" s="43">
        <f ca="1">IF(ROW()&gt;计算结果!B$19+1,J534-OFFSET(J534,-计算结果!B$19,0,1,1),J534-OFFSET(J534,-ROW()+2,0,1,1))</f>
        <v>3153.9470745600047</v>
      </c>
      <c r="L534" s="32" t="str">
        <f ca="1">IF(AND(F534&gt;OFFSET(F534,-计算结果!B$19,0,1,1),'000300'!K534&lt;OFFSET('000300'!K534,-计算结果!B$19,0,1,1)),"卖",IF(AND(F534&lt;OFFSET(F534,-计算结果!B$19,0,1,1),'000300'!K534&gt;OFFSET('000300'!K534,-计算结果!B$19,0,1,1)),"买",L533))</f>
        <v>买</v>
      </c>
      <c r="M534" s="4" t="str">
        <f t="shared" ca="1" si="34"/>
        <v/>
      </c>
      <c r="N534" s="3">
        <f ca="1">IF(L533="买",E534/E533-1,0)-IF(M534=1,计算结果!B$17,0)</f>
        <v>1.1160705934292858E-2</v>
      </c>
      <c r="O534" s="2">
        <f t="shared" ca="1" si="35"/>
        <v>1.5560575585276548</v>
      </c>
      <c r="P534" s="3">
        <f ca="1">1-O534/MAX(O$2:O534)</f>
        <v>3.6842837657025562E-2</v>
      </c>
    </row>
    <row r="535" spans="1:16" x14ac:dyDescent="0.15">
      <c r="A535" s="1">
        <v>39163</v>
      </c>
      <c r="B535">
        <v>2720.46</v>
      </c>
      <c r="C535">
        <v>2740.28</v>
      </c>
      <c r="D535" s="21">
        <v>2702.41</v>
      </c>
      <c r="E535" s="21">
        <v>2711.32</v>
      </c>
      <c r="F535" s="43">
        <v>860.362752</v>
      </c>
      <c r="G535" s="3">
        <f t="shared" si="32"/>
        <v>3.2265226078591613E-3</v>
      </c>
      <c r="H535" s="3">
        <f>1-E535/MAX(E$2:E535)</f>
        <v>0</v>
      </c>
      <c r="I535" s="21">
        <f ca="1">IF(ROW()&gt;计算结果!B$18-1,AVERAGE(OFFSET(E535,0,0,-计算结果!B$18,1)),AVERAGE(OFFSET(E535,0,0,-ROW()+1,1)))</f>
        <v>2686.5250000000001</v>
      </c>
      <c r="J535" s="43">
        <f t="shared" ca="1" si="33"/>
        <v>46498.926737920017</v>
      </c>
      <c r="K535" s="43">
        <f ca="1">IF(ROW()&gt;计算结果!B$19+1,J535-OFFSET(J535,-计算结果!B$19,0,1,1),J535-OFFSET(J535,-ROW()+2,0,1,1))</f>
        <v>3334.9793792000055</v>
      </c>
      <c r="L535" s="32" t="str">
        <f ca="1">IF(AND(F535&gt;OFFSET(F535,-计算结果!B$19,0,1,1),'000300'!K535&lt;OFFSET('000300'!K535,-计算结果!B$19,0,1,1)),"卖",IF(AND(F535&lt;OFFSET(F535,-计算结果!B$19,0,1,1),'000300'!K535&gt;OFFSET('000300'!K535,-计算结果!B$19,0,1,1)),"买",L534))</f>
        <v>买</v>
      </c>
      <c r="M535" s="4" t="str">
        <f t="shared" ca="1" si="34"/>
        <v/>
      </c>
      <c r="N535" s="3">
        <f ca="1">IF(L534="买",E535/E534-1,0)-IF(M535=1,计算结果!B$17,0)</f>
        <v>3.2265226078591613E-3</v>
      </c>
      <c r="O535" s="2">
        <f t="shared" ca="1" si="35"/>
        <v>1.5610782134193744</v>
      </c>
      <c r="P535" s="3">
        <f ca="1">1-O535/MAX(O$2:O535)</f>
        <v>3.3735189297804502E-2</v>
      </c>
    </row>
    <row r="536" spans="1:16" x14ac:dyDescent="0.15">
      <c r="A536" s="1">
        <v>39164</v>
      </c>
      <c r="B536">
        <v>2710.36</v>
      </c>
      <c r="C536">
        <v>2726.62</v>
      </c>
      <c r="D536" s="21">
        <v>2653.79</v>
      </c>
      <c r="E536" s="21">
        <v>2716.27</v>
      </c>
      <c r="F536" s="43">
        <v>763.04490496000005</v>
      </c>
      <c r="G536" s="3">
        <f t="shared" si="32"/>
        <v>1.8256790050601435E-3</v>
      </c>
      <c r="H536" s="3">
        <f>1-E536/MAX(E$2:E536)</f>
        <v>0</v>
      </c>
      <c r="I536" s="21">
        <f ca="1">IF(ROW()&gt;计算结果!B$18-1,AVERAGE(OFFSET(E536,0,0,-计算结果!B$18,1)),AVERAGE(OFFSET(E536,0,0,-ROW()+1,1)))</f>
        <v>2700.7400000000002</v>
      </c>
      <c r="J536" s="43">
        <f t="shared" ca="1" si="33"/>
        <v>47261.971642880017</v>
      </c>
      <c r="K536" s="43">
        <f ca="1">IF(ROW()&gt;计算结果!B$19+1,J536-OFFSET(J536,-计算结果!B$19,0,1,1),J536-OFFSET(J536,-ROW()+2,0,1,1))</f>
        <v>3493.6423219200078</v>
      </c>
      <c r="L536" s="32" t="str">
        <f ca="1">IF(AND(F536&gt;OFFSET(F536,-计算结果!B$19,0,1,1),'000300'!K536&lt;OFFSET('000300'!K536,-计算结果!B$19,0,1,1)),"卖",IF(AND(F536&lt;OFFSET(F536,-计算结果!B$19,0,1,1),'000300'!K536&gt;OFFSET('000300'!K536,-计算结果!B$19,0,1,1)),"买",L535))</f>
        <v>买</v>
      </c>
      <c r="M536" s="4" t="str">
        <f t="shared" ca="1" si="34"/>
        <v/>
      </c>
      <c r="N536" s="3">
        <f ca="1">IF(L535="买",E536/E535-1,0)-IF(M536=1,计算结果!B$17,0)</f>
        <v>1.8256790050601435E-3</v>
      </c>
      <c r="O536" s="2">
        <f t="shared" ca="1" si="35"/>
        <v>1.5639282411388709</v>
      </c>
      <c r="P536" s="3">
        <f ca="1">1-O536/MAX(O$2:O536)</f>
        <v>3.1971099919577139E-2</v>
      </c>
    </row>
    <row r="537" spans="1:16" x14ac:dyDescent="0.15">
      <c r="A537" s="1">
        <v>39167</v>
      </c>
      <c r="B537">
        <v>2725.4</v>
      </c>
      <c r="C537">
        <v>2764.4</v>
      </c>
      <c r="D537" s="21">
        <v>2713.93</v>
      </c>
      <c r="E537" s="21">
        <v>2764.03</v>
      </c>
      <c r="F537" s="43">
        <v>777.96098047999999</v>
      </c>
      <c r="G537" s="3">
        <f t="shared" si="32"/>
        <v>1.7582935422472801E-2</v>
      </c>
      <c r="H537" s="3">
        <f>1-E537/MAX(E$2:E537)</f>
        <v>0</v>
      </c>
      <c r="I537" s="21">
        <f ca="1">IF(ROW()&gt;计算结果!B$18-1,AVERAGE(OFFSET(E537,0,0,-计算结果!B$18,1)),AVERAGE(OFFSET(E537,0,0,-ROW()+1,1)))</f>
        <v>2723.5550000000003</v>
      </c>
      <c r="J537" s="43">
        <f t="shared" ca="1" si="33"/>
        <v>48039.932623360015</v>
      </c>
      <c r="K537" s="43">
        <f ca="1">IF(ROW()&gt;计算结果!B$19+1,J537-OFFSET(J537,-计算结果!B$19,0,1,1),J537-OFFSET(J537,-ROW()+2,0,1,1))</f>
        <v>3650.9913907200098</v>
      </c>
      <c r="L537" s="32" t="str">
        <f ca="1">IF(AND(F537&gt;OFFSET(F537,-计算结果!B$19,0,1,1),'000300'!K537&lt;OFFSET('000300'!K537,-计算结果!B$19,0,1,1)),"卖",IF(AND(F537&lt;OFFSET(F537,-计算结果!B$19,0,1,1),'000300'!K537&gt;OFFSET('000300'!K537,-计算结果!B$19,0,1,1)),"买",L536))</f>
        <v>买</v>
      </c>
      <c r="M537" s="4" t="str">
        <f t="shared" ca="1" si="34"/>
        <v/>
      </c>
      <c r="N537" s="3">
        <f ca="1">IF(L536="买",E537/E536-1,0)-IF(M537=1,计算结果!B$17,0)</f>
        <v>1.7582935422472801E-2</v>
      </c>
      <c r="O537" s="2">
        <f t="shared" ca="1" si="35"/>
        <v>1.5914266904081971</v>
      </c>
      <c r="P537" s="3">
        <f ca="1">1-O537/MAX(O$2:O537)</f>
        <v>1.4950310282375701E-2</v>
      </c>
    </row>
    <row r="538" spans="1:16" x14ac:dyDescent="0.15">
      <c r="A538" s="1">
        <v>39168</v>
      </c>
      <c r="B538">
        <v>2770.35</v>
      </c>
      <c r="C538">
        <v>2789.97</v>
      </c>
      <c r="D538" s="21">
        <v>2753.02</v>
      </c>
      <c r="E538" s="21">
        <v>2784.02</v>
      </c>
      <c r="F538" s="43">
        <v>840.18397184000003</v>
      </c>
      <c r="G538" s="3">
        <f t="shared" si="32"/>
        <v>7.2321935724286579E-3</v>
      </c>
      <c r="H538" s="3">
        <f>1-E538/MAX(E$2:E538)</f>
        <v>0</v>
      </c>
      <c r="I538" s="21">
        <f ca="1">IF(ROW()&gt;计算结果!B$18-1,AVERAGE(OFFSET(E538,0,0,-计算结果!B$18,1)),AVERAGE(OFFSET(E538,0,0,-ROW()+1,1)))</f>
        <v>2743.9100000000003</v>
      </c>
      <c r="J538" s="43">
        <f t="shared" ca="1" si="33"/>
        <v>48880.116595200016</v>
      </c>
      <c r="K538" s="43">
        <f ca="1">IF(ROW()&gt;计算结果!B$19+1,J538-OFFSET(J538,-计算结果!B$19,0,1,1),J538-OFFSET(J538,-ROW()+2,0,1,1))</f>
        <v>5156.9947443200072</v>
      </c>
      <c r="L538" s="32" t="str">
        <f ca="1">IF(AND(F538&gt;OFFSET(F538,-计算结果!B$19,0,1,1),'000300'!K538&lt;OFFSET('000300'!K538,-计算结果!B$19,0,1,1)),"卖",IF(AND(F538&lt;OFFSET(F538,-计算结果!B$19,0,1,1),'000300'!K538&gt;OFFSET('000300'!K538,-计算结果!B$19,0,1,1)),"买",L537))</f>
        <v>买</v>
      </c>
      <c r="M538" s="4" t="str">
        <f t="shared" ca="1" si="34"/>
        <v/>
      </c>
      <c r="N538" s="3">
        <f ca="1">IF(L537="买",E538/E537-1,0)-IF(M538=1,计算结果!B$17,0)</f>
        <v>7.2321935724286579E-3</v>
      </c>
      <c r="O538" s="2">
        <f t="shared" ca="1" si="35"/>
        <v>1.6029361962895587</v>
      </c>
      <c r="P538" s="3">
        <f ca="1">1-O538/MAX(O$2:O538)</f>
        <v>7.8262402478770365E-3</v>
      </c>
    </row>
    <row r="539" spans="1:16" x14ac:dyDescent="0.15">
      <c r="A539" s="1">
        <v>39169</v>
      </c>
      <c r="B539">
        <v>2787.24</v>
      </c>
      <c r="C539">
        <v>2806.08</v>
      </c>
      <c r="D539" s="21">
        <v>2689.11</v>
      </c>
      <c r="E539" s="21">
        <v>2797.65</v>
      </c>
      <c r="F539" s="43">
        <v>1121.4607974400001</v>
      </c>
      <c r="G539" s="3">
        <f t="shared" si="32"/>
        <v>4.8957981623696245E-3</v>
      </c>
      <c r="H539" s="3">
        <f>1-E539/MAX(E$2:E539)</f>
        <v>0</v>
      </c>
      <c r="I539" s="21">
        <f ca="1">IF(ROW()&gt;计算结果!B$18-1,AVERAGE(OFFSET(E539,0,0,-计算结果!B$18,1)),AVERAGE(OFFSET(E539,0,0,-ROW()+1,1)))</f>
        <v>2765.4924999999998</v>
      </c>
      <c r="J539" s="43">
        <f t="shared" ca="1" si="33"/>
        <v>50001.577392640014</v>
      </c>
      <c r="K539" s="43">
        <f ca="1">IF(ROW()&gt;计算结果!B$19+1,J539-OFFSET(J539,-计算结果!B$19,0,1,1),J539-OFFSET(J539,-ROW()+2,0,1,1))</f>
        <v>5645.7877504000062</v>
      </c>
      <c r="L539" s="32" t="str">
        <f ca="1">IF(AND(F539&gt;OFFSET(F539,-计算结果!B$19,0,1,1),'000300'!K539&lt;OFFSET('000300'!K539,-计算结果!B$19,0,1,1)),"卖",IF(AND(F539&lt;OFFSET(F539,-计算结果!B$19,0,1,1),'000300'!K539&gt;OFFSET('000300'!K539,-计算结果!B$19,0,1,1)),"买",L538))</f>
        <v>买</v>
      </c>
      <c r="M539" s="4" t="str">
        <f t="shared" ca="1" si="34"/>
        <v/>
      </c>
      <c r="N539" s="3">
        <f ca="1">IF(L538="买",E539/E538-1,0)-IF(M539=1,计算结果!B$17,0)</f>
        <v>4.8957981623696245E-3</v>
      </c>
      <c r="O539" s="2">
        <f t="shared" ca="1" si="35"/>
        <v>1.6107838483737489</v>
      </c>
      <c r="P539" s="3">
        <f ca="1">1-O539/MAX(O$2:O539)</f>
        <v>2.9687577781312147E-3</v>
      </c>
    </row>
    <row r="540" spans="1:16" x14ac:dyDescent="0.15">
      <c r="A540" s="1">
        <v>39170</v>
      </c>
      <c r="B540">
        <v>2802.38</v>
      </c>
      <c r="C540">
        <v>2830.08</v>
      </c>
      <c r="D540" s="21">
        <v>2782.93</v>
      </c>
      <c r="E540" s="21">
        <v>2783.3</v>
      </c>
      <c r="F540" s="43">
        <v>1132.3343667199999</v>
      </c>
      <c r="G540" s="3">
        <f t="shared" si="32"/>
        <v>-5.129304952370739E-3</v>
      </c>
      <c r="H540" s="3">
        <f>1-E540/MAX(E$2:E540)</f>
        <v>5.129304952370739E-3</v>
      </c>
      <c r="I540" s="21">
        <f ca="1">IF(ROW()&gt;计算结果!B$18-1,AVERAGE(OFFSET(E540,0,0,-计算结果!B$18,1)),AVERAGE(OFFSET(E540,0,0,-ROW()+1,1)))</f>
        <v>2782.25</v>
      </c>
      <c r="J540" s="43">
        <f t="shared" ca="1" si="33"/>
        <v>51133.911759360017</v>
      </c>
      <c r="K540" s="43">
        <f ca="1">IF(ROW()&gt;计算结果!B$19+1,J540-OFFSET(J540,-计算结果!B$19,0,1,1),J540-OFFSET(J540,-ROW()+2,0,1,1))</f>
        <v>7525.8923827200051</v>
      </c>
      <c r="L540" s="32" t="str">
        <f ca="1">IF(AND(F540&gt;OFFSET(F540,-计算结果!B$19,0,1,1),'000300'!K540&lt;OFFSET('000300'!K540,-计算结果!B$19,0,1,1)),"卖",IF(AND(F540&lt;OFFSET(F540,-计算结果!B$19,0,1,1),'000300'!K540&gt;OFFSET('000300'!K540,-计算结果!B$19,0,1,1)),"买",L539))</f>
        <v>买</v>
      </c>
      <c r="M540" s="4" t="str">
        <f t="shared" ca="1" si="34"/>
        <v/>
      </c>
      <c r="N540" s="3">
        <f ca="1">IF(L539="买",E540/E539-1,0)-IF(M540=1,计算结果!B$17,0)</f>
        <v>-5.129304952370739E-3</v>
      </c>
      <c r="O540" s="2">
        <f t="shared" ca="1" si="35"/>
        <v>1.6025216468030865</v>
      </c>
      <c r="P540" s="3">
        <f ca="1">1-O540/MAX(O$2:O540)</f>
        <v>8.0828350665282933E-3</v>
      </c>
    </row>
    <row r="541" spans="1:16" x14ac:dyDescent="0.15">
      <c r="A541" s="1">
        <v>39171</v>
      </c>
      <c r="B541">
        <v>2768.71</v>
      </c>
      <c r="C541">
        <v>2801.95</v>
      </c>
      <c r="D541" s="21">
        <v>2753.15</v>
      </c>
      <c r="E541" s="21">
        <v>2781.78</v>
      </c>
      <c r="F541" s="43">
        <v>665.36968191999995</v>
      </c>
      <c r="G541" s="3">
        <f t="shared" si="32"/>
        <v>-5.4611432472240207E-4</v>
      </c>
      <c r="H541" s="3">
        <f>1-E541/MAX(E$2:E541)</f>
        <v>5.6726180901828238E-3</v>
      </c>
      <c r="I541" s="21">
        <f ca="1">IF(ROW()&gt;计算结果!B$18-1,AVERAGE(OFFSET(E541,0,0,-计算结果!B$18,1)),AVERAGE(OFFSET(E541,0,0,-ROW()+1,1)))</f>
        <v>2786.6875000000005</v>
      </c>
      <c r="J541" s="43">
        <f t="shared" ca="1" si="33"/>
        <v>51799.281441280014</v>
      </c>
      <c r="K541" s="43">
        <f ca="1">IF(ROW()&gt;计算结果!B$19+1,J541-OFFSET(J541,-计算结果!B$19,0,1,1),J541-OFFSET(J541,-ROW()+2,0,1,1))</f>
        <v>7461.825413120001</v>
      </c>
      <c r="L541" s="32" t="str">
        <f ca="1">IF(AND(F541&gt;OFFSET(F541,-计算结果!B$19,0,1,1),'000300'!K541&lt;OFFSET('000300'!K541,-计算结果!B$19,0,1,1)),"卖",IF(AND(F541&lt;OFFSET(F541,-计算结果!B$19,0,1,1),'000300'!K541&gt;OFFSET('000300'!K541,-计算结果!B$19,0,1,1)),"买",L540))</f>
        <v>买</v>
      </c>
      <c r="M541" s="4" t="str">
        <f t="shared" ca="1" si="34"/>
        <v/>
      </c>
      <c r="N541" s="3">
        <f ca="1">IF(L540="买",E541/E540-1,0)-IF(M541=1,计算结果!B$17,0)</f>
        <v>-5.4611432472240207E-4</v>
      </c>
      <c r="O541" s="2">
        <f t="shared" ca="1" si="35"/>
        <v>1.6016464867760896</v>
      </c>
      <c r="P541" s="3">
        <f ca="1">1-O541/MAX(O$2:O541)</f>
        <v>8.6245352392364527E-3</v>
      </c>
    </row>
    <row r="542" spans="1:16" x14ac:dyDescent="0.15">
      <c r="A542" s="1">
        <v>39174</v>
      </c>
      <c r="B542">
        <v>2793.96</v>
      </c>
      <c r="C542">
        <v>2850.15</v>
      </c>
      <c r="D542" s="21">
        <v>2793.96</v>
      </c>
      <c r="E542" s="21">
        <v>2850.11</v>
      </c>
      <c r="F542" s="43">
        <v>766.80511488000002</v>
      </c>
      <c r="G542" s="3">
        <f t="shared" si="32"/>
        <v>2.4563409040254669E-2</v>
      </c>
      <c r="H542" s="3">
        <f>1-E542/MAX(E$2:E542)</f>
        <v>0</v>
      </c>
      <c r="I542" s="21">
        <f ca="1">IF(ROW()&gt;计算结果!B$18-1,AVERAGE(OFFSET(E542,0,0,-计算结果!B$18,1)),AVERAGE(OFFSET(E542,0,0,-ROW()+1,1)))</f>
        <v>2803.2100000000005</v>
      </c>
      <c r="J542" s="43">
        <f t="shared" ca="1" si="33"/>
        <v>52566.086556160015</v>
      </c>
      <c r="K542" s="43">
        <f ca="1">IF(ROW()&gt;计算结果!B$19+1,J542-OFFSET(J542,-计算结果!B$19,0,1,1),J542-OFFSET(J542,-ROW()+2,0,1,1))</f>
        <v>7611.2157081600017</v>
      </c>
      <c r="L542" s="32" t="str">
        <f ca="1">IF(AND(F542&gt;OFFSET(F542,-计算结果!B$19,0,1,1),'000300'!K542&lt;OFFSET('000300'!K542,-计算结果!B$19,0,1,1)),"卖",IF(AND(F542&lt;OFFSET(F542,-计算结果!B$19,0,1,1),'000300'!K542&gt;OFFSET('000300'!K542,-计算结果!B$19,0,1,1)),"买",L541))</f>
        <v>买</v>
      </c>
      <c r="M542" s="4" t="str">
        <f t="shared" ca="1" si="34"/>
        <v/>
      </c>
      <c r="N542" s="3">
        <f ca="1">IF(L541="买",E542/E541-1,0)-IF(M542=1,计算结果!B$17,0)</f>
        <v>2.4563409040254669E-2</v>
      </c>
      <c r="O542" s="2">
        <f t="shared" ca="1" si="35"/>
        <v>1.6409883845686575</v>
      </c>
      <c r="P542" s="3">
        <f ca="1">1-O542/MAX(O$2:O542)</f>
        <v>0</v>
      </c>
    </row>
    <row r="543" spans="1:16" x14ac:dyDescent="0.15">
      <c r="A543" s="1">
        <v>39175</v>
      </c>
      <c r="B543">
        <v>2861.9</v>
      </c>
      <c r="C543">
        <v>2888.33</v>
      </c>
      <c r="D543" s="21">
        <v>2852.57</v>
      </c>
      <c r="E543" s="21">
        <v>2888.11</v>
      </c>
      <c r="F543" s="43">
        <v>870.9185536</v>
      </c>
      <c r="G543" s="3">
        <f t="shared" si="32"/>
        <v>1.3332818733312157E-2</v>
      </c>
      <c r="H543" s="3">
        <f>1-E543/MAX(E$2:E543)</f>
        <v>0</v>
      </c>
      <c r="I543" s="21">
        <f ca="1">IF(ROW()&gt;计算结果!B$18-1,AVERAGE(OFFSET(E543,0,0,-计算结果!B$18,1)),AVERAGE(OFFSET(E543,0,0,-ROW()+1,1)))</f>
        <v>2825.8250000000003</v>
      </c>
      <c r="J543" s="43">
        <f t="shared" ca="1" si="33"/>
        <v>53437.005109760015</v>
      </c>
      <c r="K543" s="43">
        <f ca="1">IF(ROW()&gt;计算结果!B$19+1,J543-OFFSET(J543,-计算结果!B$19,0,1,1),J543-OFFSET(J543,-ROW()+2,0,1,1))</f>
        <v>7798.4411238399989</v>
      </c>
      <c r="L543" s="32" t="str">
        <f ca="1">IF(AND(F543&gt;OFFSET(F543,-计算结果!B$19,0,1,1),'000300'!K543&lt;OFFSET('000300'!K543,-计算结果!B$19,0,1,1)),"卖",IF(AND(F543&lt;OFFSET(F543,-计算结果!B$19,0,1,1),'000300'!K543&gt;OFFSET('000300'!K543,-计算结果!B$19,0,1,1)),"买",L542))</f>
        <v>买</v>
      </c>
      <c r="M543" s="4" t="str">
        <f t="shared" ca="1" si="34"/>
        <v/>
      </c>
      <c r="N543" s="3">
        <f ca="1">IF(L542="买",E543/E542-1,0)-IF(M543=1,计算结果!B$17,0)</f>
        <v>1.3332818733312157E-2</v>
      </c>
      <c r="O543" s="2">
        <f t="shared" ca="1" si="35"/>
        <v>1.662867385243582</v>
      </c>
      <c r="P543" s="3">
        <f ca="1">1-O543/MAX(O$2:O543)</f>
        <v>0</v>
      </c>
    </row>
    <row r="544" spans="1:16" x14ac:dyDescent="0.15">
      <c r="A544" s="1">
        <v>39176</v>
      </c>
      <c r="B544">
        <v>2893.38</v>
      </c>
      <c r="C544">
        <v>2924.68</v>
      </c>
      <c r="D544" s="21">
        <v>2875.69</v>
      </c>
      <c r="E544" s="21">
        <v>2911.82</v>
      </c>
      <c r="F544" s="43">
        <v>884.56069119999995</v>
      </c>
      <c r="G544" s="3">
        <f t="shared" si="32"/>
        <v>8.2095211054979966E-3</v>
      </c>
      <c r="H544" s="3">
        <f>1-E544/MAX(E$2:E544)</f>
        <v>0</v>
      </c>
      <c r="I544" s="21">
        <f ca="1">IF(ROW()&gt;计算结果!B$18-1,AVERAGE(OFFSET(E544,0,0,-计算结果!B$18,1)),AVERAGE(OFFSET(E544,0,0,-ROW()+1,1)))</f>
        <v>2857.9549999999999</v>
      </c>
      <c r="J544" s="43">
        <f t="shared" ca="1" si="33"/>
        <v>54321.565800960016</v>
      </c>
      <c r="K544" s="43">
        <f ca="1">IF(ROW()&gt;计算结果!B$19+1,J544-OFFSET(J544,-计算结果!B$19,0,1,1),J544-OFFSET(J544,-ROW()+2,0,1,1))</f>
        <v>7822.6390630399983</v>
      </c>
      <c r="L544" s="32" t="str">
        <f ca="1">IF(AND(F544&gt;OFFSET(F544,-计算结果!B$19,0,1,1),'000300'!K544&lt;OFFSET('000300'!K544,-计算结果!B$19,0,1,1)),"卖",IF(AND(F544&lt;OFFSET(F544,-计算结果!B$19,0,1,1),'000300'!K544&gt;OFFSET('000300'!K544,-计算结果!B$19,0,1,1)),"买",L543))</f>
        <v>买</v>
      </c>
      <c r="M544" s="4" t="str">
        <f t="shared" ca="1" si="34"/>
        <v/>
      </c>
      <c r="N544" s="3">
        <f ca="1">IF(L543="买",E544/E543-1,0)-IF(M544=1,计算结果!B$17,0)</f>
        <v>8.2095211054979966E-3</v>
      </c>
      <c r="O544" s="2">
        <f t="shared" ca="1" si="35"/>
        <v>1.6765187301383835</v>
      </c>
      <c r="P544" s="3">
        <f ca="1">1-O544/MAX(O$2:O544)</f>
        <v>0</v>
      </c>
    </row>
    <row r="545" spans="1:16" x14ac:dyDescent="0.15">
      <c r="A545" s="1">
        <v>39177</v>
      </c>
      <c r="B545">
        <v>2909.5</v>
      </c>
      <c r="C545">
        <v>2950.66</v>
      </c>
      <c r="D545" s="21">
        <v>2895.42</v>
      </c>
      <c r="E545" s="21">
        <v>2945.04</v>
      </c>
      <c r="F545" s="43">
        <v>851.95595776000005</v>
      </c>
      <c r="G545" s="3">
        <f t="shared" si="32"/>
        <v>1.1408672239355377E-2</v>
      </c>
      <c r="H545" s="3">
        <f>1-E545/MAX(E$2:E545)</f>
        <v>0</v>
      </c>
      <c r="I545" s="21">
        <f ca="1">IF(ROW()&gt;计算结果!B$18-1,AVERAGE(OFFSET(E545,0,0,-计算结果!B$18,1)),AVERAGE(OFFSET(E545,0,0,-ROW()+1,1)))</f>
        <v>2898.7700000000004</v>
      </c>
      <c r="J545" s="43">
        <f t="shared" ca="1" si="33"/>
        <v>55173.521758720017</v>
      </c>
      <c r="K545" s="43">
        <f ca="1">IF(ROW()&gt;计算结果!B$19+1,J545-OFFSET(J545,-计算结果!B$19,0,1,1),J545-OFFSET(J545,-ROW()+2,0,1,1))</f>
        <v>7911.5501158400002</v>
      </c>
      <c r="L545" s="32" t="str">
        <f ca="1">IF(AND(F545&gt;OFFSET(F545,-计算结果!B$19,0,1,1),'000300'!K545&lt;OFFSET('000300'!K545,-计算结果!B$19,0,1,1)),"卖",IF(AND(F545&lt;OFFSET(F545,-计算结果!B$19,0,1,1),'000300'!K545&gt;OFFSET('000300'!K545,-计算结果!B$19,0,1,1)),"买",L544))</f>
        <v>买</v>
      </c>
      <c r="M545" s="4" t="str">
        <f t="shared" ca="1" si="34"/>
        <v/>
      </c>
      <c r="N545" s="3">
        <f ca="1">IF(L544="买",E545/E544-1,0)-IF(M545=1,计算结果!B$17,0)</f>
        <v>1.1408672239355377E-2</v>
      </c>
      <c r="O545" s="2">
        <f t="shared" ca="1" si="35"/>
        <v>1.6956455828336725</v>
      </c>
      <c r="P545" s="3">
        <f ca="1">1-O545/MAX(O$2:O545)</f>
        <v>0</v>
      </c>
    </row>
    <row r="546" spans="1:16" x14ac:dyDescent="0.15">
      <c r="A546" s="1">
        <v>39178</v>
      </c>
      <c r="B546">
        <v>2921.73</v>
      </c>
      <c r="C546">
        <v>2977.46</v>
      </c>
      <c r="D546" s="21">
        <v>2911.05</v>
      </c>
      <c r="E546" s="21">
        <v>2972.01</v>
      </c>
      <c r="F546" s="43">
        <v>930.49569280000003</v>
      </c>
      <c r="G546" s="3">
        <f t="shared" si="32"/>
        <v>9.1577703528644694E-3</v>
      </c>
      <c r="H546" s="3">
        <f>1-E546/MAX(E$2:E546)</f>
        <v>0</v>
      </c>
      <c r="I546" s="21">
        <f ca="1">IF(ROW()&gt;计算结果!B$18-1,AVERAGE(OFFSET(E546,0,0,-计算结果!B$18,1)),AVERAGE(OFFSET(E546,0,0,-ROW()+1,1)))</f>
        <v>2929.2450000000003</v>
      </c>
      <c r="J546" s="43">
        <f t="shared" ca="1" si="33"/>
        <v>56104.01745152002</v>
      </c>
      <c r="K546" s="43">
        <f ca="1">IF(ROW()&gt;计算结果!B$19+1,J546-OFFSET(J546,-计算结果!B$19,0,1,1),J546-OFFSET(J546,-ROW()+2,0,1,1))</f>
        <v>8064.0848281600047</v>
      </c>
      <c r="L546" s="32" t="str">
        <f ca="1">IF(AND(F546&gt;OFFSET(F546,-计算结果!B$19,0,1,1),'000300'!K546&lt;OFFSET('000300'!K546,-计算结果!B$19,0,1,1)),"卖",IF(AND(F546&lt;OFFSET(F546,-计算结果!B$19,0,1,1),'000300'!K546&gt;OFFSET('000300'!K546,-计算结果!B$19,0,1,1)),"买",L545))</f>
        <v>买</v>
      </c>
      <c r="M546" s="4" t="str">
        <f t="shared" ca="1" si="34"/>
        <v/>
      </c>
      <c r="N546" s="3">
        <f ca="1">IF(L545="买",E546/E545-1,0)-IF(M546=1,计算结果!B$17,0)</f>
        <v>9.1577703528644694E-3</v>
      </c>
      <c r="O546" s="2">
        <f t="shared" ca="1" si="35"/>
        <v>1.7111739156811123</v>
      </c>
      <c r="P546" s="3">
        <f ca="1">1-O546/MAX(O$2:O546)</f>
        <v>0</v>
      </c>
    </row>
    <row r="547" spans="1:16" x14ac:dyDescent="0.15">
      <c r="A547" s="1">
        <v>39181</v>
      </c>
      <c r="B547">
        <v>2988.38</v>
      </c>
      <c r="C547">
        <v>3043.06</v>
      </c>
      <c r="D547" s="21">
        <v>2988.38</v>
      </c>
      <c r="E547" s="21">
        <v>3038.17</v>
      </c>
      <c r="F547" s="43">
        <v>1062.1879091200001</v>
      </c>
      <c r="G547" s="3">
        <f t="shared" si="32"/>
        <v>2.2261028731397126E-2</v>
      </c>
      <c r="H547" s="3">
        <f>1-E547/MAX(E$2:E547)</f>
        <v>0</v>
      </c>
      <c r="I547" s="21">
        <f ca="1">IF(ROW()&gt;计算结果!B$18-1,AVERAGE(OFFSET(E547,0,0,-计算结果!B$18,1)),AVERAGE(OFFSET(E547,0,0,-ROW()+1,1)))</f>
        <v>2966.76</v>
      </c>
      <c r="J547" s="43">
        <f t="shared" ca="1" si="33"/>
        <v>57166.205360640022</v>
      </c>
      <c r="K547" s="43">
        <f ca="1">IF(ROW()&gt;计算结果!B$19+1,J547-OFFSET(J547,-计算结果!B$19,0,1,1),J547-OFFSET(J547,-ROW()+2,0,1,1))</f>
        <v>8286.0887654400067</v>
      </c>
      <c r="L547" s="32" t="str">
        <f ca="1">IF(AND(F547&gt;OFFSET(F547,-计算结果!B$19,0,1,1),'000300'!K547&lt;OFFSET('000300'!K547,-计算结果!B$19,0,1,1)),"卖",IF(AND(F547&lt;OFFSET(F547,-计算结果!B$19,0,1,1),'000300'!K547&gt;OFFSET('000300'!K547,-计算结果!B$19,0,1,1)),"买",L546))</f>
        <v>买</v>
      </c>
      <c r="M547" s="4" t="str">
        <f t="shared" ca="1" si="34"/>
        <v/>
      </c>
      <c r="N547" s="3">
        <f ca="1">IF(L546="买",E547/E546-1,0)-IF(M547=1,计算结果!B$17,0)</f>
        <v>2.2261028731397126E-2</v>
      </c>
      <c r="O547" s="2">
        <f t="shared" ca="1" si="35"/>
        <v>1.7492664073825068</v>
      </c>
      <c r="P547" s="3">
        <f ca="1">1-O547/MAX(O$2:O547)</f>
        <v>0</v>
      </c>
    </row>
    <row r="548" spans="1:16" x14ac:dyDescent="0.15">
      <c r="A548" s="1">
        <v>39182</v>
      </c>
      <c r="B548">
        <v>3053.35</v>
      </c>
      <c r="C548">
        <v>3081.62</v>
      </c>
      <c r="D548" s="21">
        <v>2993.11</v>
      </c>
      <c r="E548" s="21">
        <v>3081.57</v>
      </c>
      <c r="F548" s="43">
        <v>1197.0221670400001</v>
      </c>
      <c r="G548" s="3">
        <f t="shared" si="32"/>
        <v>1.4284914932344073E-2</v>
      </c>
      <c r="H548" s="3">
        <f>1-E548/MAX(E$2:E548)</f>
        <v>0</v>
      </c>
      <c r="I548" s="21">
        <f ca="1">IF(ROW()&gt;计算结果!B$18-1,AVERAGE(OFFSET(E548,0,0,-计算结果!B$18,1)),AVERAGE(OFFSET(E548,0,0,-ROW()+1,1)))</f>
        <v>3009.1975000000002</v>
      </c>
      <c r="J548" s="43">
        <f t="shared" ca="1" si="33"/>
        <v>58363.227527680021</v>
      </c>
      <c r="K548" s="43">
        <f ca="1">IF(ROW()&gt;计算结果!B$19+1,J548-OFFSET(J548,-计算结果!B$19,0,1,1),J548-OFFSET(J548,-ROW()+2,0,1,1))</f>
        <v>8361.6501350400067</v>
      </c>
      <c r="L548" s="32" t="str">
        <f ca="1">IF(AND(F548&gt;OFFSET(F548,-计算结果!B$19,0,1,1),'000300'!K548&lt;OFFSET('000300'!K548,-计算结果!B$19,0,1,1)),"卖",IF(AND(F548&lt;OFFSET(F548,-计算结果!B$19,0,1,1),'000300'!K548&gt;OFFSET('000300'!K548,-计算结果!B$19,0,1,1)),"买",L547))</f>
        <v>买</v>
      </c>
      <c r="M548" s="4" t="str">
        <f t="shared" ca="1" si="34"/>
        <v/>
      </c>
      <c r="N548" s="3">
        <f ca="1">IF(L547="买",E548/E547-1,0)-IF(M548=1,计算结果!B$17,0)</f>
        <v>1.4284914932344073E-2</v>
      </c>
      <c r="O548" s="2">
        <f t="shared" ca="1" si="35"/>
        <v>1.774254529205973</v>
      </c>
      <c r="P548" s="3">
        <f ca="1">1-O548/MAX(O$2:O548)</f>
        <v>0</v>
      </c>
    </row>
    <row r="549" spans="1:16" x14ac:dyDescent="0.15">
      <c r="A549" s="1">
        <v>39183</v>
      </c>
      <c r="B549">
        <v>3092.08</v>
      </c>
      <c r="C549">
        <v>3121.54</v>
      </c>
      <c r="D549" s="21">
        <v>3059.28</v>
      </c>
      <c r="E549" s="21">
        <v>3121.32</v>
      </c>
      <c r="F549" s="43">
        <v>1242.1892505599999</v>
      </c>
      <c r="G549" s="3">
        <f t="shared" si="32"/>
        <v>1.2899268879175141E-2</v>
      </c>
      <c r="H549" s="3">
        <f>1-E549/MAX(E$2:E549)</f>
        <v>0</v>
      </c>
      <c r="I549" s="21">
        <f ca="1">IF(ROW()&gt;计算结果!B$18-1,AVERAGE(OFFSET(E549,0,0,-计算结果!B$18,1)),AVERAGE(OFFSET(E549,0,0,-ROW()+1,1)))</f>
        <v>3053.2674999999999</v>
      </c>
      <c r="J549" s="43">
        <f t="shared" ca="1" si="33"/>
        <v>59605.416778240018</v>
      </c>
      <c r="K549" s="43">
        <f ca="1">IF(ROW()&gt;计算结果!B$19+1,J549-OFFSET(J549,-计算结果!B$19,0,1,1),J549-OFFSET(J549,-ROW()+2,0,1,1))</f>
        <v>8471.5050188800014</v>
      </c>
      <c r="L549" s="32" t="str">
        <f ca="1">IF(AND(F549&gt;OFFSET(F549,-计算结果!B$19,0,1,1),'000300'!K549&lt;OFFSET('000300'!K549,-计算结果!B$19,0,1,1)),"卖",IF(AND(F549&lt;OFFSET(F549,-计算结果!B$19,0,1,1),'000300'!K549&gt;OFFSET('000300'!K549,-计算结果!B$19,0,1,1)),"买",L548))</f>
        <v>买</v>
      </c>
      <c r="M549" s="4" t="str">
        <f t="shared" ca="1" si="34"/>
        <v/>
      </c>
      <c r="N549" s="3">
        <f ca="1">IF(L548="买",E549/E548-1,0)-IF(M549=1,计算结果!B$17,0)</f>
        <v>1.2899268879175141E-2</v>
      </c>
      <c r="O549" s="2">
        <f t="shared" ca="1" si="35"/>
        <v>1.7971411154382952</v>
      </c>
      <c r="P549" s="3">
        <f ca="1">1-O549/MAX(O$2:O549)</f>
        <v>0</v>
      </c>
    </row>
    <row r="550" spans="1:16" x14ac:dyDescent="0.15">
      <c r="A550" s="1">
        <v>39184</v>
      </c>
      <c r="B550">
        <v>3129.25</v>
      </c>
      <c r="C550">
        <v>3176.69</v>
      </c>
      <c r="D550" s="21">
        <v>3114.91</v>
      </c>
      <c r="E550" s="21">
        <v>3176.44</v>
      </c>
      <c r="F550" s="43">
        <v>1184.3411148800001</v>
      </c>
      <c r="G550" s="3">
        <f t="shared" si="32"/>
        <v>1.7659195468583855E-2</v>
      </c>
      <c r="H550" s="3">
        <f>1-E550/MAX(E$2:E550)</f>
        <v>0</v>
      </c>
      <c r="I550" s="21">
        <f ca="1">IF(ROW()&gt;计算结果!B$18-1,AVERAGE(OFFSET(E550,0,0,-计算结果!B$18,1)),AVERAGE(OFFSET(E550,0,0,-ROW()+1,1)))</f>
        <v>3104.375</v>
      </c>
      <c r="J550" s="43">
        <f t="shared" ca="1" si="33"/>
        <v>60789.757893120019</v>
      </c>
      <c r="K550" s="43">
        <f ca="1">IF(ROW()&gt;计算结果!B$19+1,J550-OFFSET(J550,-计算结果!B$19,0,1,1),J550-OFFSET(J550,-ROW()+2,0,1,1))</f>
        <v>8990.4764518400043</v>
      </c>
      <c r="L550" s="32" t="str">
        <f ca="1">IF(AND(F550&gt;OFFSET(F550,-计算结果!B$19,0,1,1),'000300'!K550&lt;OFFSET('000300'!K550,-计算结果!B$19,0,1,1)),"卖",IF(AND(F550&lt;OFFSET(F550,-计算结果!B$19,0,1,1),'000300'!K550&gt;OFFSET('000300'!K550,-计算结果!B$19,0,1,1)),"买",L549))</f>
        <v>买</v>
      </c>
      <c r="M550" s="4" t="str">
        <f t="shared" ca="1" si="34"/>
        <v/>
      </c>
      <c r="N550" s="3">
        <f ca="1">IF(L549="买",E550/E549-1,0)-IF(M550=1,计算结果!B$17,0)</f>
        <v>1.7659195468583855E-2</v>
      </c>
      <c r="O550" s="2">
        <f t="shared" ca="1" si="35"/>
        <v>1.828877181680449</v>
      </c>
      <c r="P550" s="3">
        <f ca="1">1-O550/MAX(O$2:O550)</f>
        <v>0</v>
      </c>
    </row>
    <row r="551" spans="1:16" x14ac:dyDescent="0.15">
      <c r="A551" s="1">
        <v>39185</v>
      </c>
      <c r="B551">
        <v>3182.78</v>
      </c>
      <c r="C551">
        <v>3211.61</v>
      </c>
      <c r="D551" s="21">
        <v>3154.11</v>
      </c>
      <c r="E551" s="21">
        <v>3169.23</v>
      </c>
      <c r="F551" s="43">
        <v>1297.2836454400001</v>
      </c>
      <c r="G551" s="3">
        <f t="shared" si="32"/>
        <v>-2.2698366725013575E-3</v>
      </c>
      <c r="H551" s="3">
        <f>1-E551/MAX(E$2:E551)</f>
        <v>2.2698366725013575E-3</v>
      </c>
      <c r="I551" s="21">
        <f ca="1">IF(ROW()&gt;计算结果!B$18-1,AVERAGE(OFFSET(E551,0,0,-计算结果!B$18,1)),AVERAGE(OFFSET(E551,0,0,-ROW()+1,1)))</f>
        <v>3137.14</v>
      </c>
      <c r="J551" s="43">
        <f t="shared" ca="1" si="33"/>
        <v>62087.041538560021</v>
      </c>
      <c r="K551" s="43">
        <f ca="1">IF(ROW()&gt;计算结果!B$19+1,J551-OFFSET(J551,-计算结果!B$19,0,1,1),J551-OFFSET(J551,-ROW()+2,0,1,1))</f>
        <v>9520.954982400006</v>
      </c>
      <c r="L551" s="32" t="str">
        <f ca="1">IF(AND(F551&gt;OFFSET(F551,-计算结果!B$19,0,1,1),'000300'!K551&lt;OFFSET('000300'!K551,-计算结果!B$19,0,1,1)),"卖",IF(AND(F551&lt;OFFSET(F551,-计算结果!B$19,0,1,1),'000300'!K551&gt;OFFSET('000300'!K551,-计算结果!B$19,0,1,1)),"买",L550))</f>
        <v>买</v>
      </c>
      <c r="M551" s="4" t="str">
        <f t="shared" ca="1" si="34"/>
        <v/>
      </c>
      <c r="N551" s="3">
        <f ca="1">IF(L550="买",E551/E550-1,0)-IF(M551=1,计算结果!B$17,0)</f>
        <v>-2.2698366725013575E-3</v>
      </c>
      <c r="O551" s="2">
        <f t="shared" ca="1" si="35"/>
        <v>1.8247259291839697</v>
      </c>
      <c r="P551" s="3">
        <f ca="1">1-O551/MAX(O$2:O551)</f>
        <v>2.2698366725013575E-3</v>
      </c>
    </row>
    <row r="552" spans="1:16" x14ac:dyDescent="0.15">
      <c r="A552" s="1">
        <v>39188</v>
      </c>
      <c r="B552">
        <v>3177.3</v>
      </c>
      <c r="C552">
        <v>3256.57</v>
      </c>
      <c r="D552" s="21">
        <v>3177.29</v>
      </c>
      <c r="E552" s="21">
        <v>3256</v>
      </c>
      <c r="F552" s="43">
        <v>1127.06592768</v>
      </c>
      <c r="G552" s="3">
        <f t="shared" si="32"/>
        <v>2.7378890140507206E-2</v>
      </c>
      <c r="H552" s="3">
        <f>1-E552/MAX(E$2:E552)</f>
        <v>0</v>
      </c>
      <c r="I552" s="21">
        <f ca="1">IF(ROW()&gt;计算结果!B$18-1,AVERAGE(OFFSET(E552,0,0,-计算结果!B$18,1)),AVERAGE(OFFSET(E552,0,0,-ROW()+1,1)))</f>
        <v>3180.7474999999999</v>
      </c>
      <c r="J552" s="43">
        <f t="shared" ca="1" si="33"/>
        <v>63214.107466240021</v>
      </c>
      <c r="K552" s="43">
        <f ca="1">IF(ROW()&gt;计算结果!B$19+1,J552-OFFSET(J552,-计算结果!B$19,0,1,1),J552-OFFSET(J552,-ROW()+2,0,1,1))</f>
        <v>9777.1023564800053</v>
      </c>
      <c r="L552" s="32" t="str">
        <f ca="1">IF(AND(F552&gt;OFFSET(F552,-计算结果!B$19,0,1,1),'000300'!K552&lt;OFFSET('000300'!K552,-计算结果!B$19,0,1,1)),"卖",IF(AND(F552&lt;OFFSET(F552,-计算结果!B$19,0,1,1),'000300'!K552&gt;OFFSET('000300'!K552,-计算结果!B$19,0,1,1)),"买",L551))</f>
        <v>买</v>
      </c>
      <c r="M552" s="4" t="str">
        <f t="shared" ca="1" si="34"/>
        <v/>
      </c>
      <c r="N552" s="3">
        <f ca="1">IF(L551="买",E552/E551-1,0)-IF(M552=1,计算结果!B$17,0)</f>
        <v>2.7378890140507206E-2</v>
      </c>
      <c r="O552" s="2">
        <f t="shared" ca="1" si="35"/>
        <v>1.8746848999356325</v>
      </c>
      <c r="P552" s="3">
        <f ca="1">1-O552/MAX(O$2:O552)</f>
        <v>0</v>
      </c>
    </row>
    <row r="553" spans="1:16" x14ac:dyDescent="0.15">
      <c r="A553" s="1">
        <v>39189</v>
      </c>
      <c r="B553">
        <v>3273.43</v>
      </c>
      <c r="C553">
        <v>3288.17</v>
      </c>
      <c r="D553" s="21">
        <v>3182.95</v>
      </c>
      <c r="E553" s="21">
        <v>3283.6</v>
      </c>
      <c r="F553" s="43">
        <v>1338.2342246400001</v>
      </c>
      <c r="G553" s="3">
        <f t="shared" si="32"/>
        <v>8.4766584766584607E-3</v>
      </c>
      <c r="H553" s="3">
        <f>1-E553/MAX(E$2:E553)</f>
        <v>0</v>
      </c>
      <c r="I553" s="21">
        <f ca="1">IF(ROW()&gt;计算结果!B$18-1,AVERAGE(OFFSET(E553,0,0,-计算结果!B$18,1)),AVERAGE(OFFSET(E553,0,0,-ROW()+1,1)))</f>
        <v>3221.3175000000001</v>
      </c>
      <c r="J553" s="43">
        <f t="shared" ca="1" si="33"/>
        <v>64552.341690880021</v>
      </c>
      <c r="K553" s="43">
        <f ca="1">IF(ROW()&gt;计算结果!B$19+1,J553-OFFSET(J553,-计算结果!B$19,0,1,1),J553-OFFSET(J553,-ROW()+2,0,1,1))</f>
        <v>10230.775889920005</v>
      </c>
      <c r="L553" s="32" t="str">
        <f ca="1">IF(AND(F553&gt;OFFSET(F553,-计算结果!B$19,0,1,1),'000300'!K553&lt;OFFSET('000300'!K553,-计算结果!B$19,0,1,1)),"卖",IF(AND(F553&lt;OFFSET(F553,-计算结果!B$19,0,1,1),'000300'!K553&gt;OFFSET('000300'!K553,-计算结果!B$19,0,1,1)),"买",L552))</f>
        <v>买</v>
      </c>
      <c r="M553" s="4" t="str">
        <f t="shared" ca="1" si="34"/>
        <v/>
      </c>
      <c r="N553" s="3">
        <f ca="1">IF(L552="买",E553/E552-1,0)-IF(M553=1,计算结果!B$17,0)</f>
        <v>8.4766584766584607E-3</v>
      </c>
      <c r="O553" s="2">
        <f t="shared" ca="1" si="35"/>
        <v>1.8905759635837354</v>
      </c>
      <c r="P553" s="3">
        <f ca="1">1-O553/MAX(O$2:O553)</f>
        <v>0</v>
      </c>
    </row>
    <row r="554" spans="1:16" x14ac:dyDescent="0.15">
      <c r="A554" s="1">
        <v>39190</v>
      </c>
      <c r="B554">
        <v>3294.21</v>
      </c>
      <c r="C554">
        <v>3311.98</v>
      </c>
      <c r="D554" s="21">
        <v>3244.93</v>
      </c>
      <c r="E554" s="21">
        <v>3304.5</v>
      </c>
      <c r="F554" s="43">
        <v>1292.4225126399999</v>
      </c>
      <c r="G554" s="3">
        <f t="shared" si="32"/>
        <v>6.3649652820074731E-3</v>
      </c>
      <c r="H554" s="3">
        <f>1-E554/MAX(E$2:E554)</f>
        <v>0</v>
      </c>
      <c r="I554" s="21">
        <f ca="1">IF(ROW()&gt;计算结果!B$18-1,AVERAGE(OFFSET(E554,0,0,-计算结果!B$18,1)),AVERAGE(OFFSET(E554,0,0,-ROW()+1,1)))</f>
        <v>3253.3325</v>
      </c>
      <c r="J554" s="43">
        <f t="shared" ca="1" si="33"/>
        <v>65844.764203520026</v>
      </c>
      <c r="K554" s="43">
        <f ca="1">IF(ROW()&gt;计算结果!B$19+1,J554-OFFSET(J554,-计算结果!B$19,0,1,1),J554-OFFSET(J554,-ROW()+2,0,1,1))</f>
        <v>10671.242444800009</v>
      </c>
      <c r="L554" s="32" t="str">
        <f ca="1">IF(AND(F554&gt;OFFSET(F554,-计算结果!B$19,0,1,1),'000300'!K554&lt;OFFSET('000300'!K554,-计算结果!B$19,0,1,1)),"卖",IF(AND(F554&lt;OFFSET(F554,-计算结果!B$19,0,1,1),'000300'!K554&gt;OFFSET('000300'!K554,-计算结果!B$19,0,1,1)),"买",L553))</f>
        <v>买</v>
      </c>
      <c r="M554" s="4" t="str">
        <f t="shared" ca="1" si="34"/>
        <v/>
      </c>
      <c r="N554" s="3">
        <f ca="1">IF(L553="买",E554/E553-1,0)-IF(M554=1,计算结果!B$17,0)</f>
        <v>6.3649652820074731E-3</v>
      </c>
      <c r="O554" s="2">
        <f t="shared" ca="1" si="35"/>
        <v>1.9026094139549437</v>
      </c>
      <c r="P554" s="3">
        <f ca="1">1-O554/MAX(O$2:O554)</f>
        <v>0</v>
      </c>
    </row>
    <row r="555" spans="1:16" x14ac:dyDescent="0.15">
      <c r="A555" s="1">
        <v>39191</v>
      </c>
      <c r="B555">
        <v>3297.95</v>
      </c>
      <c r="C555">
        <v>3297.95</v>
      </c>
      <c r="D555" s="21">
        <v>3065.28</v>
      </c>
      <c r="E555" s="21">
        <v>3150.3</v>
      </c>
      <c r="F555" s="43">
        <v>1438.30319104</v>
      </c>
      <c r="G555" s="3">
        <f t="shared" si="32"/>
        <v>-4.6663640490240521E-2</v>
      </c>
      <c r="H555" s="3">
        <f>1-E555/MAX(E$2:E555)</f>
        <v>4.6663640490240521E-2</v>
      </c>
      <c r="I555" s="21">
        <f ca="1">IF(ROW()&gt;计算结果!B$18-1,AVERAGE(OFFSET(E555,0,0,-计算结果!B$18,1)),AVERAGE(OFFSET(E555,0,0,-ROW()+1,1)))</f>
        <v>3248.6000000000004</v>
      </c>
      <c r="J555" s="43">
        <f t="shared" ca="1" si="33"/>
        <v>64406.461012480024</v>
      </c>
      <c r="K555" s="43">
        <f ca="1">IF(ROW()&gt;计算结果!B$19+1,J555-OFFSET(J555,-计算结果!B$19,0,1,1),J555-OFFSET(J555,-ROW()+2,0,1,1))</f>
        <v>8302.4435609600041</v>
      </c>
      <c r="L555" s="32" t="str">
        <f ca="1">IF(AND(F555&gt;OFFSET(F555,-计算结果!B$19,0,1,1),'000300'!K555&lt;OFFSET('000300'!K555,-计算结果!B$19,0,1,1)),"卖",IF(AND(F555&lt;OFFSET(F555,-计算结果!B$19,0,1,1),'000300'!K555&gt;OFFSET('000300'!K555,-计算结果!B$19,0,1,1)),"买",L554))</f>
        <v>买</v>
      </c>
      <c r="M555" s="4" t="str">
        <f t="shared" ca="1" si="34"/>
        <v/>
      </c>
      <c r="N555" s="3">
        <f ca="1">IF(L554="买",E555/E554-1,0)-IF(M555=1,计算结果!B$17,0)</f>
        <v>-4.6663640490240521E-2</v>
      </c>
      <c r="O555" s="2">
        <f t="shared" ca="1" si="35"/>
        <v>1.8138267322688029</v>
      </c>
      <c r="P555" s="3">
        <f ca="1">1-O555/MAX(O$2:O555)</f>
        <v>4.6663640490240521E-2</v>
      </c>
    </row>
    <row r="556" spans="1:16" x14ac:dyDescent="0.15">
      <c r="A556" s="1">
        <v>39192</v>
      </c>
      <c r="B556">
        <v>3165.67</v>
      </c>
      <c r="C556">
        <v>3297.41</v>
      </c>
      <c r="D556" s="21">
        <v>3165.67</v>
      </c>
      <c r="E556" s="21">
        <v>3289.28</v>
      </c>
      <c r="F556" s="43">
        <v>1186.2047129600001</v>
      </c>
      <c r="G556" s="3">
        <f t="shared" si="32"/>
        <v>4.4116433355553486E-2</v>
      </c>
      <c r="H556" s="3">
        <f>1-E556/MAX(E$2:E556)</f>
        <v>4.6058405205022801E-3</v>
      </c>
      <c r="I556" s="21">
        <f ca="1">IF(ROW()&gt;计算结果!B$18-1,AVERAGE(OFFSET(E556,0,0,-计算结果!B$18,1)),AVERAGE(OFFSET(E556,0,0,-ROW()+1,1)))</f>
        <v>3256.9200000000005</v>
      </c>
      <c r="J556" s="43">
        <f t="shared" ca="1" si="33"/>
        <v>65592.66572544002</v>
      </c>
      <c r="K556" s="43">
        <f ca="1">IF(ROW()&gt;计算结果!B$19+1,J556-OFFSET(J556,-计算结果!B$19,0,1,1),J556-OFFSET(J556,-ROW()+2,0,1,1))</f>
        <v>8426.4603647999975</v>
      </c>
      <c r="L556" s="32" t="str">
        <f ca="1">IF(AND(F556&gt;OFFSET(F556,-计算结果!B$19,0,1,1),'000300'!K556&lt;OFFSET('000300'!K556,-计算结果!B$19,0,1,1)),"卖",IF(AND(F556&lt;OFFSET(F556,-计算结果!B$19,0,1,1),'000300'!K556&gt;OFFSET('000300'!K556,-计算结果!B$19,0,1,1)),"买",L555))</f>
        <v>买</v>
      </c>
      <c r="M556" s="4" t="str">
        <f t="shared" ca="1" si="34"/>
        <v/>
      </c>
      <c r="N556" s="3">
        <f ca="1">IF(L555="买",E556/E555-1,0)-IF(M556=1,计算结果!B$17,0)</f>
        <v>4.4116433355553486E-2</v>
      </c>
      <c r="O556" s="2">
        <f t="shared" ca="1" si="35"/>
        <v>1.8938462984214608</v>
      </c>
      <c r="P556" s="3">
        <f ca="1">1-O556/MAX(O$2:O556)</f>
        <v>4.6058405205022801E-3</v>
      </c>
    </row>
    <row r="557" spans="1:16" x14ac:dyDescent="0.15">
      <c r="A557" s="1">
        <v>39195</v>
      </c>
      <c r="B557">
        <v>3330.8</v>
      </c>
      <c r="C557">
        <v>3433.52</v>
      </c>
      <c r="D557" s="21">
        <v>3330.8</v>
      </c>
      <c r="E557" s="21">
        <v>3431.32</v>
      </c>
      <c r="F557" s="43">
        <v>1375.8344396800001</v>
      </c>
      <c r="G557" s="3">
        <f t="shared" si="32"/>
        <v>4.3182702597528877E-2</v>
      </c>
      <c r="H557" s="3">
        <f>1-E557/MAX(E$2:E557)</f>
        <v>0</v>
      </c>
      <c r="I557" s="21">
        <f ca="1">IF(ROW()&gt;计算结果!B$18-1,AVERAGE(OFFSET(E557,0,0,-计算结果!B$18,1)),AVERAGE(OFFSET(E557,0,0,-ROW()+1,1)))</f>
        <v>3293.85</v>
      </c>
      <c r="J557" s="43">
        <f t="shared" ca="1" si="33"/>
        <v>66968.500165120015</v>
      </c>
      <c r="K557" s="43">
        <f ca="1">IF(ROW()&gt;计算结果!B$19+1,J557-OFFSET(J557,-计算结果!B$19,0,1,1),J557-OFFSET(J557,-ROW()+2,0,1,1))</f>
        <v>8605.2726374399936</v>
      </c>
      <c r="L557" s="32" t="str">
        <f ca="1">IF(AND(F557&gt;OFFSET(F557,-计算结果!B$19,0,1,1),'000300'!K557&lt;OFFSET('000300'!K557,-计算结果!B$19,0,1,1)),"卖",IF(AND(F557&lt;OFFSET(F557,-计算结果!B$19,0,1,1),'000300'!K557&gt;OFFSET('000300'!K557,-计算结果!B$19,0,1,1)),"买",L556))</f>
        <v>买</v>
      </c>
      <c r="M557" s="4" t="str">
        <f t="shared" ca="1" si="34"/>
        <v/>
      </c>
      <c r="N557" s="3">
        <f ca="1">IF(L556="买",E557/E556-1,0)-IF(M557=1,计算结果!B$17,0)</f>
        <v>4.3182702597528877E-2</v>
      </c>
      <c r="O557" s="2">
        <f t="shared" ca="1" si="35"/>
        <v>1.9756276998916256</v>
      </c>
      <c r="P557" s="3">
        <f ca="1">1-O557/MAX(O$2:O557)</f>
        <v>0</v>
      </c>
    </row>
    <row r="558" spans="1:16" x14ac:dyDescent="0.15">
      <c r="A558" s="1">
        <v>39196</v>
      </c>
      <c r="B558">
        <v>3462.48</v>
      </c>
      <c r="C558">
        <v>3490.81</v>
      </c>
      <c r="D558" s="21">
        <v>3418.3</v>
      </c>
      <c r="E558" s="21">
        <v>3445.2</v>
      </c>
      <c r="F558" s="43">
        <v>1494.1229875199999</v>
      </c>
      <c r="G558" s="3">
        <f t="shared" si="32"/>
        <v>4.0450905191005138E-3</v>
      </c>
      <c r="H558" s="3">
        <f>1-E558/MAX(E$2:E558)</f>
        <v>0</v>
      </c>
      <c r="I558" s="21">
        <f ca="1">IF(ROW()&gt;计算结果!B$18-1,AVERAGE(OFFSET(E558,0,0,-计算结果!B$18,1)),AVERAGE(OFFSET(E558,0,0,-ROW()+1,1)))</f>
        <v>3329.0249999999996</v>
      </c>
      <c r="J558" s="43">
        <f t="shared" ca="1" si="33"/>
        <v>68462.623152640008</v>
      </c>
      <c r="K558" s="43">
        <f ca="1">IF(ROW()&gt;计算结果!B$19+1,J558-OFFSET(J558,-计算结果!B$19,0,1,1),J558-OFFSET(J558,-ROW()+2,0,1,1))</f>
        <v>8857.2063743999897</v>
      </c>
      <c r="L558" s="32" t="str">
        <f ca="1">IF(AND(F558&gt;OFFSET(F558,-计算结果!B$19,0,1,1),'000300'!K558&lt;OFFSET('000300'!K558,-计算结果!B$19,0,1,1)),"卖",IF(AND(F558&lt;OFFSET(F558,-计算结果!B$19,0,1,1),'000300'!K558&gt;OFFSET('000300'!K558,-计算结果!B$19,0,1,1)),"买",L557))</f>
        <v>买</v>
      </c>
      <c r="M558" s="4" t="str">
        <f t="shared" ca="1" si="34"/>
        <v/>
      </c>
      <c r="N558" s="3">
        <f ca="1">IF(L557="买",E558/E557-1,0)-IF(M558=1,计算结果!B$17,0)</f>
        <v>4.0450905191005138E-3</v>
      </c>
      <c r="O558" s="2">
        <f t="shared" ca="1" si="35"/>
        <v>1.9836192927697296</v>
      </c>
      <c r="P558" s="3">
        <f ca="1">1-O558/MAX(O$2:O558)</f>
        <v>0</v>
      </c>
    </row>
    <row r="559" spans="1:16" x14ac:dyDescent="0.15">
      <c r="A559" s="1">
        <v>39197</v>
      </c>
      <c r="B559">
        <v>3432.02</v>
      </c>
      <c r="C559">
        <v>3467.83</v>
      </c>
      <c r="D559" s="21">
        <v>3376.08</v>
      </c>
      <c r="E559" s="21">
        <v>3448.28</v>
      </c>
      <c r="F559" s="43">
        <v>1290.8917555200001</v>
      </c>
      <c r="G559" s="3">
        <f t="shared" si="32"/>
        <v>8.93997445721606E-4</v>
      </c>
      <c r="H559" s="3">
        <f>1-E559/MAX(E$2:E559)</f>
        <v>0</v>
      </c>
      <c r="I559" s="21">
        <f ca="1">IF(ROW()&gt;计算结果!B$18-1,AVERAGE(OFFSET(E559,0,0,-计算结果!B$18,1)),AVERAGE(OFFSET(E559,0,0,-ROW()+1,1)))</f>
        <v>3403.52</v>
      </c>
      <c r="J559" s="43">
        <f t="shared" ca="1" si="33"/>
        <v>69753.51490816001</v>
      </c>
      <c r="K559" s="43">
        <f ca="1">IF(ROW()&gt;计算结果!B$19+1,J559-OFFSET(J559,-计算结果!B$19,0,1,1),J559-OFFSET(J559,-ROW()+2,0,1,1))</f>
        <v>8963.7570150399915</v>
      </c>
      <c r="L559" s="32" t="str">
        <f ca="1">IF(AND(F559&gt;OFFSET(F559,-计算结果!B$19,0,1,1),'000300'!K559&lt;OFFSET('000300'!K559,-计算结果!B$19,0,1,1)),"卖",IF(AND(F559&lt;OFFSET(F559,-计算结果!B$19,0,1,1),'000300'!K559&gt;OFFSET('000300'!K559,-计算结果!B$19,0,1,1)),"买",L558))</f>
        <v>卖</v>
      </c>
      <c r="M559" s="4">
        <f t="shared" ca="1" si="34"/>
        <v>1</v>
      </c>
      <c r="N559" s="3">
        <f ca="1">IF(L558="买",E559/E558-1,0)-IF(M559=1,计算结果!B$17,0)</f>
        <v>8.93997445721606E-4</v>
      </c>
      <c r="O559" s="2">
        <f t="shared" ca="1" si="35"/>
        <v>1.9853926433507498</v>
      </c>
      <c r="P559" s="3">
        <f ca="1">1-O559/MAX(O$2:O559)</f>
        <v>0</v>
      </c>
    </row>
    <row r="560" spans="1:16" x14ac:dyDescent="0.15">
      <c r="A560" s="1">
        <v>39198</v>
      </c>
      <c r="B560">
        <v>3465.11</v>
      </c>
      <c r="C560">
        <v>3493.91</v>
      </c>
      <c r="D560" s="21">
        <v>3438.88</v>
      </c>
      <c r="E560" s="21">
        <v>3493.58</v>
      </c>
      <c r="F560" s="43">
        <v>1078.0704768000001</v>
      </c>
      <c r="G560" s="3">
        <f t="shared" si="32"/>
        <v>1.313698423561882E-2</v>
      </c>
      <c r="H560" s="3">
        <f>1-E560/MAX(E$2:E560)</f>
        <v>0</v>
      </c>
      <c r="I560" s="21">
        <f ca="1">IF(ROW()&gt;计算结果!B$18-1,AVERAGE(OFFSET(E560,0,0,-计算结果!B$18,1)),AVERAGE(OFFSET(E560,0,0,-ROW()+1,1)))</f>
        <v>3454.5950000000003</v>
      </c>
      <c r="J560" s="43">
        <f t="shared" ca="1" si="33"/>
        <v>70831.58538496001</v>
      </c>
      <c r="K560" s="43">
        <f ca="1">IF(ROW()&gt;计算结果!B$19+1,J560-OFFSET(J560,-计算结果!B$19,0,1,1),J560-OFFSET(J560,-ROW()+2,0,1,1))</f>
        <v>8744.543846399989</v>
      </c>
      <c r="L560" s="32" t="str">
        <f ca="1">IF(AND(F560&gt;OFFSET(F560,-计算结果!B$19,0,1,1),'000300'!K560&lt;OFFSET('000300'!K560,-计算结果!B$19,0,1,1)),"卖",IF(AND(F560&lt;OFFSET(F560,-计算结果!B$19,0,1,1),'000300'!K560&gt;OFFSET('000300'!K560,-计算结果!B$19,0,1,1)),"买",L559))</f>
        <v>卖</v>
      </c>
      <c r="M560" s="4" t="str">
        <f t="shared" ca="1" si="34"/>
        <v/>
      </c>
      <c r="N560" s="3">
        <f ca="1">IF(L559="买",E560/E559-1,0)-IF(M560=1,计算结果!B$17,0)</f>
        <v>0</v>
      </c>
      <c r="O560" s="2">
        <f t="shared" ca="1" si="35"/>
        <v>1.9853926433507498</v>
      </c>
      <c r="P560" s="3">
        <f ca="1">1-O560/MAX(O$2:O560)</f>
        <v>0</v>
      </c>
    </row>
    <row r="561" spans="1:16" x14ac:dyDescent="0.15">
      <c r="A561" s="1">
        <v>39199</v>
      </c>
      <c r="B561">
        <v>3499.94</v>
      </c>
      <c r="C561">
        <v>3503.89</v>
      </c>
      <c r="D561" s="21">
        <v>3436</v>
      </c>
      <c r="E561" s="21">
        <v>3470.52</v>
      </c>
      <c r="F561" s="43">
        <v>1137.22810368</v>
      </c>
      <c r="G561" s="3">
        <f t="shared" si="32"/>
        <v>-6.6006789596917415E-3</v>
      </c>
      <c r="H561" s="3">
        <f>1-E561/MAX(E$2:E561)</f>
        <v>6.6006789596917415E-3</v>
      </c>
      <c r="I561" s="21">
        <f ca="1">IF(ROW()&gt;计算结果!B$18-1,AVERAGE(OFFSET(E561,0,0,-计算结果!B$18,1)),AVERAGE(OFFSET(E561,0,0,-ROW()+1,1)))</f>
        <v>3464.395</v>
      </c>
      <c r="J561" s="43">
        <f t="shared" ca="1" si="33"/>
        <v>71968.813488640008</v>
      </c>
      <c r="K561" s="43">
        <f ca="1">IF(ROW()&gt;计算结果!B$19+1,J561-OFFSET(J561,-计算结果!B$19,0,1,1),J561-OFFSET(J561,-ROW()+2,0,1,1))</f>
        <v>8754.706022399987</v>
      </c>
      <c r="L561" s="32" t="str">
        <f ca="1">IF(AND(F561&gt;OFFSET(F561,-计算结果!B$19,0,1,1),'000300'!K561&lt;OFFSET('000300'!K561,-计算结果!B$19,0,1,1)),"卖",IF(AND(F561&lt;OFFSET(F561,-计算结果!B$19,0,1,1),'000300'!K561&gt;OFFSET('000300'!K561,-计算结果!B$19,0,1,1)),"买",L560))</f>
        <v>卖</v>
      </c>
      <c r="M561" s="4" t="str">
        <f t="shared" ca="1" si="34"/>
        <v/>
      </c>
      <c r="N561" s="3">
        <f ca="1">IF(L560="买",E561/E560-1,0)-IF(M561=1,计算结果!B$17,0)</f>
        <v>0</v>
      </c>
      <c r="O561" s="2">
        <f t="shared" ca="1" si="35"/>
        <v>1.9853926433507498</v>
      </c>
      <c r="P561" s="3">
        <f ca="1">1-O561/MAX(O$2:O561)</f>
        <v>0</v>
      </c>
    </row>
    <row r="562" spans="1:16" x14ac:dyDescent="0.15">
      <c r="A562" s="1">
        <v>39202</v>
      </c>
      <c r="B562">
        <v>3487.36</v>
      </c>
      <c r="C562">
        <v>3568.68</v>
      </c>
      <c r="D562" s="21">
        <v>3478.93</v>
      </c>
      <c r="E562" s="21">
        <v>3558.71</v>
      </c>
      <c r="F562" s="43">
        <v>1380.8137011199999</v>
      </c>
      <c r="G562" s="3">
        <f t="shared" si="32"/>
        <v>2.5411177575694666E-2</v>
      </c>
      <c r="H562" s="3">
        <f>1-E562/MAX(E$2:E562)</f>
        <v>0</v>
      </c>
      <c r="I562" s="21">
        <f ca="1">IF(ROW()&gt;计算结果!B$18-1,AVERAGE(OFFSET(E562,0,0,-计算结果!B$18,1)),AVERAGE(OFFSET(E562,0,0,-ROW()+1,1)))</f>
        <v>3492.7725</v>
      </c>
      <c r="J562" s="43">
        <f t="shared" ca="1" si="33"/>
        <v>73349.627189760009</v>
      </c>
      <c r="K562" s="43">
        <f ca="1">IF(ROW()&gt;计算结果!B$19+1,J562-OFFSET(J562,-计算结果!B$19,0,1,1),J562-OFFSET(J562,-ROW()+2,0,1,1))</f>
        <v>8797.2854988799882</v>
      </c>
      <c r="L562" s="32" t="str">
        <f ca="1">IF(AND(F562&gt;OFFSET(F562,-计算结果!B$19,0,1,1),'000300'!K562&lt;OFFSET('000300'!K562,-计算结果!B$19,0,1,1)),"卖",IF(AND(F562&lt;OFFSET(F562,-计算结果!B$19,0,1,1),'000300'!K562&gt;OFFSET('000300'!K562,-计算结果!B$19,0,1,1)),"买",L561))</f>
        <v>卖</v>
      </c>
      <c r="M562" s="4" t="str">
        <f t="shared" ca="1" si="34"/>
        <v/>
      </c>
      <c r="N562" s="3">
        <f ca="1">IF(L561="买",E562/E561-1,0)-IF(M562=1,计算结果!B$17,0)</f>
        <v>0</v>
      </c>
      <c r="O562" s="2">
        <f t="shared" ca="1" si="35"/>
        <v>1.9853926433507498</v>
      </c>
      <c r="P562" s="3">
        <f ca="1">1-O562/MAX(O$2:O562)</f>
        <v>0</v>
      </c>
    </row>
    <row r="563" spans="1:16" x14ac:dyDescent="0.15">
      <c r="A563" s="1">
        <v>39210</v>
      </c>
      <c r="B563">
        <v>3643.81</v>
      </c>
      <c r="C563">
        <v>3699.37</v>
      </c>
      <c r="D563" s="21">
        <v>3618.78</v>
      </c>
      <c r="E563" s="21">
        <v>3686.03</v>
      </c>
      <c r="F563" s="43">
        <v>1536.774144</v>
      </c>
      <c r="G563" s="3">
        <f t="shared" si="32"/>
        <v>3.5777009084752676E-2</v>
      </c>
      <c r="H563" s="3">
        <f>1-E563/MAX(E$2:E563)</f>
        <v>0</v>
      </c>
      <c r="I563" s="21">
        <f ca="1">IF(ROW()&gt;计算结果!B$18-1,AVERAGE(OFFSET(E563,0,0,-计算结果!B$18,1)),AVERAGE(OFFSET(E563,0,0,-ROW()+1,1)))</f>
        <v>3552.2100000000005</v>
      </c>
      <c r="J563" s="43">
        <f t="shared" ca="1" si="33"/>
        <v>74886.401333760004</v>
      </c>
      <c r="K563" s="43">
        <f ca="1">IF(ROW()&gt;计算结果!B$19+1,J563-OFFSET(J563,-计算结果!B$19,0,1,1),J563-OFFSET(J563,-ROW()+2,0,1,1))</f>
        <v>9041.6371302399784</v>
      </c>
      <c r="L563" s="32" t="str">
        <f ca="1">IF(AND(F563&gt;OFFSET(F563,-计算结果!B$19,0,1,1),'000300'!K563&lt;OFFSET('000300'!K563,-计算结果!B$19,0,1,1)),"卖",IF(AND(F563&lt;OFFSET(F563,-计算结果!B$19,0,1,1),'000300'!K563&gt;OFFSET('000300'!K563,-计算结果!B$19,0,1,1)),"买",L562))</f>
        <v>卖</v>
      </c>
      <c r="M563" s="4" t="str">
        <f t="shared" ca="1" si="34"/>
        <v/>
      </c>
      <c r="N563" s="3">
        <f ca="1">IF(L562="买",E563/E562-1,0)-IF(M563=1,计算结果!B$17,0)</f>
        <v>0</v>
      </c>
      <c r="O563" s="2">
        <f t="shared" ca="1" si="35"/>
        <v>1.9853926433507498</v>
      </c>
      <c r="P563" s="3">
        <f ca="1">1-O563/MAX(O$2:O563)</f>
        <v>0</v>
      </c>
    </row>
    <row r="564" spans="1:16" x14ac:dyDescent="0.15">
      <c r="A564" s="1">
        <v>39211</v>
      </c>
      <c r="B564">
        <v>3699.3</v>
      </c>
      <c r="C564">
        <v>3717.34</v>
      </c>
      <c r="D564" s="21">
        <v>3556.61</v>
      </c>
      <c r="E564" s="21">
        <v>3701.28</v>
      </c>
      <c r="F564" s="43">
        <v>1890.60481024</v>
      </c>
      <c r="G564" s="3">
        <f t="shared" si="32"/>
        <v>4.1372425075216768E-3</v>
      </c>
      <c r="H564" s="3">
        <f>1-E564/MAX(E$2:E564)</f>
        <v>0</v>
      </c>
      <c r="I564" s="21">
        <f ca="1">IF(ROW()&gt;计算结果!B$18-1,AVERAGE(OFFSET(E564,0,0,-计算结果!B$18,1)),AVERAGE(OFFSET(E564,0,0,-ROW()+1,1)))</f>
        <v>3604.1350000000002</v>
      </c>
      <c r="J564" s="43">
        <f t="shared" ca="1" si="33"/>
        <v>76777.006143999999</v>
      </c>
      <c r="K564" s="43">
        <f ca="1">IF(ROW()&gt;计算结果!B$19+1,J564-OFFSET(J564,-计算结果!B$19,0,1,1),J564-OFFSET(J564,-ROW()+2,0,1,1))</f>
        <v>12370.545131519975</v>
      </c>
      <c r="L564" s="32" t="str">
        <f ca="1">IF(AND(F564&gt;OFFSET(F564,-计算结果!B$19,0,1,1),'000300'!K564&lt;OFFSET('000300'!K564,-计算结果!B$19,0,1,1)),"卖",IF(AND(F564&lt;OFFSET(F564,-计算结果!B$19,0,1,1),'000300'!K564&gt;OFFSET('000300'!K564,-计算结果!B$19,0,1,1)),"买",L563))</f>
        <v>卖</v>
      </c>
      <c r="M564" s="4" t="str">
        <f t="shared" ca="1" si="34"/>
        <v/>
      </c>
      <c r="N564" s="3">
        <f ca="1">IF(L563="买",E564/E563-1,0)-IF(M564=1,计算结果!B$17,0)</f>
        <v>0</v>
      </c>
      <c r="O564" s="2">
        <f t="shared" ca="1" si="35"/>
        <v>1.9853926433507498</v>
      </c>
      <c r="P564" s="3">
        <f ca="1">1-O564/MAX(O$2:O564)</f>
        <v>0</v>
      </c>
    </row>
    <row r="565" spans="1:16" x14ac:dyDescent="0.15">
      <c r="A565" s="1">
        <v>39212</v>
      </c>
      <c r="B565">
        <v>3703.52</v>
      </c>
      <c r="C565">
        <v>3742.23</v>
      </c>
      <c r="D565" s="21">
        <v>3671.81</v>
      </c>
      <c r="E565" s="21">
        <v>3724.51</v>
      </c>
      <c r="F565" s="43">
        <v>1531.5922124799999</v>
      </c>
      <c r="G565" s="3">
        <f t="shared" si="32"/>
        <v>6.2762071499589123E-3</v>
      </c>
      <c r="H565" s="3">
        <f>1-E565/MAX(E$2:E565)</f>
        <v>0</v>
      </c>
      <c r="I565" s="21">
        <f ca="1">IF(ROW()&gt;计算结果!B$18-1,AVERAGE(OFFSET(E565,0,0,-计算结果!B$18,1)),AVERAGE(OFFSET(E565,0,0,-ROW()+1,1)))</f>
        <v>3667.6325000000002</v>
      </c>
      <c r="J565" s="43">
        <f t="shared" ca="1" si="33"/>
        <v>78308.598356479997</v>
      </c>
      <c r="K565" s="43">
        <f ca="1">IF(ROW()&gt;计算结果!B$19+1,J565-OFFSET(J565,-计算结果!B$19,0,1,1),J565-OFFSET(J565,-ROW()+2,0,1,1))</f>
        <v>12715.932631039977</v>
      </c>
      <c r="L565" s="32" t="str">
        <f ca="1">IF(AND(F565&gt;OFFSET(F565,-计算结果!B$19,0,1,1),'000300'!K565&lt;OFFSET('000300'!K565,-计算结果!B$19,0,1,1)),"卖",IF(AND(F565&lt;OFFSET(F565,-计算结果!B$19,0,1,1),'000300'!K565&gt;OFFSET('000300'!K565,-计算结果!B$19,0,1,1)),"买",L564))</f>
        <v>卖</v>
      </c>
      <c r="M565" s="4" t="str">
        <f t="shared" ca="1" si="34"/>
        <v/>
      </c>
      <c r="N565" s="3">
        <f ca="1">IF(L564="买",E565/E564-1,0)-IF(M565=1,计算结果!B$17,0)</f>
        <v>0</v>
      </c>
      <c r="O565" s="2">
        <f t="shared" ca="1" si="35"/>
        <v>1.9853926433507498</v>
      </c>
      <c r="P565" s="3">
        <f ca="1">1-O565/MAX(O$2:O565)</f>
        <v>0</v>
      </c>
    </row>
    <row r="566" spans="1:16" x14ac:dyDescent="0.15">
      <c r="A566" s="1">
        <v>39213</v>
      </c>
      <c r="B566">
        <v>3696.29</v>
      </c>
      <c r="C566">
        <v>3715.37</v>
      </c>
      <c r="D566" s="21">
        <v>3629.71</v>
      </c>
      <c r="E566" s="21">
        <v>3702.61</v>
      </c>
      <c r="F566" s="43">
        <v>1337.7391820800001</v>
      </c>
      <c r="G566" s="3">
        <f t="shared" si="32"/>
        <v>-5.8799681031868056E-3</v>
      </c>
      <c r="H566" s="3">
        <f>1-E566/MAX(E$2:E566)</f>
        <v>5.8799681031868056E-3</v>
      </c>
      <c r="I566" s="21">
        <f ca="1">IF(ROW()&gt;计算结果!B$18-1,AVERAGE(OFFSET(E566,0,0,-计算结果!B$18,1)),AVERAGE(OFFSET(E566,0,0,-ROW()+1,1)))</f>
        <v>3703.6075000000001</v>
      </c>
      <c r="J566" s="43">
        <f t="shared" ca="1" si="33"/>
        <v>79646.337538559994</v>
      </c>
      <c r="K566" s="43">
        <f ca="1">IF(ROW()&gt;计算结果!B$19+1,J566-OFFSET(J566,-计算结果!B$19,0,1,1),J566-OFFSET(J566,-ROW()+2,0,1,1))</f>
        <v>12677.837373439979</v>
      </c>
      <c r="L566" s="32" t="str">
        <f ca="1">IF(AND(F566&gt;OFFSET(F566,-计算结果!B$19,0,1,1),'000300'!K566&lt;OFFSET('000300'!K566,-计算结果!B$19,0,1,1)),"卖",IF(AND(F566&lt;OFFSET(F566,-计算结果!B$19,0,1,1),'000300'!K566&gt;OFFSET('000300'!K566,-计算结果!B$19,0,1,1)),"买",L565))</f>
        <v>买</v>
      </c>
      <c r="M566" s="4">
        <f t="shared" ca="1" si="34"/>
        <v>1</v>
      </c>
      <c r="N566" s="3">
        <f ca="1">IF(L565="买",E566/E565-1,0)-IF(M566=1,计算结果!B$17,0)</f>
        <v>0</v>
      </c>
      <c r="O566" s="2">
        <f t="shared" ca="1" si="35"/>
        <v>1.9853926433507498</v>
      </c>
      <c r="P566" s="3">
        <f ca="1">1-O566/MAX(O$2:O566)</f>
        <v>0</v>
      </c>
    </row>
    <row r="567" spans="1:16" x14ac:dyDescent="0.15">
      <c r="A567" s="1">
        <v>39216</v>
      </c>
      <c r="B567">
        <v>3648.27</v>
      </c>
      <c r="C567">
        <v>3769.16</v>
      </c>
      <c r="D567" s="21">
        <v>3620.86</v>
      </c>
      <c r="E567" s="21">
        <v>3734.42</v>
      </c>
      <c r="F567" s="43">
        <v>1371.5673088000001</v>
      </c>
      <c r="G567" s="3">
        <f t="shared" si="32"/>
        <v>8.5912369922838128E-3</v>
      </c>
      <c r="H567" s="3">
        <f>1-E567/MAX(E$2:E567)</f>
        <v>0</v>
      </c>
      <c r="I567" s="21">
        <f ca="1">IF(ROW()&gt;计算结果!B$18-1,AVERAGE(OFFSET(E567,0,0,-计算结果!B$18,1)),AVERAGE(OFFSET(E567,0,0,-ROW()+1,1)))</f>
        <v>3715.7050000000004</v>
      </c>
      <c r="J567" s="43">
        <f t="shared" ca="1" si="33"/>
        <v>81017.904847359998</v>
      </c>
      <c r="K567" s="43">
        <f ca="1">IF(ROW()&gt;计算结果!B$19+1,J567-OFFSET(J567,-计算结果!B$19,0,1,1),J567-OFFSET(J567,-ROW()+2,0,1,1))</f>
        <v>12555.28169471999</v>
      </c>
      <c r="L567" s="32" t="str">
        <f ca="1">IF(AND(F567&gt;OFFSET(F567,-计算结果!B$19,0,1,1),'000300'!K567&lt;OFFSET('000300'!K567,-计算结果!B$19,0,1,1)),"卖",IF(AND(F567&lt;OFFSET(F567,-计算结果!B$19,0,1,1),'000300'!K567&gt;OFFSET('000300'!K567,-计算结果!B$19,0,1,1)),"买",L566))</f>
        <v>买</v>
      </c>
      <c r="M567" s="4" t="str">
        <f t="shared" ca="1" si="34"/>
        <v/>
      </c>
      <c r="N567" s="3">
        <f ca="1">IF(L566="买",E567/E566-1,0)-IF(M567=1,计算结果!B$17,0)</f>
        <v>8.5912369922838128E-3</v>
      </c>
      <c r="O567" s="2">
        <f t="shared" ca="1" si="35"/>
        <v>2.002449622072513</v>
      </c>
      <c r="P567" s="3">
        <f ca="1">1-O567/MAX(O$2:O567)</f>
        <v>0</v>
      </c>
    </row>
    <row r="568" spans="1:16" x14ac:dyDescent="0.15">
      <c r="A568" s="1">
        <v>39217</v>
      </c>
      <c r="B568">
        <v>3739.05</v>
      </c>
      <c r="C568">
        <v>3751.64</v>
      </c>
      <c r="D568" s="21">
        <v>3600.21</v>
      </c>
      <c r="E568" s="21">
        <v>3604.64</v>
      </c>
      <c r="F568" s="43">
        <v>1382.20191744</v>
      </c>
      <c r="G568" s="3">
        <f t="shared" si="32"/>
        <v>-3.4752384573775941E-2</v>
      </c>
      <c r="H568" s="3">
        <f>1-E568/MAX(E$2:E568)</f>
        <v>3.4752384573775941E-2</v>
      </c>
      <c r="I568" s="21">
        <f ca="1">IF(ROW()&gt;计算结果!B$18-1,AVERAGE(OFFSET(E568,0,0,-计算结果!B$18,1)),AVERAGE(OFFSET(E568,0,0,-ROW()+1,1)))</f>
        <v>3691.5450000000001</v>
      </c>
      <c r="J568" s="43">
        <f t="shared" ca="1" si="33"/>
        <v>79635.702929919993</v>
      </c>
      <c r="K568" s="43">
        <f ca="1">IF(ROW()&gt;计算结果!B$19+1,J568-OFFSET(J568,-计算结果!B$19,0,1,1),J568-OFFSET(J568,-ROW()+2,0,1,1))</f>
        <v>9882.1880217599828</v>
      </c>
      <c r="L568" s="32" t="str">
        <f ca="1">IF(AND(F568&gt;OFFSET(F568,-计算结果!B$19,0,1,1),'000300'!K568&lt;OFFSET('000300'!K568,-计算结果!B$19,0,1,1)),"卖",IF(AND(F568&lt;OFFSET(F568,-计算结果!B$19,0,1,1),'000300'!K568&gt;OFFSET('000300'!K568,-计算结果!B$19,0,1,1)),"买",L567))</f>
        <v>买</v>
      </c>
      <c r="M568" s="4" t="str">
        <f t="shared" ca="1" si="34"/>
        <v/>
      </c>
      <c r="N568" s="3">
        <f ca="1">IF(L567="买",E568/E567-1,0)-IF(M568=1,计算结果!B$17,0)</f>
        <v>-3.4752384573775941E-2</v>
      </c>
      <c r="O568" s="2">
        <f t="shared" ca="1" si="35"/>
        <v>1.9328597227166366</v>
      </c>
      <c r="P568" s="3">
        <f ca="1">1-O568/MAX(O$2:O568)</f>
        <v>3.4752384573775941E-2</v>
      </c>
    </row>
    <row r="569" spans="1:16" x14ac:dyDescent="0.15">
      <c r="A569" s="1">
        <v>39218</v>
      </c>
      <c r="B569">
        <v>3598</v>
      </c>
      <c r="C569">
        <v>3700.65</v>
      </c>
      <c r="D569" s="21">
        <v>3557.2</v>
      </c>
      <c r="E569" s="21">
        <v>3700.29</v>
      </c>
      <c r="F569" s="43">
        <v>1266.9381017600001</v>
      </c>
      <c r="G569" s="3">
        <f t="shared" si="32"/>
        <v>2.6535243463979841E-2</v>
      </c>
      <c r="H569" s="3">
        <f>1-E569/MAX(E$2:E569)</f>
        <v>9.1393040954150795E-3</v>
      </c>
      <c r="I569" s="21">
        <f ca="1">IF(ROW()&gt;计算结果!B$18-1,AVERAGE(OFFSET(E569,0,0,-计算结果!B$18,1)),AVERAGE(OFFSET(E569,0,0,-ROW()+1,1)))</f>
        <v>3685.49</v>
      </c>
      <c r="J569" s="43">
        <f t="shared" ca="1" si="33"/>
        <v>78368.764828159998</v>
      </c>
      <c r="K569" s="43">
        <f ca="1">IF(ROW()&gt;计算结果!B$19+1,J569-OFFSET(J569,-计算结果!B$19,0,1,1),J569-OFFSET(J569,-ROW()+2,0,1,1))</f>
        <v>7537.1794431999879</v>
      </c>
      <c r="L569" s="32" t="str">
        <f ca="1">IF(AND(F569&gt;OFFSET(F569,-计算结果!B$19,0,1,1),'000300'!K569&lt;OFFSET('000300'!K569,-计算结果!B$19,0,1,1)),"卖",IF(AND(F569&lt;OFFSET(F569,-计算结果!B$19,0,1,1),'000300'!K569&gt;OFFSET('000300'!K569,-计算结果!B$19,0,1,1)),"买",L568))</f>
        <v>卖</v>
      </c>
      <c r="M569" s="4">
        <f t="shared" ca="1" si="34"/>
        <v>1</v>
      </c>
      <c r="N569" s="3">
        <f ca="1">IF(L568="买",E569/E568-1,0)-IF(M569=1,计算结果!B$17,0)</f>
        <v>2.6535243463979841E-2</v>
      </c>
      <c r="O569" s="2">
        <f t="shared" ca="1" si="35"/>
        <v>1.9841486260406431</v>
      </c>
      <c r="P569" s="3">
        <f ca="1">1-O569/MAX(O$2:O569)</f>
        <v>9.1393040954151905E-3</v>
      </c>
    </row>
    <row r="570" spans="1:16" x14ac:dyDescent="0.15">
      <c r="A570" s="1">
        <v>39219</v>
      </c>
      <c r="B570">
        <v>3716.44</v>
      </c>
      <c r="C570">
        <v>3794.16</v>
      </c>
      <c r="D570" s="21">
        <v>3705.27</v>
      </c>
      <c r="E570" s="21">
        <v>3778.6</v>
      </c>
      <c r="F570" s="43">
        <v>1354.5910272000001</v>
      </c>
      <c r="G570" s="3">
        <f t="shared" si="32"/>
        <v>2.116320612708722E-2</v>
      </c>
      <c r="H570" s="3">
        <f>1-E570/MAX(E$2:E570)</f>
        <v>0</v>
      </c>
      <c r="I570" s="21">
        <f ca="1">IF(ROW()&gt;计算结果!B$18-1,AVERAGE(OFFSET(E570,0,0,-计算结果!B$18,1)),AVERAGE(OFFSET(E570,0,0,-ROW()+1,1)))</f>
        <v>3704.4874999999997</v>
      </c>
      <c r="J570" s="43">
        <f t="shared" ca="1" si="33"/>
        <v>79723.355855360001</v>
      </c>
      <c r="K570" s="43">
        <f ca="1">IF(ROW()&gt;计算结果!B$19+1,J570-OFFSET(J570,-计算结果!B$19,0,1,1),J570-OFFSET(J570,-ROW()+2,0,1,1))</f>
        <v>7754.5423667199939</v>
      </c>
      <c r="L570" s="32" t="str">
        <f ca="1">IF(AND(F570&gt;OFFSET(F570,-计算结果!B$19,0,1,1),'000300'!K570&lt;OFFSET('000300'!K570,-计算结果!B$19,0,1,1)),"卖",IF(AND(F570&lt;OFFSET(F570,-计算结果!B$19,0,1,1),'000300'!K570&gt;OFFSET('000300'!K570,-计算结果!B$19,0,1,1)),"买",L569))</f>
        <v>卖</v>
      </c>
      <c r="M570" s="4" t="str">
        <f t="shared" ca="1" si="34"/>
        <v/>
      </c>
      <c r="N570" s="3">
        <f ca="1">IF(L569="买",E570/E569-1,0)-IF(M570=1,计算结果!B$17,0)</f>
        <v>0</v>
      </c>
      <c r="O570" s="2">
        <f t="shared" ca="1" si="35"/>
        <v>1.9841486260406431</v>
      </c>
      <c r="P570" s="3">
        <f ca="1">1-O570/MAX(O$2:O570)</f>
        <v>9.1393040954151905E-3</v>
      </c>
    </row>
    <row r="571" spans="1:16" x14ac:dyDescent="0.15">
      <c r="A571" s="1">
        <v>39220</v>
      </c>
      <c r="B571">
        <v>3771.27</v>
      </c>
      <c r="C571">
        <v>3805.21</v>
      </c>
      <c r="D571" s="21">
        <v>3746.24</v>
      </c>
      <c r="E571" s="21">
        <v>3776.63</v>
      </c>
      <c r="F571" s="43">
        <v>1207.4177331200001</v>
      </c>
      <c r="G571" s="3">
        <f t="shared" si="32"/>
        <v>-5.2135711639222926E-4</v>
      </c>
      <c r="H571" s="3">
        <f>1-E571/MAX(E$2:E571)</f>
        <v>5.2135711639222926E-4</v>
      </c>
      <c r="I571" s="21">
        <f ca="1">IF(ROW()&gt;计算结果!B$18-1,AVERAGE(OFFSET(E571,0,0,-计算结果!B$18,1)),AVERAGE(OFFSET(E571,0,0,-ROW()+1,1)))</f>
        <v>3715.04</v>
      </c>
      <c r="J571" s="43">
        <f t="shared" ca="1" si="33"/>
        <v>80930.773588480006</v>
      </c>
      <c r="K571" s="43">
        <f ca="1">IF(ROW()&gt;计算结果!B$19+1,J571-OFFSET(J571,-计算结果!B$19,0,1,1),J571-OFFSET(J571,-ROW()+2,0,1,1))</f>
        <v>7581.1463987199968</v>
      </c>
      <c r="L571" s="32" t="str">
        <f ca="1">IF(AND(F571&gt;OFFSET(F571,-计算结果!B$19,0,1,1),'000300'!K571&lt;OFFSET('000300'!K571,-计算结果!B$19,0,1,1)),"卖",IF(AND(F571&lt;OFFSET(F571,-计算结果!B$19,0,1,1),'000300'!K571&gt;OFFSET('000300'!K571,-计算结果!B$19,0,1,1)),"买",L570))</f>
        <v>卖</v>
      </c>
      <c r="M571" s="4" t="str">
        <f t="shared" ca="1" si="34"/>
        <v/>
      </c>
      <c r="N571" s="3">
        <f ca="1">IF(L570="买",E571/E570-1,0)-IF(M571=1,计算结果!B$17,0)</f>
        <v>0</v>
      </c>
      <c r="O571" s="2">
        <f t="shared" ca="1" si="35"/>
        <v>1.9841486260406431</v>
      </c>
      <c r="P571" s="3">
        <f ca="1">1-O571/MAX(O$2:O571)</f>
        <v>9.1393040954151905E-3</v>
      </c>
    </row>
    <row r="572" spans="1:16" x14ac:dyDescent="0.15">
      <c r="A572" s="1">
        <v>39223</v>
      </c>
      <c r="B572">
        <v>3650.8</v>
      </c>
      <c r="C572">
        <v>3843.84</v>
      </c>
      <c r="D572" s="21">
        <v>3643.08</v>
      </c>
      <c r="E572" s="21">
        <v>3831.44</v>
      </c>
      <c r="F572" s="43">
        <v>1451.2979968</v>
      </c>
      <c r="G572" s="3">
        <f t="shared" si="32"/>
        <v>1.4512938784048135E-2</v>
      </c>
      <c r="H572" s="3">
        <f>1-E572/MAX(E$2:E572)</f>
        <v>0</v>
      </c>
      <c r="I572" s="21">
        <f ca="1">IF(ROW()&gt;计算结果!B$18-1,AVERAGE(OFFSET(E572,0,0,-计算结果!B$18,1)),AVERAGE(OFFSET(E572,0,0,-ROW()+1,1)))</f>
        <v>3771.7400000000002</v>
      </c>
      <c r="J572" s="43">
        <f t="shared" ca="1" si="33"/>
        <v>82382.071585280006</v>
      </c>
      <c r="K572" s="43">
        <f ca="1">IF(ROW()&gt;计算结果!B$19+1,J572-OFFSET(J572,-计算结果!B$19,0,1,1),J572-OFFSET(J572,-ROW()+2,0,1,1))</f>
        <v>7495.6702515200013</v>
      </c>
      <c r="L572" s="32" t="str">
        <f ca="1">IF(AND(F572&gt;OFFSET(F572,-计算结果!B$19,0,1,1),'000300'!K572&lt;OFFSET('000300'!K572,-计算结果!B$19,0,1,1)),"卖",IF(AND(F572&lt;OFFSET(F572,-计算结果!B$19,0,1,1),'000300'!K572&gt;OFFSET('000300'!K572,-计算结果!B$19,0,1,1)),"买",L571))</f>
        <v>卖</v>
      </c>
      <c r="M572" s="4" t="str">
        <f t="shared" ca="1" si="34"/>
        <v/>
      </c>
      <c r="N572" s="3">
        <f ca="1">IF(L571="买",E572/E571-1,0)-IF(M572=1,计算结果!B$17,0)</f>
        <v>0</v>
      </c>
      <c r="O572" s="2">
        <f t="shared" ca="1" si="35"/>
        <v>1.9841486260406431</v>
      </c>
      <c r="P572" s="3">
        <f ca="1">1-O572/MAX(O$2:O572)</f>
        <v>9.1393040954151905E-3</v>
      </c>
    </row>
    <row r="573" spans="1:16" x14ac:dyDescent="0.15">
      <c r="A573" s="1">
        <v>39224</v>
      </c>
      <c r="B573">
        <v>3849.04</v>
      </c>
      <c r="C573">
        <v>3893.19</v>
      </c>
      <c r="D573" s="21">
        <v>3849.04</v>
      </c>
      <c r="E573" s="21">
        <v>3870.49</v>
      </c>
      <c r="F573" s="43">
        <v>1613.23368448</v>
      </c>
      <c r="G573" s="3">
        <f t="shared" si="32"/>
        <v>1.0191990478775503E-2</v>
      </c>
      <c r="H573" s="3">
        <f>1-E573/MAX(E$2:E573)</f>
        <v>0</v>
      </c>
      <c r="I573" s="21">
        <f ca="1">IF(ROW()&gt;计算结果!B$18-1,AVERAGE(OFFSET(E573,0,0,-计算结果!B$18,1)),AVERAGE(OFFSET(E573,0,0,-ROW()+1,1)))</f>
        <v>3814.29</v>
      </c>
      <c r="J573" s="43">
        <f t="shared" ca="1" si="33"/>
        <v>83995.305269760007</v>
      </c>
      <c r="K573" s="43">
        <f ca="1">IF(ROW()&gt;计算结果!B$19+1,J573-OFFSET(J573,-计算结果!B$19,0,1,1),J573-OFFSET(J573,-ROW()+2,0,1,1))</f>
        <v>7218.2991257600079</v>
      </c>
      <c r="L573" s="32" t="str">
        <f ca="1">IF(AND(F573&gt;OFFSET(F573,-计算结果!B$19,0,1,1),'000300'!K573&lt;OFFSET('000300'!K573,-计算结果!B$19,0,1,1)),"卖",IF(AND(F573&lt;OFFSET(F573,-计算结果!B$19,0,1,1),'000300'!K573&gt;OFFSET('000300'!K573,-计算结果!B$19,0,1,1)),"买",L572))</f>
        <v>卖</v>
      </c>
      <c r="M573" s="4" t="str">
        <f t="shared" ca="1" si="34"/>
        <v/>
      </c>
      <c r="N573" s="3">
        <f ca="1">IF(L572="买",E573/E572-1,0)-IF(M573=1,计算结果!B$17,0)</f>
        <v>0</v>
      </c>
      <c r="O573" s="2">
        <f t="shared" ca="1" si="35"/>
        <v>1.9841486260406431</v>
      </c>
      <c r="P573" s="3">
        <f ca="1">1-O573/MAX(O$2:O573)</f>
        <v>9.1393040954151905E-3</v>
      </c>
    </row>
    <row r="574" spans="1:16" x14ac:dyDescent="0.15">
      <c r="A574" s="1">
        <v>39225</v>
      </c>
      <c r="B574">
        <v>3879.76</v>
      </c>
      <c r="C574">
        <v>3939.49</v>
      </c>
      <c r="D574" s="21">
        <v>3853.91</v>
      </c>
      <c r="E574" s="21">
        <v>3938.95</v>
      </c>
      <c r="F574" s="43">
        <v>1474.94469632</v>
      </c>
      <c r="G574" s="3">
        <f t="shared" si="32"/>
        <v>1.7687682954871331E-2</v>
      </c>
      <c r="H574" s="3">
        <f>1-E574/MAX(E$2:E574)</f>
        <v>0</v>
      </c>
      <c r="I574" s="21">
        <f ca="1">IF(ROW()&gt;计算结果!B$18-1,AVERAGE(OFFSET(E574,0,0,-计算结果!B$18,1)),AVERAGE(OFFSET(E574,0,0,-ROW()+1,1)))</f>
        <v>3854.3774999999996</v>
      </c>
      <c r="J574" s="43">
        <f t="shared" ca="1" si="33"/>
        <v>85470.249966080009</v>
      </c>
      <c r="K574" s="43">
        <f ca="1">IF(ROW()&gt;计算结果!B$19+1,J574-OFFSET(J574,-计算结果!B$19,0,1,1),J574-OFFSET(J574,-ROW()+2,0,1,1))</f>
        <v>7161.6516096000123</v>
      </c>
      <c r="L574" s="32" t="str">
        <f ca="1">IF(AND(F574&gt;OFFSET(F574,-计算结果!B$19,0,1,1),'000300'!K574&lt;OFFSET('000300'!K574,-计算结果!B$19,0,1,1)),"卖",IF(AND(F574&lt;OFFSET(F574,-计算结果!B$19,0,1,1),'000300'!K574&gt;OFFSET('000300'!K574,-计算结果!B$19,0,1,1)),"买",L573))</f>
        <v>卖</v>
      </c>
      <c r="M574" s="4" t="str">
        <f t="shared" ca="1" si="34"/>
        <v/>
      </c>
      <c r="N574" s="3">
        <f ca="1">IF(L573="买",E574/E573-1,0)-IF(M574=1,计算结果!B$17,0)</f>
        <v>0</v>
      </c>
      <c r="O574" s="2">
        <f t="shared" ca="1" si="35"/>
        <v>1.9841486260406431</v>
      </c>
      <c r="P574" s="3">
        <f ca="1">1-O574/MAX(O$2:O574)</f>
        <v>9.1393040954151905E-3</v>
      </c>
    </row>
    <row r="575" spans="1:16" x14ac:dyDescent="0.15">
      <c r="A575" s="1">
        <v>39226</v>
      </c>
      <c r="B575">
        <v>3953.89</v>
      </c>
      <c r="C575">
        <v>3972.58</v>
      </c>
      <c r="D575" s="21">
        <v>3858.51</v>
      </c>
      <c r="E575" s="21">
        <v>3919.75</v>
      </c>
      <c r="F575" s="43">
        <v>1723.7422899200001</v>
      </c>
      <c r="G575" s="3">
        <f t="shared" si="32"/>
        <v>-4.8743954607192164E-3</v>
      </c>
      <c r="H575" s="3">
        <f>1-E575/MAX(E$2:E575)</f>
        <v>4.8743954607192164E-3</v>
      </c>
      <c r="I575" s="21">
        <f ca="1">IF(ROW()&gt;计算结果!B$18-1,AVERAGE(OFFSET(E575,0,0,-计算结果!B$18,1)),AVERAGE(OFFSET(E575,0,0,-ROW()+1,1)))</f>
        <v>3890.1575000000003</v>
      </c>
      <c r="J575" s="43">
        <f t="shared" ca="1" si="33"/>
        <v>87193.992256000012</v>
      </c>
      <c r="K575" s="43">
        <f ca="1">IF(ROW()&gt;计算结果!B$19+1,J575-OFFSET(J575,-计算结果!B$19,0,1,1),J575-OFFSET(J575,-ROW()+2,0,1,1))</f>
        <v>7547.6547174400184</v>
      </c>
      <c r="L575" s="32" t="str">
        <f ca="1">IF(AND(F575&gt;OFFSET(F575,-计算结果!B$19,0,1,1),'000300'!K575&lt;OFFSET('000300'!K575,-计算结果!B$19,0,1,1)),"卖",IF(AND(F575&lt;OFFSET(F575,-计算结果!B$19,0,1,1),'000300'!K575&gt;OFFSET('000300'!K575,-计算结果!B$19,0,1,1)),"买",L574))</f>
        <v>卖</v>
      </c>
      <c r="M575" s="4" t="str">
        <f t="shared" ca="1" si="34"/>
        <v/>
      </c>
      <c r="N575" s="3">
        <f ca="1">IF(L574="买",E575/E574-1,0)-IF(M575=1,计算结果!B$17,0)</f>
        <v>0</v>
      </c>
      <c r="O575" s="2">
        <f t="shared" ca="1" si="35"/>
        <v>1.9841486260406431</v>
      </c>
      <c r="P575" s="3">
        <f ca="1">1-O575/MAX(O$2:O575)</f>
        <v>9.1393040954151905E-3</v>
      </c>
    </row>
    <row r="576" spans="1:16" x14ac:dyDescent="0.15">
      <c r="A576" s="1">
        <v>39227</v>
      </c>
      <c r="B576">
        <v>3907.73</v>
      </c>
      <c r="C576">
        <v>3996.85</v>
      </c>
      <c r="D576" s="21">
        <v>3888.31</v>
      </c>
      <c r="E576" s="21">
        <v>3985.25</v>
      </c>
      <c r="F576" s="43">
        <v>1508.0905113599999</v>
      </c>
      <c r="G576" s="3">
        <f t="shared" si="32"/>
        <v>1.6710249378149022E-2</v>
      </c>
      <c r="H576" s="3">
        <f>1-E576/MAX(E$2:E576)</f>
        <v>0</v>
      </c>
      <c r="I576" s="21">
        <f ca="1">IF(ROW()&gt;计算结果!B$18-1,AVERAGE(OFFSET(E576,0,0,-计算结果!B$18,1)),AVERAGE(OFFSET(E576,0,0,-ROW()+1,1)))</f>
        <v>3928.6099999999997</v>
      </c>
      <c r="J576" s="43">
        <f t="shared" ca="1" si="33"/>
        <v>88702.082767360014</v>
      </c>
      <c r="K576" s="43">
        <f ca="1">IF(ROW()&gt;计算结果!B$19+1,J576-OFFSET(J576,-计算结果!B$19,0,1,1),J576-OFFSET(J576,-ROW()+2,0,1,1))</f>
        <v>7684.1779200000165</v>
      </c>
      <c r="L576" s="32" t="str">
        <f ca="1">IF(AND(F576&gt;OFFSET(F576,-计算结果!B$19,0,1,1),'000300'!K576&lt;OFFSET('000300'!K576,-计算结果!B$19,0,1,1)),"卖",IF(AND(F576&lt;OFFSET(F576,-计算结果!B$19,0,1,1),'000300'!K576&gt;OFFSET('000300'!K576,-计算结果!B$19,0,1,1)),"买",L575))</f>
        <v>卖</v>
      </c>
      <c r="M576" s="4" t="str">
        <f t="shared" ca="1" si="34"/>
        <v/>
      </c>
      <c r="N576" s="3">
        <f ca="1">IF(L575="买",E576/E575-1,0)-IF(M576=1,计算结果!B$17,0)</f>
        <v>0</v>
      </c>
      <c r="O576" s="2">
        <f t="shared" ca="1" si="35"/>
        <v>1.9841486260406431</v>
      </c>
      <c r="P576" s="3">
        <f ca="1">1-O576/MAX(O$2:O576)</f>
        <v>9.1393040954151905E-3</v>
      </c>
    </row>
    <row r="577" spans="1:16" x14ac:dyDescent="0.15">
      <c r="A577" s="1">
        <v>39230</v>
      </c>
      <c r="B577">
        <v>4033.92</v>
      </c>
      <c r="C577">
        <v>4091.94</v>
      </c>
      <c r="D577" s="21">
        <v>4027.36</v>
      </c>
      <c r="E577" s="21">
        <v>4072.58</v>
      </c>
      <c r="F577" s="43">
        <v>1832.1293312</v>
      </c>
      <c r="G577" s="3">
        <f t="shared" si="32"/>
        <v>2.1913305313342901E-2</v>
      </c>
      <c r="H577" s="3">
        <f>1-E577/MAX(E$2:E577)</f>
        <v>0</v>
      </c>
      <c r="I577" s="21">
        <f ca="1">IF(ROW()&gt;计算结果!B$18-1,AVERAGE(OFFSET(E577,0,0,-计算结果!B$18,1)),AVERAGE(OFFSET(E577,0,0,-ROW()+1,1)))</f>
        <v>3979.1325000000002</v>
      </c>
      <c r="J577" s="43">
        <f t="shared" ca="1" si="33"/>
        <v>90534.21209856002</v>
      </c>
      <c r="K577" s="43">
        <f ca="1">IF(ROW()&gt;计算结果!B$19+1,J577-OFFSET(J577,-计算结果!B$19,0,1,1),J577-OFFSET(J577,-ROW()+2,0,1,1))</f>
        <v>10898.509168640026</v>
      </c>
      <c r="L577" s="32" t="str">
        <f ca="1">IF(AND(F577&gt;OFFSET(F577,-计算结果!B$19,0,1,1),'000300'!K577&lt;OFFSET('000300'!K577,-计算结果!B$19,0,1,1)),"卖",IF(AND(F577&lt;OFFSET(F577,-计算结果!B$19,0,1,1),'000300'!K577&gt;OFFSET('000300'!K577,-计算结果!B$19,0,1,1)),"买",L576))</f>
        <v>卖</v>
      </c>
      <c r="M577" s="4" t="str">
        <f t="shared" ca="1" si="34"/>
        <v/>
      </c>
      <c r="N577" s="3">
        <f ca="1">IF(L576="买",E577/E576-1,0)-IF(M577=1,计算结果!B$17,0)</f>
        <v>0</v>
      </c>
      <c r="O577" s="2">
        <f t="shared" ca="1" si="35"/>
        <v>1.9841486260406431</v>
      </c>
      <c r="P577" s="3">
        <f ca="1">1-O577/MAX(O$2:O577)</f>
        <v>9.1393040954151905E-3</v>
      </c>
    </row>
    <row r="578" spans="1:16" x14ac:dyDescent="0.15">
      <c r="A578" s="1">
        <v>39231</v>
      </c>
      <c r="B578">
        <v>4090.9</v>
      </c>
      <c r="C578">
        <v>4168.53</v>
      </c>
      <c r="D578" s="21">
        <v>4079.87</v>
      </c>
      <c r="E578" s="21">
        <v>4168.29</v>
      </c>
      <c r="F578" s="43">
        <v>1794.7669299199999</v>
      </c>
      <c r="G578" s="3">
        <f t="shared" si="32"/>
        <v>2.3501073029873032E-2</v>
      </c>
      <c r="H578" s="3">
        <f>1-E578/MAX(E$2:E578)</f>
        <v>0</v>
      </c>
      <c r="I578" s="21">
        <f ca="1">IF(ROW()&gt;计算结果!B$18-1,AVERAGE(OFFSET(E578,0,0,-计算结果!B$18,1)),AVERAGE(OFFSET(E578,0,0,-ROW()+1,1)))</f>
        <v>4036.4674999999997</v>
      </c>
      <c r="J578" s="43">
        <f t="shared" ca="1" si="33"/>
        <v>92328.979028480026</v>
      </c>
      <c r="K578" s="43">
        <f ca="1">IF(ROW()&gt;计算结果!B$19+1,J578-OFFSET(J578,-计算结果!B$19,0,1,1),J578-OFFSET(J578,-ROW()+2,0,1,1))</f>
        <v>13960.214200320028</v>
      </c>
      <c r="L578" s="32" t="str">
        <f ca="1">IF(AND(F578&gt;OFFSET(F578,-计算结果!B$19,0,1,1),'000300'!K578&lt;OFFSET('000300'!K578,-计算结果!B$19,0,1,1)),"卖",IF(AND(F578&lt;OFFSET(F578,-计算结果!B$19,0,1,1),'000300'!K578&gt;OFFSET('000300'!K578,-计算结果!B$19,0,1,1)),"买",L577))</f>
        <v>卖</v>
      </c>
      <c r="M578" s="4" t="str">
        <f t="shared" ca="1" si="34"/>
        <v/>
      </c>
      <c r="N578" s="3">
        <f ca="1">IF(L577="买",E578/E577-1,0)-IF(M578=1,计算结果!B$17,0)</f>
        <v>0</v>
      </c>
      <c r="O578" s="2">
        <f t="shared" ca="1" si="35"/>
        <v>1.9841486260406431</v>
      </c>
      <c r="P578" s="3">
        <f ca="1">1-O578/MAX(O$2:O578)</f>
        <v>9.1393040954151905E-3</v>
      </c>
    </row>
    <row r="579" spans="1:16" x14ac:dyDescent="0.15">
      <c r="A579" s="1">
        <v>39232</v>
      </c>
      <c r="B579">
        <v>3906.04</v>
      </c>
      <c r="C579">
        <v>4104.2</v>
      </c>
      <c r="D579" s="21">
        <v>3849.7</v>
      </c>
      <c r="E579" s="21">
        <v>3886.46</v>
      </c>
      <c r="F579" s="43">
        <v>2103.1890124800002</v>
      </c>
      <c r="G579" s="3">
        <f t="shared" ref="G579:G642" si="36">E579/E578-1</f>
        <v>-6.7612858030511314E-2</v>
      </c>
      <c r="H579" s="3">
        <f>1-E579/MAX(E$2:E579)</f>
        <v>6.7612858030511314E-2</v>
      </c>
      <c r="I579" s="21">
        <f ca="1">IF(ROW()&gt;计算结果!B$18-1,AVERAGE(OFFSET(E579,0,0,-计算结果!B$18,1)),AVERAGE(OFFSET(E579,0,0,-ROW()+1,1)))</f>
        <v>4028.1449999999995</v>
      </c>
      <c r="J579" s="43">
        <f t="shared" ca="1" si="33"/>
        <v>90225.790016000028</v>
      </c>
      <c r="K579" s="43">
        <f ca="1">IF(ROW()&gt;计算结果!B$19+1,J579-OFFSET(J579,-计算结果!B$19,0,1,1),J579-OFFSET(J579,-ROW()+2,0,1,1))</f>
        <v>10502.434160640027</v>
      </c>
      <c r="L579" s="32" t="str">
        <f ca="1">IF(AND(F579&gt;OFFSET(F579,-计算结果!B$19,0,1,1),'000300'!K579&lt;OFFSET('000300'!K579,-计算结果!B$19,0,1,1)),"卖",IF(AND(F579&lt;OFFSET(F579,-计算结果!B$19,0,1,1),'000300'!K579&gt;OFFSET('000300'!K579,-计算结果!B$19,0,1,1)),"买",L578))</f>
        <v>卖</v>
      </c>
      <c r="M579" s="4" t="str">
        <f t="shared" ca="1" si="34"/>
        <v/>
      </c>
      <c r="N579" s="3">
        <f ca="1">IF(L578="买",E579/E578-1,0)-IF(M579=1,计算结果!B$17,0)</f>
        <v>0</v>
      </c>
      <c r="O579" s="2">
        <f t="shared" ca="1" si="35"/>
        <v>1.9841486260406431</v>
      </c>
      <c r="P579" s="3">
        <f ca="1">1-O579/MAX(O$2:O579)</f>
        <v>9.1393040954151905E-3</v>
      </c>
    </row>
    <row r="580" spans="1:16" x14ac:dyDescent="0.15">
      <c r="A580" s="1">
        <v>39233</v>
      </c>
      <c r="B580">
        <v>3828.92</v>
      </c>
      <c r="C580">
        <v>3991.73</v>
      </c>
      <c r="D580" s="21">
        <v>3683.56</v>
      </c>
      <c r="E580" s="21">
        <v>3927.95</v>
      </c>
      <c r="F580" s="43">
        <v>1936.71970816</v>
      </c>
      <c r="G580" s="3">
        <f t="shared" si="36"/>
        <v>1.0675524770613842E-2</v>
      </c>
      <c r="H580" s="3">
        <f>1-E580/MAX(E$2:E580)</f>
        <v>5.7659136000614231E-2</v>
      </c>
      <c r="I580" s="21">
        <f ca="1">IF(ROW()&gt;计算结果!B$18-1,AVERAGE(OFFSET(E580,0,0,-计算结果!B$18,1)),AVERAGE(OFFSET(E580,0,0,-ROW()+1,1)))</f>
        <v>4013.8199999999997</v>
      </c>
      <c r="J580" s="43">
        <f t="shared" ref="J580:J643" ca="1" si="37">IF(I580&gt;I579,J579+F580,J579-F580)</f>
        <v>88289.070307840026</v>
      </c>
      <c r="K580" s="43">
        <f ca="1">IF(ROW()&gt;计算结果!B$19+1,J580-OFFSET(J580,-计算结果!B$19,0,1,1),J580-OFFSET(J580,-ROW()+2,0,1,1))</f>
        <v>7358.2967193600198</v>
      </c>
      <c r="L580" s="32" t="str">
        <f ca="1">IF(AND(F580&gt;OFFSET(F580,-计算结果!B$19,0,1,1),'000300'!K580&lt;OFFSET('000300'!K580,-计算结果!B$19,0,1,1)),"卖",IF(AND(F580&lt;OFFSET(F580,-计算结果!B$19,0,1,1),'000300'!K580&gt;OFFSET('000300'!K580,-计算结果!B$19,0,1,1)),"买",L579))</f>
        <v>卖</v>
      </c>
      <c r="M580" s="4" t="str">
        <f t="shared" ref="M580:M643" ca="1" si="38">IF(L579&lt;&gt;L580,1,"")</f>
        <v/>
      </c>
      <c r="N580" s="3">
        <f ca="1">IF(L579="买",E580/E579-1,0)-IF(M580=1,计算结果!B$17,0)</f>
        <v>0</v>
      </c>
      <c r="O580" s="2">
        <f t="shared" ref="O580:O643" ca="1" si="39">IFERROR(O579*(1+N580),O579)</f>
        <v>1.9841486260406431</v>
      </c>
      <c r="P580" s="3">
        <f ca="1">1-O580/MAX(O$2:O580)</f>
        <v>9.1393040954151905E-3</v>
      </c>
    </row>
    <row r="581" spans="1:16" x14ac:dyDescent="0.15">
      <c r="A581" s="1">
        <v>39234</v>
      </c>
      <c r="B581">
        <v>3953.1</v>
      </c>
      <c r="C581">
        <v>4014.15</v>
      </c>
      <c r="D581" s="21">
        <v>3780.03</v>
      </c>
      <c r="E581" s="21">
        <v>3803.96</v>
      </c>
      <c r="F581" s="43">
        <v>1939.80268544</v>
      </c>
      <c r="G581" s="3">
        <f t="shared" si="36"/>
        <v>-3.1566084089664992E-2</v>
      </c>
      <c r="H581" s="3">
        <f>1-E581/MAX(E$2:E581)</f>
        <v>8.7405146954746438E-2</v>
      </c>
      <c r="I581" s="21">
        <f ca="1">IF(ROW()&gt;计算结果!B$18-1,AVERAGE(OFFSET(E581,0,0,-计算结果!B$18,1)),AVERAGE(OFFSET(E581,0,0,-ROW()+1,1)))</f>
        <v>3946.665</v>
      </c>
      <c r="J581" s="43">
        <f t="shared" ca="1" si="37"/>
        <v>86349.267622400032</v>
      </c>
      <c r="K581" s="43">
        <f ca="1">IF(ROW()&gt;计算结果!B$19+1,J581-OFFSET(J581,-计算结果!B$19,0,1,1),J581-OFFSET(J581,-ROW()+2,0,1,1))</f>
        <v>3967.1960371200257</v>
      </c>
      <c r="L581" s="32" t="str">
        <f ca="1">IF(AND(F581&gt;OFFSET(F581,-计算结果!B$19,0,1,1),'000300'!K581&lt;OFFSET('000300'!K581,-计算结果!B$19,0,1,1)),"卖",IF(AND(F581&lt;OFFSET(F581,-计算结果!B$19,0,1,1),'000300'!K581&gt;OFFSET('000300'!K581,-计算结果!B$19,0,1,1)),"买",L580))</f>
        <v>卖</v>
      </c>
      <c r="M581" s="4" t="str">
        <f t="shared" ca="1" si="38"/>
        <v/>
      </c>
      <c r="N581" s="3">
        <f ca="1">IF(L580="买",E581/E580-1,0)-IF(M581=1,计算结果!B$17,0)</f>
        <v>0</v>
      </c>
      <c r="O581" s="2">
        <f t="shared" ca="1" si="39"/>
        <v>1.9841486260406431</v>
      </c>
      <c r="P581" s="3">
        <f ca="1">1-O581/MAX(O$2:O581)</f>
        <v>9.1393040954151905E-3</v>
      </c>
    </row>
    <row r="582" spans="1:16" x14ac:dyDescent="0.15">
      <c r="A582" s="1">
        <v>39237</v>
      </c>
      <c r="B582">
        <v>3804.96</v>
      </c>
      <c r="C582">
        <v>3822.41</v>
      </c>
      <c r="D582" s="21">
        <v>3503.94</v>
      </c>
      <c r="E582" s="21">
        <v>3511.43</v>
      </c>
      <c r="F582" s="43">
        <v>1312.96198656</v>
      </c>
      <c r="G582" s="3">
        <f t="shared" si="36"/>
        <v>-7.6901439552466422E-2</v>
      </c>
      <c r="H582" s="3">
        <f>1-E582/MAX(E$2:E582)</f>
        <v>0.15758500488209792</v>
      </c>
      <c r="I582" s="21">
        <f ca="1">IF(ROW()&gt;计算结果!B$18-1,AVERAGE(OFFSET(E582,0,0,-计算结果!B$18,1)),AVERAGE(OFFSET(E582,0,0,-ROW()+1,1)))</f>
        <v>3782.45</v>
      </c>
      <c r="J582" s="43">
        <f t="shared" ca="1" si="37"/>
        <v>85036.305635840035</v>
      </c>
      <c r="K582" s="43">
        <f ca="1">IF(ROW()&gt;计算结果!B$19+1,J582-OFFSET(J582,-计算结果!B$19,0,1,1),J582-OFFSET(J582,-ROW()+2,0,1,1))</f>
        <v>1041.0003660800285</v>
      </c>
      <c r="L582" s="32" t="str">
        <f ca="1">IF(AND(F582&gt;OFFSET(F582,-计算结果!B$19,0,1,1),'000300'!K582&lt;OFFSET('000300'!K582,-计算结果!B$19,0,1,1)),"卖",IF(AND(F582&lt;OFFSET(F582,-计算结果!B$19,0,1,1),'000300'!K582&gt;OFFSET('000300'!K582,-计算结果!B$19,0,1,1)),"买",L581))</f>
        <v>卖</v>
      </c>
      <c r="M582" s="4" t="str">
        <f t="shared" ca="1" si="38"/>
        <v/>
      </c>
      <c r="N582" s="3">
        <f ca="1">IF(L581="买",E582/E581-1,0)-IF(M582=1,计算结果!B$17,0)</f>
        <v>0</v>
      </c>
      <c r="O582" s="2">
        <f t="shared" ca="1" si="39"/>
        <v>1.9841486260406431</v>
      </c>
      <c r="P582" s="3">
        <f ca="1">1-O582/MAX(O$2:O582)</f>
        <v>9.1393040954151905E-3</v>
      </c>
    </row>
    <row r="583" spans="1:16" x14ac:dyDescent="0.15">
      <c r="A583" s="1">
        <v>39238</v>
      </c>
      <c r="B583">
        <v>3407</v>
      </c>
      <c r="C583">
        <v>3635.15</v>
      </c>
      <c r="D583" s="21">
        <v>3246.73</v>
      </c>
      <c r="E583" s="21">
        <v>3634.63</v>
      </c>
      <c r="F583" s="43">
        <v>1507.64929024</v>
      </c>
      <c r="G583" s="3">
        <f t="shared" si="36"/>
        <v>3.5085421039291687E-2</v>
      </c>
      <c r="H583" s="3">
        <f>1-E583/MAX(E$2:E583)</f>
        <v>0.12802852008857346</v>
      </c>
      <c r="I583" s="21">
        <f ca="1">IF(ROW()&gt;计算结果!B$18-1,AVERAGE(OFFSET(E583,0,0,-计算结果!B$18,1)),AVERAGE(OFFSET(E583,0,0,-ROW()+1,1)))</f>
        <v>3719.4925000000003</v>
      </c>
      <c r="J583" s="43">
        <f t="shared" ca="1" si="37"/>
        <v>83528.656345600029</v>
      </c>
      <c r="K583" s="43">
        <f ca="1">IF(ROW()&gt;计算结果!B$19+1,J583-OFFSET(J583,-计算结果!B$19,0,1,1),J583-OFFSET(J583,-ROW()+2,0,1,1))</f>
        <v>-1941.59362047998</v>
      </c>
      <c r="L583" s="32" t="str">
        <f ca="1">IF(AND(F583&gt;OFFSET(F583,-计算结果!B$19,0,1,1),'000300'!K583&lt;OFFSET('000300'!K583,-计算结果!B$19,0,1,1)),"卖",IF(AND(F583&lt;OFFSET(F583,-计算结果!B$19,0,1,1),'000300'!K583&gt;OFFSET('000300'!K583,-计算结果!B$19,0,1,1)),"买",L582))</f>
        <v>卖</v>
      </c>
      <c r="M583" s="4" t="str">
        <f t="shared" ca="1" si="38"/>
        <v/>
      </c>
      <c r="N583" s="3">
        <f ca="1">IF(L582="买",E583/E582-1,0)-IF(M583=1,计算结果!B$17,0)</f>
        <v>0</v>
      </c>
      <c r="O583" s="2">
        <f t="shared" ca="1" si="39"/>
        <v>1.9841486260406431</v>
      </c>
      <c r="P583" s="3">
        <f ca="1">1-O583/MAX(O$2:O583)</f>
        <v>9.1393040954151905E-3</v>
      </c>
    </row>
    <row r="584" spans="1:16" x14ac:dyDescent="0.15">
      <c r="A584" s="1">
        <v>39239</v>
      </c>
      <c r="B584">
        <v>3652.89</v>
      </c>
      <c r="C584">
        <v>3712.53</v>
      </c>
      <c r="D584" s="21">
        <v>3550.74</v>
      </c>
      <c r="E584" s="21">
        <v>3677.58</v>
      </c>
      <c r="F584" s="43">
        <v>1359.3846579200001</v>
      </c>
      <c r="G584" s="3">
        <f t="shared" si="36"/>
        <v>1.181688369930356E-2</v>
      </c>
      <c r="H584" s="3">
        <f>1-E584/MAX(E$2:E584)</f>
        <v>0.11772453452135045</v>
      </c>
      <c r="I584" s="21">
        <f ca="1">IF(ROW()&gt;计算结果!B$18-1,AVERAGE(OFFSET(E584,0,0,-计算结果!B$18,1)),AVERAGE(OFFSET(E584,0,0,-ROW()+1,1)))</f>
        <v>3656.9</v>
      </c>
      <c r="J584" s="43">
        <f t="shared" ca="1" si="37"/>
        <v>82169.271687680026</v>
      </c>
      <c r="K584" s="43">
        <f ca="1">IF(ROW()&gt;计算结果!B$19+1,J584-OFFSET(J584,-计算结果!B$19,0,1,1),J584-OFFSET(J584,-ROW()+2,0,1,1))</f>
        <v>-5024.7205683199863</v>
      </c>
      <c r="L584" s="32" t="str">
        <f ca="1">IF(AND(F584&gt;OFFSET(F584,-计算结果!B$19,0,1,1),'000300'!K584&lt;OFFSET('000300'!K584,-计算结果!B$19,0,1,1)),"卖",IF(AND(F584&lt;OFFSET(F584,-计算结果!B$19,0,1,1),'000300'!K584&gt;OFFSET('000300'!K584,-计算结果!B$19,0,1,1)),"买",L583))</f>
        <v>卖</v>
      </c>
      <c r="M584" s="4" t="str">
        <f t="shared" ca="1" si="38"/>
        <v/>
      </c>
      <c r="N584" s="3">
        <f ca="1">IF(L583="买",E584/E583-1,0)-IF(M584=1,计算结果!B$17,0)</f>
        <v>0</v>
      </c>
      <c r="O584" s="2">
        <f t="shared" ca="1" si="39"/>
        <v>1.9841486260406431</v>
      </c>
      <c r="P584" s="3">
        <f ca="1">1-O584/MAX(O$2:O584)</f>
        <v>9.1393040954151905E-3</v>
      </c>
    </row>
    <row r="585" spans="1:16" x14ac:dyDescent="0.15">
      <c r="A585" s="1">
        <v>39240</v>
      </c>
      <c r="B585">
        <v>3694.55</v>
      </c>
      <c r="C585">
        <v>3802.3</v>
      </c>
      <c r="D585" s="21">
        <v>3684.46</v>
      </c>
      <c r="E585" s="21">
        <v>3802.3</v>
      </c>
      <c r="F585" s="43">
        <v>1372.28582912</v>
      </c>
      <c r="G585" s="3">
        <f t="shared" si="36"/>
        <v>3.3913606230184135E-2</v>
      </c>
      <c r="H585" s="3">
        <f>1-E585/MAX(E$2:E585)</f>
        <v>8.780339179855523E-2</v>
      </c>
      <c r="I585" s="21">
        <f ca="1">IF(ROW()&gt;计算结果!B$18-1,AVERAGE(OFFSET(E585,0,0,-计算结果!B$18,1)),AVERAGE(OFFSET(E585,0,0,-ROW()+1,1)))</f>
        <v>3656.4849999999997</v>
      </c>
      <c r="J585" s="43">
        <f t="shared" ca="1" si="37"/>
        <v>80796.98585856003</v>
      </c>
      <c r="K585" s="43">
        <f ca="1">IF(ROW()&gt;计算结果!B$19+1,J585-OFFSET(J585,-计算结果!B$19,0,1,1),J585-OFFSET(J585,-ROW()+2,0,1,1))</f>
        <v>-7905.0969087999838</v>
      </c>
      <c r="L585" s="32" t="str">
        <f ca="1">IF(AND(F585&gt;OFFSET(F585,-计算结果!B$19,0,1,1),'000300'!K585&lt;OFFSET('000300'!K585,-计算结果!B$19,0,1,1)),"卖",IF(AND(F585&lt;OFFSET(F585,-计算结果!B$19,0,1,1),'000300'!K585&gt;OFFSET('000300'!K585,-计算结果!B$19,0,1,1)),"买",L584))</f>
        <v>卖</v>
      </c>
      <c r="M585" s="4" t="str">
        <f t="shared" ca="1" si="38"/>
        <v/>
      </c>
      <c r="N585" s="3">
        <f ca="1">IF(L584="买",E585/E584-1,0)-IF(M585=1,计算结果!B$17,0)</f>
        <v>0</v>
      </c>
      <c r="O585" s="2">
        <f t="shared" ca="1" si="39"/>
        <v>1.9841486260406431</v>
      </c>
      <c r="P585" s="3">
        <f ca="1">1-O585/MAX(O$2:O585)</f>
        <v>9.1393040954151905E-3</v>
      </c>
    </row>
    <row r="586" spans="1:16" x14ac:dyDescent="0.15">
      <c r="A586" s="1">
        <v>39241</v>
      </c>
      <c r="B586">
        <v>3814.19</v>
      </c>
      <c r="C586">
        <v>3861.21</v>
      </c>
      <c r="D586" s="21">
        <v>3769.15</v>
      </c>
      <c r="E586" s="21">
        <v>3837.87</v>
      </c>
      <c r="F586" s="43">
        <v>1366.5065369599999</v>
      </c>
      <c r="G586" s="3">
        <f t="shared" si="36"/>
        <v>9.3548641611655992E-3</v>
      </c>
      <c r="H586" s="3">
        <f>1-E586/MAX(E$2:E586)</f>
        <v>7.9269916440554811E-2</v>
      </c>
      <c r="I586" s="21">
        <f ca="1">IF(ROW()&gt;计算结果!B$18-1,AVERAGE(OFFSET(E586,0,0,-计算结果!B$18,1)),AVERAGE(OFFSET(E586,0,0,-ROW()+1,1)))</f>
        <v>3738.0950000000003</v>
      </c>
      <c r="J586" s="43">
        <f t="shared" ca="1" si="37"/>
        <v>82163.492395520036</v>
      </c>
      <c r="K586" s="43">
        <f ca="1">IF(ROW()&gt;计算结果!B$19+1,J586-OFFSET(J586,-计算结果!B$19,0,1,1),J586-OFFSET(J586,-ROW()+2,0,1,1))</f>
        <v>-8370.7197030399839</v>
      </c>
      <c r="L586" s="32" t="str">
        <f ca="1">IF(AND(F586&gt;OFFSET(F586,-计算结果!B$19,0,1,1),'000300'!K586&lt;OFFSET('000300'!K586,-计算结果!B$19,0,1,1)),"卖",IF(AND(F586&lt;OFFSET(F586,-计算结果!B$19,0,1,1),'000300'!K586&gt;OFFSET('000300'!K586,-计算结果!B$19,0,1,1)),"买",L585))</f>
        <v>卖</v>
      </c>
      <c r="M586" s="4" t="str">
        <f t="shared" ca="1" si="38"/>
        <v/>
      </c>
      <c r="N586" s="3">
        <f ca="1">IF(L585="买",E586/E585-1,0)-IF(M586=1,计算结果!B$17,0)</f>
        <v>0</v>
      </c>
      <c r="O586" s="2">
        <f t="shared" ca="1" si="39"/>
        <v>1.9841486260406431</v>
      </c>
      <c r="P586" s="3">
        <f ca="1">1-O586/MAX(O$2:O586)</f>
        <v>9.1393040954151905E-3</v>
      </c>
    </row>
    <row r="587" spans="1:16" x14ac:dyDescent="0.15">
      <c r="A587" s="1">
        <v>39244</v>
      </c>
      <c r="B587">
        <v>3876.07</v>
      </c>
      <c r="C587">
        <v>3937.79</v>
      </c>
      <c r="D587" s="21">
        <v>3870.23</v>
      </c>
      <c r="E587" s="21">
        <v>3931.86</v>
      </c>
      <c r="F587" s="43">
        <v>1405.1909631999999</v>
      </c>
      <c r="G587" s="3">
        <f t="shared" si="36"/>
        <v>2.4490146878346719E-2</v>
      </c>
      <c r="H587" s="3">
        <f>1-E587/MAX(E$2:E587)</f>
        <v>5.6721101458871548E-2</v>
      </c>
      <c r="I587" s="21">
        <f ca="1">IF(ROW()&gt;计算结果!B$18-1,AVERAGE(OFFSET(E587,0,0,-计算结果!B$18,1)),AVERAGE(OFFSET(E587,0,0,-ROW()+1,1)))</f>
        <v>3812.4025000000001</v>
      </c>
      <c r="J587" s="43">
        <f t="shared" ca="1" si="37"/>
        <v>83568.683358720038</v>
      </c>
      <c r="K587" s="43">
        <f ca="1">IF(ROW()&gt;计算结果!B$19+1,J587-OFFSET(J587,-计算结果!B$19,0,1,1),J587-OFFSET(J587,-ROW()+2,0,1,1))</f>
        <v>-8760.2956697599875</v>
      </c>
      <c r="L587" s="32" t="str">
        <f ca="1">IF(AND(F587&gt;OFFSET(F587,-计算结果!B$19,0,1,1),'000300'!K587&lt;OFFSET('000300'!K587,-计算结果!B$19,0,1,1)),"卖",IF(AND(F587&lt;OFFSET(F587,-计算结果!B$19,0,1,1),'000300'!K587&gt;OFFSET('000300'!K587,-计算结果!B$19,0,1,1)),"买",L586))</f>
        <v>卖</v>
      </c>
      <c r="M587" s="4" t="str">
        <f t="shared" ca="1" si="38"/>
        <v/>
      </c>
      <c r="N587" s="3">
        <f ca="1">IF(L586="买",E587/E586-1,0)-IF(M587=1,计算结果!B$17,0)</f>
        <v>0</v>
      </c>
      <c r="O587" s="2">
        <f t="shared" ca="1" si="39"/>
        <v>1.9841486260406431</v>
      </c>
      <c r="P587" s="3">
        <f ca="1">1-O587/MAX(O$2:O587)</f>
        <v>9.1393040954151905E-3</v>
      </c>
    </row>
    <row r="588" spans="1:16" x14ac:dyDescent="0.15">
      <c r="A588" s="1">
        <v>39245</v>
      </c>
      <c r="B588">
        <v>3953.96</v>
      </c>
      <c r="C588">
        <v>4036.35</v>
      </c>
      <c r="D588" s="21">
        <v>3834.02</v>
      </c>
      <c r="E588" s="21">
        <v>4036.11</v>
      </c>
      <c r="F588" s="43">
        <v>1581.0238873599999</v>
      </c>
      <c r="G588" s="3">
        <f t="shared" si="36"/>
        <v>2.6514168866643262E-2</v>
      </c>
      <c r="H588" s="3">
        <f>1-E588/MAX(E$2:E588)</f>
        <v>3.1710845454610892E-2</v>
      </c>
      <c r="I588" s="21">
        <f ca="1">IF(ROW()&gt;计算结果!B$18-1,AVERAGE(OFFSET(E588,0,0,-计算结果!B$18,1)),AVERAGE(OFFSET(E588,0,0,-ROW()+1,1)))</f>
        <v>3902.0350000000003</v>
      </c>
      <c r="J588" s="43">
        <f t="shared" ca="1" si="37"/>
        <v>85149.707246080041</v>
      </c>
      <c r="K588" s="43">
        <f ca="1">IF(ROW()&gt;计算结果!B$19+1,J588-OFFSET(J588,-计算结果!B$19,0,1,1),J588-OFFSET(J588,-ROW()+2,0,1,1))</f>
        <v>-5076.0827699199872</v>
      </c>
      <c r="L588" s="32" t="str">
        <f ca="1">IF(AND(F588&gt;OFFSET(F588,-计算结果!B$19,0,1,1),'000300'!K588&lt;OFFSET('000300'!K588,-计算结果!B$19,0,1,1)),"卖",IF(AND(F588&lt;OFFSET(F588,-计算结果!B$19,0,1,1),'000300'!K588&gt;OFFSET('000300'!K588,-计算结果!B$19,0,1,1)),"买",L587))</f>
        <v>卖</v>
      </c>
      <c r="M588" s="4" t="str">
        <f t="shared" ca="1" si="38"/>
        <v/>
      </c>
      <c r="N588" s="3">
        <f ca="1">IF(L587="买",E588/E587-1,0)-IF(M588=1,计算结果!B$17,0)</f>
        <v>0</v>
      </c>
      <c r="O588" s="2">
        <f t="shared" ca="1" si="39"/>
        <v>1.9841486260406431</v>
      </c>
      <c r="P588" s="3">
        <f ca="1">1-O588/MAX(O$2:O588)</f>
        <v>9.1393040954151905E-3</v>
      </c>
    </row>
    <row r="589" spans="1:16" x14ac:dyDescent="0.15">
      <c r="A589" s="1">
        <v>39246</v>
      </c>
      <c r="B589">
        <v>4071.74</v>
      </c>
      <c r="C589">
        <v>4146.5200000000004</v>
      </c>
      <c r="D589" s="21">
        <v>4064.15</v>
      </c>
      <c r="E589" s="21">
        <v>4118.2700000000004</v>
      </c>
      <c r="F589" s="43">
        <v>1659.0885683199999</v>
      </c>
      <c r="G589" s="3">
        <f t="shared" si="36"/>
        <v>2.0356234096692294E-2</v>
      </c>
      <c r="H589" s="3">
        <f>1-E589/MAX(E$2:E589)</f>
        <v>1.2000124751396779E-2</v>
      </c>
      <c r="I589" s="21">
        <f ca="1">IF(ROW()&gt;计算结果!B$18-1,AVERAGE(OFFSET(E589,0,0,-计算结果!B$18,1)),AVERAGE(OFFSET(E589,0,0,-ROW()+1,1)))</f>
        <v>3981.0275000000001</v>
      </c>
      <c r="J589" s="43">
        <f t="shared" ca="1" si="37"/>
        <v>86808.795814400044</v>
      </c>
      <c r="K589" s="43">
        <f ca="1">IF(ROW()&gt;计算结果!B$19+1,J589-OFFSET(J589,-计算结果!B$19,0,1,1),J589-OFFSET(J589,-ROW()+2,0,1,1))</f>
        <v>-1480.2744934399816</v>
      </c>
      <c r="L589" s="32" t="str">
        <f ca="1">IF(AND(F589&gt;OFFSET(F589,-计算结果!B$19,0,1,1),'000300'!K589&lt;OFFSET('000300'!K589,-计算结果!B$19,0,1,1)),"卖",IF(AND(F589&lt;OFFSET(F589,-计算结果!B$19,0,1,1),'000300'!K589&gt;OFFSET('000300'!K589,-计算结果!B$19,0,1,1)),"买",L588))</f>
        <v>卖</v>
      </c>
      <c r="M589" s="4" t="str">
        <f t="shared" ca="1" si="38"/>
        <v/>
      </c>
      <c r="N589" s="3">
        <f ca="1">IF(L588="买",E589/E588-1,0)-IF(M589=1,计算结果!B$17,0)</f>
        <v>0</v>
      </c>
      <c r="O589" s="2">
        <f t="shared" ca="1" si="39"/>
        <v>1.9841486260406431</v>
      </c>
      <c r="P589" s="3">
        <f ca="1">1-O589/MAX(O$2:O589)</f>
        <v>9.1393040954151905E-3</v>
      </c>
    </row>
    <row r="590" spans="1:16" x14ac:dyDescent="0.15">
      <c r="A590" s="1">
        <v>39247</v>
      </c>
      <c r="B590">
        <v>4103.5200000000004</v>
      </c>
      <c r="C590">
        <v>4132</v>
      </c>
      <c r="D590" s="21">
        <v>4022.78</v>
      </c>
      <c r="E590" s="21">
        <v>4075.82</v>
      </c>
      <c r="F590" s="43">
        <v>1337.9226828799999</v>
      </c>
      <c r="G590" s="3">
        <f t="shared" si="36"/>
        <v>-1.0307726302549391E-2</v>
      </c>
      <c r="H590" s="3">
        <f>1-E590/MAX(E$2:E590)</f>
        <v>2.2184157052412279E-2</v>
      </c>
      <c r="I590" s="21">
        <f ca="1">IF(ROW()&gt;计算结果!B$18-1,AVERAGE(OFFSET(E590,0,0,-计算结果!B$18,1)),AVERAGE(OFFSET(E590,0,0,-ROW()+1,1)))</f>
        <v>4040.5150000000003</v>
      </c>
      <c r="J590" s="43">
        <f t="shared" ca="1" si="37"/>
        <v>88146.718497280046</v>
      </c>
      <c r="K590" s="43">
        <f ca="1">IF(ROW()&gt;计算结果!B$19+1,J590-OFFSET(J590,-计算结果!B$19,0,1,1),J590-OFFSET(J590,-ROW()+2,0,1,1))</f>
        <v>1797.4508748800145</v>
      </c>
      <c r="L590" s="32" t="str">
        <f ca="1">IF(AND(F590&gt;OFFSET(F590,-计算结果!B$19,0,1,1),'000300'!K590&lt;OFFSET('000300'!K590,-计算结果!B$19,0,1,1)),"卖",IF(AND(F590&lt;OFFSET(F590,-计算结果!B$19,0,1,1),'000300'!K590&gt;OFFSET('000300'!K590,-计算结果!B$19,0,1,1)),"买",L589))</f>
        <v>卖</v>
      </c>
      <c r="M590" s="4" t="str">
        <f t="shared" ca="1" si="38"/>
        <v/>
      </c>
      <c r="N590" s="3">
        <f ca="1">IF(L589="买",E590/E589-1,0)-IF(M590=1,计算结果!B$17,0)</f>
        <v>0</v>
      </c>
      <c r="O590" s="2">
        <f t="shared" ca="1" si="39"/>
        <v>1.9841486260406431</v>
      </c>
      <c r="P590" s="3">
        <f ca="1">1-O590/MAX(O$2:O590)</f>
        <v>9.1393040954151905E-3</v>
      </c>
    </row>
    <row r="591" spans="1:16" x14ac:dyDescent="0.15">
      <c r="A591" s="1">
        <v>39248</v>
      </c>
      <c r="B591">
        <v>4043.11</v>
      </c>
      <c r="C591">
        <v>4115.7299999999996</v>
      </c>
      <c r="D591" s="21">
        <v>4025.1</v>
      </c>
      <c r="E591" s="21">
        <v>4099.38</v>
      </c>
      <c r="F591" s="43">
        <v>1092.34266112</v>
      </c>
      <c r="G591" s="3">
        <f t="shared" si="36"/>
        <v>5.7804319130874138E-3</v>
      </c>
      <c r="H591" s="3">
        <f>1-E591/MAX(E$2:E591)</f>
        <v>1.6531959148715636E-2</v>
      </c>
      <c r="I591" s="21">
        <f ca="1">IF(ROW()&gt;计算结果!B$18-1,AVERAGE(OFFSET(E591,0,0,-计算结果!B$18,1)),AVERAGE(OFFSET(E591,0,0,-ROW()+1,1)))</f>
        <v>4082.3950000000004</v>
      </c>
      <c r="J591" s="43">
        <f t="shared" ca="1" si="37"/>
        <v>89239.061158400043</v>
      </c>
      <c r="K591" s="43">
        <f ca="1">IF(ROW()&gt;计算结果!B$19+1,J591-OFFSET(J591,-计算结果!B$19,0,1,1),J591-OFFSET(J591,-ROW()+2,0,1,1))</f>
        <v>4202.7555225600081</v>
      </c>
      <c r="L591" s="32" t="str">
        <f ca="1">IF(AND(F591&gt;OFFSET(F591,-计算结果!B$19,0,1,1),'000300'!K591&lt;OFFSET('000300'!K591,-计算结果!B$19,0,1,1)),"卖",IF(AND(F591&lt;OFFSET(F591,-计算结果!B$19,0,1,1),'000300'!K591&gt;OFFSET('000300'!K591,-计算结果!B$19,0,1,1)),"买",L590))</f>
        <v>买</v>
      </c>
      <c r="M591" s="4">
        <f t="shared" ca="1" si="38"/>
        <v>1</v>
      </c>
      <c r="N591" s="3">
        <f ca="1">IF(L590="买",E591/E590-1,0)-IF(M591=1,计算结果!B$17,0)</f>
        <v>0</v>
      </c>
      <c r="O591" s="2">
        <f t="shared" ca="1" si="39"/>
        <v>1.9841486260406431</v>
      </c>
      <c r="P591" s="3">
        <f ca="1">1-O591/MAX(O$2:O591)</f>
        <v>9.1393040954151905E-3</v>
      </c>
    </row>
    <row r="592" spans="1:16" x14ac:dyDescent="0.15">
      <c r="A592" s="1">
        <v>39251</v>
      </c>
      <c r="B592">
        <v>4178.76</v>
      </c>
      <c r="C592">
        <v>4246.3999999999996</v>
      </c>
      <c r="D592" s="21">
        <v>4177.1899999999996</v>
      </c>
      <c r="E592" s="21">
        <v>4227.57</v>
      </c>
      <c r="F592" s="43">
        <v>1418.4833024</v>
      </c>
      <c r="G592" s="3">
        <f t="shared" si="36"/>
        <v>3.12705823807502E-2</v>
      </c>
      <c r="H592" s="3">
        <f>1-E592/MAX(E$2:E592)</f>
        <v>0</v>
      </c>
      <c r="I592" s="21">
        <f ca="1">IF(ROW()&gt;计算结果!B$18-1,AVERAGE(OFFSET(E592,0,0,-计算结果!B$18,1)),AVERAGE(OFFSET(E592,0,0,-ROW()+1,1)))</f>
        <v>4130.26</v>
      </c>
      <c r="J592" s="43">
        <f t="shared" ca="1" si="37"/>
        <v>90657.54446080004</v>
      </c>
      <c r="K592" s="43">
        <f ca="1">IF(ROW()&gt;计算结果!B$19+1,J592-OFFSET(J592,-计算结果!B$19,0,1,1),J592-OFFSET(J592,-ROW()+2,0,1,1))</f>
        <v>7128.8881152000104</v>
      </c>
      <c r="L592" s="32" t="str">
        <f ca="1">IF(AND(F592&gt;OFFSET(F592,-计算结果!B$19,0,1,1),'000300'!K592&lt;OFFSET('000300'!K592,-计算结果!B$19,0,1,1)),"卖",IF(AND(F592&lt;OFFSET(F592,-计算结果!B$19,0,1,1),'000300'!K592&gt;OFFSET('000300'!K592,-计算结果!B$19,0,1,1)),"买",L591))</f>
        <v>买</v>
      </c>
      <c r="M592" s="4" t="str">
        <f t="shared" ca="1" si="38"/>
        <v/>
      </c>
      <c r="N592" s="3">
        <f ca="1">IF(L591="买",E592/E591-1,0)-IF(M592=1,计算结果!B$17,0)</f>
        <v>3.12705823807502E-2</v>
      </c>
      <c r="O592" s="2">
        <f t="shared" ca="1" si="39"/>
        <v>2.0461941091068994</v>
      </c>
      <c r="P592" s="3">
        <f ca="1">1-O592/MAX(O$2:O592)</f>
        <v>0</v>
      </c>
    </row>
    <row r="593" spans="1:16" x14ac:dyDescent="0.15">
      <c r="A593" s="1">
        <v>39252</v>
      </c>
      <c r="B593">
        <v>4227.59</v>
      </c>
      <c r="C593">
        <v>4254.71</v>
      </c>
      <c r="D593" s="21">
        <v>4186.18</v>
      </c>
      <c r="E593" s="21">
        <v>4253</v>
      </c>
      <c r="F593" s="43">
        <v>1305.2327526399999</v>
      </c>
      <c r="G593" s="3">
        <f t="shared" si="36"/>
        <v>6.0152759150056134E-3</v>
      </c>
      <c r="H593" s="3">
        <f>1-E593/MAX(E$2:E593)</f>
        <v>0</v>
      </c>
      <c r="I593" s="21">
        <f ca="1">IF(ROW()&gt;计算结果!B$18-1,AVERAGE(OFFSET(E593,0,0,-计算结果!B$18,1)),AVERAGE(OFFSET(E593,0,0,-ROW()+1,1)))</f>
        <v>4163.9425000000001</v>
      </c>
      <c r="J593" s="43">
        <f t="shared" ca="1" si="37"/>
        <v>91962.777213440044</v>
      </c>
      <c r="K593" s="43">
        <f ca="1">IF(ROW()&gt;计算结果!B$19+1,J593-OFFSET(J593,-计算结果!B$19,0,1,1),J593-OFFSET(J593,-ROW()+2,0,1,1))</f>
        <v>9793.5055257600179</v>
      </c>
      <c r="L593" s="32" t="str">
        <f ca="1">IF(AND(F593&gt;OFFSET(F593,-计算结果!B$19,0,1,1),'000300'!K593&lt;OFFSET('000300'!K593,-计算结果!B$19,0,1,1)),"卖",IF(AND(F593&lt;OFFSET(F593,-计算结果!B$19,0,1,1),'000300'!K593&gt;OFFSET('000300'!K593,-计算结果!B$19,0,1,1)),"买",L592))</f>
        <v>买</v>
      </c>
      <c r="M593" s="4" t="str">
        <f t="shared" ca="1" si="38"/>
        <v/>
      </c>
      <c r="N593" s="3">
        <f ca="1">IF(L592="买",E593/E592-1,0)-IF(M593=1,计算结果!B$17,0)</f>
        <v>6.0152759150056134E-3</v>
      </c>
      <c r="O593" s="2">
        <f t="shared" ca="1" si="39"/>
        <v>2.0585025312488363</v>
      </c>
      <c r="P593" s="3">
        <f ca="1">1-O593/MAX(O$2:O593)</f>
        <v>0</v>
      </c>
    </row>
    <row r="594" spans="1:16" x14ac:dyDescent="0.15">
      <c r="A594" s="1">
        <v>39253</v>
      </c>
      <c r="B594">
        <v>4268.6499999999996</v>
      </c>
      <c r="C594">
        <v>4292.2</v>
      </c>
      <c r="D594" s="21">
        <v>4138.33</v>
      </c>
      <c r="E594" s="21">
        <v>4157.6000000000004</v>
      </c>
      <c r="F594" s="43">
        <v>1410.6075135999999</v>
      </c>
      <c r="G594" s="3">
        <f t="shared" si="36"/>
        <v>-2.2431225017634504E-2</v>
      </c>
      <c r="H594" s="3">
        <f>1-E594/MAX(E$2:E594)</f>
        <v>2.2431225017634504E-2</v>
      </c>
      <c r="I594" s="21">
        <f ca="1">IF(ROW()&gt;计算结果!B$18-1,AVERAGE(OFFSET(E594,0,0,-计算结果!B$18,1)),AVERAGE(OFFSET(E594,0,0,-ROW()+1,1)))</f>
        <v>4184.3875000000007</v>
      </c>
      <c r="J594" s="43">
        <f t="shared" ca="1" si="37"/>
        <v>93373.384727040044</v>
      </c>
      <c r="K594" s="43">
        <f ca="1">IF(ROW()&gt;计算结果!B$19+1,J594-OFFSET(J594,-计算结果!B$19,0,1,1),J594-OFFSET(J594,-ROW()+2,0,1,1))</f>
        <v>12576.398868480013</v>
      </c>
      <c r="L594" s="32" t="str">
        <f ca="1">IF(AND(F594&gt;OFFSET(F594,-计算结果!B$19,0,1,1),'000300'!K594&lt;OFFSET('000300'!K594,-计算结果!B$19,0,1,1)),"卖",IF(AND(F594&lt;OFFSET(F594,-计算结果!B$19,0,1,1),'000300'!K594&gt;OFFSET('000300'!K594,-计算结果!B$19,0,1,1)),"买",L593))</f>
        <v>买</v>
      </c>
      <c r="M594" s="4" t="str">
        <f t="shared" ca="1" si="38"/>
        <v/>
      </c>
      <c r="N594" s="3">
        <f ca="1">IF(L593="买",E594/E593-1,0)-IF(M594=1,计算结果!B$17,0)</f>
        <v>-2.2431225017634504E-2</v>
      </c>
      <c r="O594" s="2">
        <f t="shared" ca="1" si="39"/>
        <v>2.0123277977710234</v>
      </c>
      <c r="P594" s="3">
        <f ca="1">1-O594/MAX(O$2:O594)</f>
        <v>2.2431225017634504E-2</v>
      </c>
    </row>
    <row r="595" spans="1:16" x14ac:dyDescent="0.15">
      <c r="A595" s="1">
        <v>39254</v>
      </c>
      <c r="B595">
        <v>4140.6899999999996</v>
      </c>
      <c r="C595">
        <v>4208.87</v>
      </c>
      <c r="D595" s="21">
        <v>4110.96</v>
      </c>
      <c r="E595" s="21">
        <v>4197.28</v>
      </c>
      <c r="F595" s="43">
        <v>1217.8309939200001</v>
      </c>
      <c r="G595" s="3">
        <f t="shared" si="36"/>
        <v>9.5439676736577272E-3</v>
      </c>
      <c r="H595" s="3">
        <f>1-E595/MAX(E$2:E595)</f>
        <v>1.310134023042564E-2</v>
      </c>
      <c r="I595" s="21">
        <f ca="1">IF(ROW()&gt;计算结果!B$18-1,AVERAGE(OFFSET(E595,0,0,-计算结果!B$18,1)),AVERAGE(OFFSET(E595,0,0,-ROW()+1,1)))</f>
        <v>4208.8625000000002</v>
      </c>
      <c r="J595" s="43">
        <f t="shared" ca="1" si="37"/>
        <v>94591.215720960041</v>
      </c>
      <c r="K595" s="43">
        <f ca="1">IF(ROW()&gt;计算结果!B$19+1,J595-OFFSET(J595,-计算结果!B$19,0,1,1),J595-OFFSET(J595,-ROW()+2,0,1,1))</f>
        <v>12427.723325440005</v>
      </c>
      <c r="L595" s="32" t="str">
        <f ca="1">IF(AND(F595&gt;OFFSET(F595,-计算结果!B$19,0,1,1),'000300'!K595&lt;OFFSET('000300'!K595,-计算结果!B$19,0,1,1)),"卖",IF(AND(F595&lt;OFFSET(F595,-计算结果!B$19,0,1,1),'000300'!K595&gt;OFFSET('000300'!K595,-计算结果!B$19,0,1,1)),"买",L594))</f>
        <v>买</v>
      </c>
      <c r="M595" s="4" t="str">
        <f t="shared" ca="1" si="38"/>
        <v/>
      </c>
      <c r="N595" s="3">
        <f ca="1">IF(L594="买",E595/E594-1,0)-IF(M595=1,计算结果!B$17,0)</f>
        <v>9.5439676736577272E-3</v>
      </c>
      <c r="O595" s="2">
        <f t="shared" ca="1" si="39"/>
        <v>2.0315333892217531</v>
      </c>
      <c r="P595" s="3">
        <f ca="1">1-O595/MAX(O$2:O595)</f>
        <v>1.3101340230425529E-2</v>
      </c>
    </row>
    <row r="596" spans="1:16" x14ac:dyDescent="0.15">
      <c r="A596" s="1">
        <v>39255</v>
      </c>
      <c r="B596">
        <v>4203.13</v>
      </c>
      <c r="C596">
        <v>4220.92</v>
      </c>
      <c r="D596" s="21">
        <v>3970.35</v>
      </c>
      <c r="E596" s="21">
        <v>4051.43</v>
      </c>
      <c r="F596" s="43">
        <v>1277.4767001600001</v>
      </c>
      <c r="G596" s="3">
        <f t="shared" si="36"/>
        <v>-3.474869439255901E-2</v>
      </c>
      <c r="H596" s="3">
        <f>1-E596/MAX(E$2:E596)</f>
        <v>4.7394780155184613E-2</v>
      </c>
      <c r="I596" s="21">
        <f ca="1">IF(ROW()&gt;计算结果!B$18-1,AVERAGE(OFFSET(E596,0,0,-计算结果!B$18,1)),AVERAGE(OFFSET(E596,0,0,-ROW()+1,1)))</f>
        <v>4164.8275000000003</v>
      </c>
      <c r="J596" s="43">
        <f t="shared" ca="1" si="37"/>
        <v>93313.739020800043</v>
      </c>
      <c r="K596" s="43">
        <f ca="1">IF(ROW()&gt;计算结果!B$19+1,J596-OFFSET(J596,-计算结果!B$19,0,1,1),J596-OFFSET(J596,-ROW()+2,0,1,1))</f>
        <v>9745.0556620800053</v>
      </c>
      <c r="L596" s="32" t="str">
        <f ca="1">IF(AND(F596&gt;OFFSET(F596,-计算结果!B$19,0,1,1),'000300'!K596&lt;OFFSET('000300'!K596,-计算结果!B$19,0,1,1)),"卖",IF(AND(F596&lt;OFFSET(F596,-计算结果!B$19,0,1,1),'000300'!K596&gt;OFFSET('000300'!K596,-计算结果!B$19,0,1,1)),"买",L595))</f>
        <v>买</v>
      </c>
      <c r="M596" s="4" t="str">
        <f t="shared" ca="1" si="38"/>
        <v/>
      </c>
      <c r="N596" s="3">
        <f ca="1">IF(L595="买",E596/E595-1,0)-IF(M596=1,计算结果!B$17,0)</f>
        <v>-3.474869439255901E-2</v>
      </c>
      <c r="O596" s="2">
        <f t="shared" ca="1" si="39"/>
        <v>1.9609402563314067</v>
      </c>
      <c r="P596" s="3">
        <f ca="1">1-O596/MAX(O$2:O596)</f>
        <v>4.7394780155184613E-2</v>
      </c>
    </row>
    <row r="597" spans="1:16" x14ac:dyDescent="0.15">
      <c r="A597" s="1">
        <v>39258</v>
      </c>
      <c r="B597">
        <v>4066.45</v>
      </c>
      <c r="C597">
        <v>4105.99</v>
      </c>
      <c r="D597" s="21">
        <v>3850.84</v>
      </c>
      <c r="E597" s="21">
        <v>3877.59</v>
      </c>
      <c r="F597" s="43">
        <v>1134.3269888</v>
      </c>
      <c r="G597" s="3">
        <f t="shared" si="36"/>
        <v>-4.2908306449821354E-2</v>
      </c>
      <c r="H597" s="3">
        <f>1-E597/MAX(E$2:E597)</f>
        <v>8.8269456853985351E-2</v>
      </c>
      <c r="I597" s="21">
        <f ca="1">IF(ROW()&gt;计算结果!B$18-1,AVERAGE(OFFSET(E597,0,0,-计算结果!B$18,1)),AVERAGE(OFFSET(E597,0,0,-ROW()+1,1)))</f>
        <v>4070.9750000000004</v>
      </c>
      <c r="J597" s="43">
        <f t="shared" ca="1" si="37"/>
        <v>92179.412032000037</v>
      </c>
      <c r="K597" s="43">
        <f ca="1">IF(ROW()&gt;计算结果!B$19+1,J597-OFFSET(J597,-计算结果!B$19,0,1,1),J597-OFFSET(J597,-ROW()+2,0,1,1))</f>
        <v>7029.7047859199956</v>
      </c>
      <c r="L597" s="32" t="str">
        <f ca="1">IF(AND(F597&gt;OFFSET(F597,-计算结果!B$19,0,1,1),'000300'!K597&lt;OFFSET('000300'!K597,-计算结果!B$19,0,1,1)),"卖",IF(AND(F597&lt;OFFSET(F597,-计算结果!B$19,0,1,1),'000300'!K597&gt;OFFSET('000300'!K597,-计算结果!B$19,0,1,1)),"买",L596))</f>
        <v>买</v>
      </c>
      <c r="M597" s="4" t="str">
        <f t="shared" ca="1" si="38"/>
        <v/>
      </c>
      <c r="N597" s="3">
        <f ca="1">IF(L596="买",E597/E596-1,0)-IF(M597=1,计算结果!B$17,0)</f>
        <v>-4.2908306449821354E-2</v>
      </c>
      <c r="O597" s="2">
        <f t="shared" ca="1" si="39"/>
        <v>1.8767996308829475</v>
      </c>
      <c r="P597" s="3">
        <f ca="1">1-O597/MAX(O$2:O597)</f>
        <v>8.8269456853985351E-2</v>
      </c>
    </row>
    <row r="598" spans="1:16" x14ac:dyDescent="0.15">
      <c r="A598" s="1">
        <v>39259</v>
      </c>
      <c r="B598">
        <v>3804.41</v>
      </c>
      <c r="C598">
        <v>3929.37</v>
      </c>
      <c r="D598" s="21">
        <v>3752.93</v>
      </c>
      <c r="E598" s="21">
        <v>3928.21</v>
      </c>
      <c r="F598" s="43">
        <v>878.67744256000003</v>
      </c>
      <c r="G598" s="3">
        <f t="shared" si="36"/>
        <v>1.305450034686495E-2</v>
      </c>
      <c r="H598" s="3">
        <f>1-E598/MAX(E$2:E598)</f>
        <v>7.6367270162238432E-2</v>
      </c>
      <c r="I598" s="21">
        <f ca="1">IF(ROW()&gt;计算结果!B$18-1,AVERAGE(OFFSET(E598,0,0,-计算结果!B$18,1)),AVERAGE(OFFSET(E598,0,0,-ROW()+1,1)))</f>
        <v>4013.6274999999996</v>
      </c>
      <c r="J598" s="43">
        <f t="shared" ca="1" si="37"/>
        <v>91300.734589440035</v>
      </c>
      <c r="K598" s="43">
        <f ca="1">IF(ROW()&gt;计算结果!B$19+1,J598-OFFSET(J598,-计算结果!B$19,0,1,1),J598-OFFSET(J598,-ROW()+2,0,1,1))</f>
        <v>4491.938775039991</v>
      </c>
      <c r="L598" s="32" t="str">
        <f ca="1">IF(AND(F598&gt;OFFSET(F598,-计算结果!B$19,0,1,1),'000300'!K598&lt;OFFSET('000300'!K598,-计算结果!B$19,0,1,1)),"卖",IF(AND(F598&lt;OFFSET(F598,-计算结果!B$19,0,1,1),'000300'!K598&gt;OFFSET('000300'!K598,-计算结果!B$19,0,1,1)),"买",L597))</f>
        <v>买</v>
      </c>
      <c r="M598" s="4" t="str">
        <f t="shared" ca="1" si="38"/>
        <v/>
      </c>
      <c r="N598" s="3">
        <f ca="1">IF(L597="买",E598/E597-1,0)-IF(M598=1,计算结果!B$17,0)</f>
        <v>1.305450034686495E-2</v>
      </c>
      <c r="O598" s="2">
        <f t="shared" ca="1" si="39"/>
        <v>1.9013003123153049</v>
      </c>
      <c r="P598" s="3">
        <f ca="1">1-O598/MAX(O$2:O598)</f>
        <v>7.6367270162238321E-2</v>
      </c>
    </row>
    <row r="599" spans="1:16" x14ac:dyDescent="0.15">
      <c r="A599" s="1">
        <v>39260</v>
      </c>
      <c r="B599">
        <v>3946.88</v>
      </c>
      <c r="C599">
        <v>4053.41</v>
      </c>
      <c r="D599" s="21">
        <v>3912.2</v>
      </c>
      <c r="E599" s="21">
        <v>4040.48</v>
      </c>
      <c r="F599" s="43">
        <v>1021.31621888</v>
      </c>
      <c r="G599" s="3">
        <f t="shared" si="36"/>
        <v>2.8580447582995827E-2</v>
      </c>
      <c r="H599" s="3">
        <f>1-E599/MAX(E$2:E599)</f>
        <v>4.9969433341170988E-2</v>
      </c>
      <c r="I599" s="21">
        <f ca="1">IF(ROW()&gt;计算结果!B$18-1,AVERAGE(OFFSET(E599,0,0,-计算结果!B$18,1)),AVERAGE(OFFSET(E599,0,0,-ROW()+1,1)))</f>
        <v>3974.4274999999998</v>
      </c>
      <c r="J599" s="43">
        <f t="shared" ca="1" si="37"/>
        <v>90279.41837056003</v>
      </c>
      <c r="K599" s="43">
        <f ca="1">IF(ROW()&gt;计算结果!B$19+1,J599-OFFSET(J599,-计算结果!B$19,0,1,1),J599-OFFSET(J599,-ROW()+2,0,1,1))</f>
        <v>2132.6998732799839</v>
      </c>
      <c r="L599" s="32" t="str">
        <f ca="1">IF(AND(F599&gt;OFFSET(F599,-计算结果!B$19,0,1,1),'000300'!K599&lt;OFFSET('000300'!K599,-计算结果!B$19,0,1,1)),"卖",IF(AND(F599&lt;OFFSET(F599,-计算结果!B$19,0,1,1),'000300'!K599&gt;OFFSET('000300'!K599,-计算结果!B$19,0,1,1)),"买",L598))</f>
        <v>买</v>
      </c>
      <c r="M599" s="4" t="str">
        <f t="shared" ca="1" si="38"/>
        <v/>
      </c>
      <c r="N599" s="3">
        <f ca="1">IF(L598="买",E599/E598-1,0)-IF(M599=1,计算结果!B$17,0)</f>
        <v>2.8580447582995827E-2</v>
      </c>
      <c r="O599" s="2">
        <f t="shared" ca="1" si="39"/>
        <v>1.9556403262309661</v>
      </c>
      <c r="P599" s="3">
        <f ca="1">1-O599/MAX(O$2:O599)</f>
        <v>4.9969433341170877E-2</v>
      </c>
    </row>
    <row r="600" spans="1:16" x14ac:dyDescent="0.15">
      <c r="A600" s="1">
        <v>39261</v>
      </c>
      <c r="B600">
        <v>4038.38</v>
      </c>
      <c r="C600">
        <v>4067.81</v>
      </c>
      <c r="D600" s="21">
        <v>3857.85</v>
      </c>
      <c r="E600" s="21">
        <v>3858.52</v>
      </c>
      <c r="F600" s="43">
        <v>983.72050944</v>
      </c>
      <c r="G600" s="3">
        <f t="shared" si="36"/>
        <v>-4.5034253356036946E-2</v>
      </c>
      <c r="H600" s="3">
        <f>1-E600/MAX(E$2:E600)</f>
        <v>9.2753350576063931E-2</v>
      </c>
      <c r="I600" s="21">
        <f ca="1">IF(ROW()&gt;计算结果!B$18-1,AVERAGE(OFFSET(E600,0,0,-计算结果!B$18,1)),AVERAGE(OFFSET(E600,0,0,-ROW()+1,1)))</f>
        <v>3926.2000000000003</v>
      </c>
      <c r="J600" s="43">
        <f t="shared" ca="1" si="37"/>
        <v>89295.697861120032</v>
      </c>
      <c r="K600" s="43">
        <f ca="1">IF(ROW()&gt;计算结果!B$19+1,J600-OFFSET(J600,-计算结果!B$19,0,1,1),J600-OFFSET(J600,-ROW()+2,0,1,1))</f>
        <v>56.636702719988534</v>
      </c>
      <c r="L600" s="32" t="str">
        <f ca="1">IF(AND(F600&gt;OFFSET(F600,-计算结果!B$19,0,1,1),'000300'!K600&lt;OFFSET('000300'!K600,-计算结果!B$19,0,1,1)),"卖",IF(AND(F600&lt;OFFSET(F600,-计算结果!B$19,0,1,1),'000300'!K600&gt;OFFSET('000300'!K600,-计算结果!B$19,0,1,1)),"买",L599))</f>
        <v>买</v>
      </c>
      <c r="M600" s="4" t="str">
        <f t="shared" ca="1" si="38"/>
        <v/>
      </c>
      <c r="N600" s="3">
        <f ca="1">IF(L599="买",E600/E599-1,0)-IF(M600=1,计算结果!B$17,0)</f>
        <v>-4.5034253356036946E-2</v>
      </c>
      <c r="O600" s="2">
        <f t="shared" ca="1" si="39"/>
        <v>1.867569524306198</v>
      </c>
      <c r="P600" s="3">
        <f ca="1">1-O600/MAX(O$2:O600)</f>
        <v>9.2753350576063931E-2</v>
      </c>
    </row>
    <row r="601" spans="1:16" x14ac:dyDescent="0.15">
      <c r="A601" s="1">
        <v>39262</v>
      </c>
      <c r="B601">
        <v>3769.33</v>
      </c>
      <c r="C601">
        <v>3867.75</v>
      </c>
      <c r="D601" s="21">
        <v>3718.16</v>
      </c>
      <c r="E601" s="21">
        <v>3764.08</v>
      </c>
      <c r="F601" s="43">
        <v>885.27585280000005</v>
      </c>
      <c r="G601" s="3">
        <f t="shared" si="36"/>
        <v>-2.4475705710997997E-2</v>
      </c>
      <c r="H601" s="3">
        <f>1-E601/MAX(E$2:E601)</f>
        <v>0.11495885257465321</v>
      </c>
      <c r="I601" s="21">
        <f ca="1">IF(ROW()&gt;计算结果!B$18-1,AVERAGE(OFFSET(E601,0,0,-计算结果!B$18,1)),AVERAGE(OFFSET(E601,0,0,-ROW()+1,1)))</f>
        <v>3897.8225000000002</v>
      </c>
      <c r="J601" s="43">
        <f t="shared" ca="1" si="37"/>
        <v>88410.422008320034</v>
      </c>
      <c r="K601" s="43">
        <f ca="1">IF(ROW()&gt;计算结果!B$19+1,J601-OFFSET(J601,-计算结果!B$19,0,1,1),J601-OFFSET(J601,-ROW()+2,0,1,1))</f>
        <v>-2247.1224524800054</v>
      </c>
      <c r="L601" s="32" t="str">
        <f ca="1">IF(AND(F601&gt;OFFSET(F601,-计算结果!B$19,0,1,1),'000300'!K601&lt;OFFSET('000300'!K601,-计算结果!B$19,0,1,1)),"卖",IF(AND(F601&lt;OFFSET(F601,-计算结果!B$19,0,1,1),'000300'!K601&gt;OFFSET('000300'!K601,-计算结果!B$19,0,1,1)),"买",L600))</f>
        <v>买</v>
      </c>
      <c r="M601" s="4" t="str">
        <f t="shared" ca="1" si="38"/>
        <v/>
      </c>
      <c r="N601" s="3">
        <f ca="1">IF(L600="买",E601/E600-1,0)-IF(M601=1,计算结果!B$17,0)</f>
        <v>-2.4475705710997997E-2</v>
      </c>
      <c r="O601" s="2">
        <f t="shared" ca="1" si="39"/>
        <v>1.821859442234451</v>
      </c>
      <c r="P601" s="3">
        <f ca="1">1-O601/MAX(O$2:O601)</f>
        <v>0.11495885257465321</v>
      </c>
    </row>
    <row r="602" spans="1:16" x14ac:dyDescent="0.15">
      <c r="A602" s="1">
        <v>39265</v>
      </c>
      <c r="B602">
        <v>3746.18</v>
      </c>
      <c r="C602">
        <v>3801.9</v>
      </c>
      <c r="D602" s="21">
        <v>3644.19</v>
      </c>
      <c r="E602" s="21">
        <v>3757.66</v>
      </c>
      <c r="F602" s="43">
        <v>719.95867136000004</v>
      </c>
      <c r="G602" s="3">
        <f t="shared" si="36"/>
        <v>-1.7055960553442606E-3</v>
      </c>
      <c r="H602" s="3">
        <f>1-E602/MAX(E$2:E602)</f>
        <v>0.11646837526451914</v>
      </c>
      <c r="I602" s="21">
        <f ca="1">IF(ROW()&gt;计算结果!B$18-1,AVERAGE(OFFSET(E602,0,0,-计算结果!B$18,1)),AVERAGE(OFFSET(E602,0,0,-ROW()+1,1)))</f>
        <v>3855.1849999999999</v>
      </c>
      <c r="J602" s="43">
        <f t="shared" ca="1" si="37"/>
        <v>87690.463336960034</v>
      </c>
      <c r="K602" s="43">
        <f ca="1">IF(ROW()&gt;计算结果!B$19+1,J602-OFFSET(J602,-计算结果!B$19,0,1,1),J602-OFFSET(J602,-ROW()+2,0,1,1))</f>
        <v>-4272.3138764800096</v>
      </c>
      <c r="L602" s="32" t="str">
        <f ca="1">IF(AND(F602&gt;OFFSET(F602,-计算结果!B$19,0,1,1),'000300'!K602&lt;OFFSET('000300'!K602,-计算结果!B$19,0,1,1)),"卖",IF(AND(F602&lt;OFFSET(F602,-计算结果!B$19,0,1,1),'000300'!K602&gt;OFFSET('000300'!K602,-计算结果!B$19,0,1,1)),"买",L601))</f>
        <v>买</v>
      </c>
      <c r="M602" s="4" t="str">
        <f t="shared" ca="1" si="38"/>
        <v/>
      </c>
      <c r="N602" s="3">
        <f ca="1">IF(L601="买",E602/E601-1,0)-IF(M602=1,计算结果!B$17,0)</f>
        <v>-1.7055960553442606E-3</v>
      </c>
      <c r="O602" s="2">
        <f t="shared" ca="1" si="39"/>
        <v>1.8187520859563842</v>
      </c>
      <c r="P602" s="3">
        <f ca="1">1-O602/MAX(O$2:O602)</f>
        <v>0.11646837526451925</v>
      </c>
    </row>
    <row r="603" spans="1:16" x14ac:dyDescent="0.15">
      <c r="A603" s="1">
        <v>39266</v>
      </c>
      <c r="B603">
        <v>3782.78</v>
      </c>
      <c r="C603">
        <v>3835.29</v>
      </c>
      <c r="D603" s="21">
        <v>3744.01</v>
      </c>
      <c r="E603" s="21">
        <v>3832.23</v>
      </c>
      <c r="F603" s="43">
        <v>688.87494656000001</v>
      </c>
      <c r="G603" s="3">
        <f t="shared" si="36"/>
        <v>1.9844797027937622E-2</v>
      </c>
      <c r="H603" s="3">
        <f>1-E603/MAX(E$2:E603)</f>
        <v>9.8934869503879641E-2</v>
      </c>
      <c r="I603" s="21">
        <f ca="1">IF(ROW()&gt;计算结果!B$18-1,AVERAGE(OFFSET(E603,0,0,-计算结果!B$18,1)),AVERAGE(OFFSET(E603,0,0,-ROW()+1,1)))</f>
        <v>3803.1224999999999</v>
      </c>
      <c r="J603" s="43">
        <f t="shared" ca="1" si="37"/>
        <v>87001.588390400037</v>
      </c>
      <c r="K603" s="43">
        <f ca="1">IF(ROW()&gt;计算结果!B$19+1,J603-OFFSET(J603,-计算结果!B$19,0,1,1),J603-OFFSET(J603,-ROW()+2,0,1,1))</f>
        <v>-6371.7963366400072</v>
      </c>
      <c r="L603" s="32" t="str">
        <f ca="1">IF(AND(F603&gt;OFFSET(F603,-计算结果!B$19,0,1,1),'000300'!K603&lt;OFFSET('000300'!K603,-计算结果!B$19,0,1,1)),"卖",IF(AND(F603&lt;OFFSET(F603,-计算结果!B$19,0,1,1),'000300'!K603&gt;OFFSET('000300'!K603,-计算结果!B$19,0,1,1)),"买",L602))</f>
        <v>买</v>
      </c>
      <c r="M603" s="4" t="str">
        <f t="shared" ca="1" si="38"/>
        <v/>
      </c>
      <c r="N603" s="3">
        <f ca="1">IF(L602="买",E603/E602-1,0)-IF(M603=1,计算结果!B$17,0)</f>
        <v>1.9844797027937622E-2</v>
      </c>
      <c r="O603" s="2">
        <f t="shared" ca="1" si="39"/>
        <v>1.8548448519463268</v>
      </c>
      <c r="P603" s="3">
        <f ca="1">1-O603/MAX(O$2:O603)</f>
        <v>9.8934869503879641E-2</v>
      </c>
    </row>
    <row r="604" spans="1:16" x14ac:dyDescent="0.15">
      <c r="A604" s="1">
        <v>39267</v>
      </c>
      <c r="B604">
        <v>3840.41</v>
      </c>
      <c r="C604">
        <v>3848.08</v>
      </c>
      <c r="D604" s="21">
        <v>3727.56</v>
      </c>
      <c r="E604" s="21">
        <v>3743.58</v>
      </c>
      <c r="F604" s="43">
        <v>590.55648768000003</v>
      </c>
      <c r="G604" s="3">
        <f t="shared" si="36"/>
        <v>-2.3132745164042845E-2</v>
      </c>
      <c r="H604" s="3">
        <f>1-E604/MAX(E$2:E604)</f>
        <v>0.11977897954385142</v>
      </c>
      <c r="I604" s="21">
        <f ca="1">IF(ROW()&gt;计算结果!B$18-1,AVERAGE(OFFSET(E604,0,0,-计算结果!B$18,1)),AVERAGE(OFFSET(E604,0,0,-ROW()+1,1)))</f>
        <v>3774.3874999999998</v>
      </c>
      <c r="J604" s="43">
        <f t="shared" ca="1" si="37"/>
        <v>86411.031902720031</v>
      </c>
      <c r="K604" s="43">
        <f ca="1">IF(ROW()&gt;计算结果!B$19+1,J604-OFFSET(J604,-计算结果!B$19,0,1,1),J604-OFFSET(J604,-ROW()+2,0,1,1))</f>
        <v>-8180.1838182400097</v>
      </c>
      <c r="L604" s="32" t="str">
        <f ca="1">IF(AND(F604&gt;OFFSET(F604,-计算结果!B$19,0,1,1),'000300'!K604&lt;OFFSET('000300'!K604,-计算结果!B$19,0,1,1)),"卖",IF(AND(F604&lt;OFFSET(F604,-计算结果!B$19,0,1,1),'000300'!K604&gt;OFFSET('000300'!K604,-计算结果!B$19,0,1,1)),"买",L603))</f>
        <v>买</v>
      </c>
      <c r="M604" s="4" t="str">
        <f t="shared" ca="1" si="38"/>
        <v/>
      </c>
      <c r="N604" s="3">
        <f ca="1">IF(L603="买",E604/E603-1,0)-IF(M604=1,计算结果!B$17,0)</f>
        <v>-2.3132745164042845E-2</v>
      </c>
      <c r="O604" s="2">
        <f t="shared" ca="1" si="39"/>
        <v>1.8119371986674155</v>
      </c>
      <c r="P604" s="3">
        <f ca="1">1-O604/MAX(O$2:O604)</f>
        <v>0.11977897954385142</v>
      </c>
    </row>
    <row r="605" spans="1:16" x14ac:dyDescent="0.15">
      <c r="A605" s="1">
        <v>39268</v>
      </c>
      <c r="B605">
        <v>3688.31</v>
      </c>
      <c r="C605">
        <v>3706.6</v>
      </c>
      <c r="D605" s="21">
        <v>3535.04</v>
      </c>
      <c r="E605" s="21">
        <v>3537.44</v>
      </c>
      <c r="F605" s="43">
        <v>613.24054527999999</v>
      </c>
      <c r="G605" s="3">
        <f t="shared" si="36"/>
        <v>-5.5064937840249129E-2</v>
      </c>
      <c r="H605" s="3">
        <f>1-E605/MAX(E$2:E605)</f>
        <v>0.16824829532094987</v>
      </c>
      <c r="I605" s="21">
        <f ca="1">IF(ROW()&gt;计算结果!B$18-1,AVERAGE(OFFSET(E605,0,0,-计算结果!B$18,1)),AVERAGE(OFFSET(E605,0,0,-ROW()+1,1)))</f>
        <v>3717.7275</v>
      </c>
      <c r="J605" s="43">
        <f t="shared" ca="1" si="37"/>
        <v>85797.79135744003</v>
      </c>
      <c r="K605" s="43">
        <f ca="1">IF(ROW()&gt;计算结果!B$19+1,J605-OFFSET(J605,-计算结果!B$19,0,1,1),J605-OFFSET(J605,-ROW()+2,0,1,1))</f>
        <v>-7515.9476633600134</v>
      </c>
      <c r="L605" s="32" t="str">
        <f ca="1">IF(AND(F605&gt;OFFSET(F605,-计算结果!B$19,0,1,1),'000300'!K605&lt;OFFSET('000300'!K605,-计算结果!B$19,0,1,1)),"卖",IF(AND(F605&lt;OFFSET(F605,-计算结果!B$19,0,1,1),'000300'!K605&gt;OFFSET('000300'!K605,-计算结果!B$19,0,1,1)),"买",L604))</f>
        <v>买</v>
      </c>
      <c r="M605" s="4" t="str">
        <f t="shared" ca="1" si="38"/>
        <v/>
      </c>
      <c r="N605" s="3">
        <f ca="1">IF(L604="买",E605/E604-1,0)-IF(M605=1,计算结果!B$17,0)</f>
        <v>-5.5064937840249129E-2</v>
      </c>
      <c r="O605" s="2">
        <f t="shared" ca="1" si="39"/>
        <v>1.7121629894523591</v>
      </c>
      <c r="P605" s="3">
        <f ca="1">1-O605/MAX(O$2:O605)</f>
        <v>0.16824829532094998</v>
      </c>
    </row>
    <row r="606" spans="1:16" x14ac:dyDescent="0.15">
      <c r="A606" s="1">
        <v>39269</v>
      </c>
      <c r="B606">
        <v>3517.6</v>
      </c>
      <c r="C606">
        <v>3712.74</v>
      </c>
      <c r="D606" s="21">
        <v>3475.27</v>
      </c>
      <c r="E606" s="21">
        <v>3710.28</v>
      </c>
      <c r="F606" s="43">
        <v>718.94990847999998</v>
      </c>
      <c r="G606" s="3">
        <f t="shared" si="36"/>
        <v>4.8860192681713377E-2</v>
      </c>
      <c r="H606" s="3">
        <f>1-E606/MAX(E$2:E606)</f>
        <v>0.12760874676698797</v>
      </c>
      <c r="I606" s="21">
        <f ca="1">IF(ROW()&gt;计算结果!B$18-1,AVERAGE(OFFSET(E606,0,0,-计算结果!B$18,1)),AVERAGE(OFFSET(E606,0,0,-ROW()+1,1)))</f>
        <v>3705.8825000000002</v>
      </c>
      <c r="J606" s="43">
        <f t="shared" ca="1" si="37"/>
        <v>85078.841448960025</v>
      </c>
      <c r="K606" s="43">
        <f ca="1">IF(ROW()&gt;计算结果!B$19+1,J606-OFFSET(J606,-计算结果!B$19,0,1,1),J606-OFFSET(J606,-ROW()+2,0,1,1))</f>
        <v>-7100.5705830400111</v>
      </c>
      <c r="L606" s="32" t="str">
        <f ca="1">IF(AND(F606&gt;OFFSET(F606,-计算结果!B$19,0,1,1),'000300'!K606&lt;OFFSET('000300'!K606,-计算结果!B$19,0,1,1)),"卖",IF(AND(F606&lt;OFFSET(F606,-计算结果!B$19,0,1,1),'000300'!K606&gt;OFFSET('000300'!K606,-计算结果!B$19,0,1,1)),"买",L605))</f>
        <v>买</v>
      </c>
      <c r="M606" s="4" t="str">
        <f t="shared" ca="1" si="38"/>
        <v/>
      </c>
      <c r="N606" s="3">
        <f ca="1">IF(L605="买",E606/E605-1,0)-IF(M606=1,计算结果!B$17,0)</f>
        <v>4.8860192681713377E-2</v>
      </c>
      <c r="O606" s="2">
        <f t="shared" ca="1" si="39"/>
        <v>1.7958196030194997</v>
      </c>
      <c r="P606" s="3">
        <f ca="1">1-O606/MAX(O$2:O606)</f>
        <v>0.12760874676698797</v>
      </c>
    </row>
    <row r="607" spans="1:16" x14ac:dyDescent="0.15">
      <c r="A607" s="1">
        <v>39272</v>
      </c>
      <c r="B607">
        <v>3743.87</v>
      </c>
      <c r="C607">
        <v>3840.99</v>
      </c>
      <c r="D607" s="21">
        <v>3722.23</v>
      </c>
      <c r="E607" s="21">
        <v>3821.3</v>
      </c>
      <c r="F607" s="43">
        <v>792.70985728000005</v>
      </c>
      <c r="G607" s="3">
        <f t="shared" si="36"/>
        <v>2.9922270017357144E-2</v>
      </c>
      <c r="H607" s="3">
        <f>1-E607/MAX(E$2:E607)</f>
        <v>0.10150482012696915</v>
      </c>
      <c r="I607" s="21">
        <f ca="1">IF(ROW()&gt;计算结果!B$18-1,AVERAGE(OFFSET(E607,0,0,-计算结果!B$18,1)),AVERAGE(OFFSET(E607,0,0,-ROW()+1,1)))</f>
        <v>3703.1500000000005</v>
      </c>
      <c r="J607" s="43">
        <f t="shared" ca="1" si="37"/>
        <v>84286.131591680023</v>
      </c>
      <c r="K607" s="43">
        <f ca="1">IF(ROW()&gt;计算结果!B$19+1,J607-OFFSET(J607,-计算结果!B$19,0,1,1),J607-OFFSET(J607,-ROW()+2,0,1,1))</f>
        <v>-7014.6029977600119</v>
      </c>
      <c r="L607" s="32" t="str">
        <f ca="1">IF(AND(F607&gt;OFFSET(F607,-计算结果!B$19,0,1,1),'000300'!K607&lt;OFFSET('000300'!K607,-计算结果!B$19,0,1,1)),"卖",IF(AND(F607&lt;OFFSET(F607,-计算结果!B$19,0,1,1),'000300'!K607&gt;OFFSET('000300'!K607,-计算结果!B$19,0,1,1)),"买",L606))</f>
        <v>买</v>
      </c>
      <c r="M607" s="4" t="str">
        <f t="shared" ca="1" si="38"/>
        <v/>
      </c>
      <c r="N607" s="3">
        <f ca="1">IF(L606="买",E607/E606-1,0)-IF(M607=1,计算结果!B$17,0)</f>
        <v>2.9922270017357144E-2</v>
      </c>
      <c r="O607" s="2">
        <f t="shared" ca="1" si="39"/>
        <v>1.8495546020835123</v>
      </c>
      <c r="P607" s="3">
        <f ca="1">1-O607/MAX(O$2:O607)</f>
        <v>0.10150482012696926</v>
      </c>
    </row>
    <row r="608" spans="1:16" x14ac:dyDescent="0.15">
      <c r="A608" s="1">
        <v>39273</v>
      </c>
      <c r="B608">
        <v>3832.76</v>
      </c>
      <c r="C608">
        <v>3852.93</v>
      </c>
      <c r="D608" s="21">
        <v>3764.25</v>
      </c>
      <c r="E608" s="21">
        <v>3775.62</v>
      </c>
      <c r="F608" s="43">
        <v>771.84565248000001</v>
      </c>
      <c r="G608" s="3">
        <f t="shared" si="36"/>
        <v>-1.1954047052050387E-2</v>
      </c>
      <c r="H608" s="3">
        <f>1-E608/MAX(E$2:E608)</f>
        <v>0.11224547378321192</v>
      </c>
      <c r="I608" s="21">
        <f ca="1">IF(ROW()&gt;计算结果!B$18-1,AVERAGE(OFFSET(E608,0,0,-计算结果!B$18,1)),AVERAGE(OFFSET(E608,0,0,-ROW()+1,1)))</f>
        <v>3711.16</v>
      </c>
      <c r="J608" s="43">
        <f t="shared" ca="1" si="37"/>
        <v>85057.977244160022</v>
      </c>
      <c r="K608" s="43">
        <f ca="1">IF(ROW()&gt;计算结果!B$19+1,J608-OFFSET(J608,-计算结果!B$19,0,1,1),J608-OFFSET(J608,-ROW()+2,0,1,1))</f>
        <v>-5221.4411264000082</v>
      </c>
      <c r="L608" s="32" t="str">
        <f ca="1">IF(AND(F608&gt;OFFSET(F608,-计算结果!B$19,0,1,1),'000300'!K608&lt;OFFSET('000300'!K608,-计算结果!B$19,0,1,1)),"卖",IF(AND(F608&lt;OFFSET(F608,-计算结果!B$19,0,1,1),'000300'!K608&gt;OFFSET('000300'!K608,-计算结果!B$19,0,1,1)),"买",L607))</f>
        <v>买</v>
      </c>
      <c r="M608" s="4" t="str">
        <f t="shared" ca="1" si="38"/>
        <v/>
      </c>
      <c r="N608" s="3">
        <f ca="1">IF(L607="买",E608/E607-1,0)-IF(M608=1,计算结果!B$17,0)</f>
        <v>-1.1954047052050387E-2</v>
      </c>
      <c r="O608" s="2">
        <f t="shared" ca="1" si="39"/>
        <v>1.8274449393448697</v>
      </c>
      <c r="P608" s="3">
        <f ca="1">1-O608/MAX(O$2:O608)</f>
        <v>0.11224547378321192</v>
      </c>
    </row>
    <row r="609" spans="1:16" x14ac:dyDescent="0.15">
      <c r="A609" s="1">
        <v>39274</v>
      </c>
      <c r="B609">
        <v>3751.49</v>
      </c>
      <c r="C609">
        <v>3797.81</v>
      </c>
      <c r="D609" s="21">
        <v>3732.29</v>
      </c>
      <c r="E609" s="21">
        <v>3789.87</v>
      </c>
      <c r="F609" s="43">
        <v>515.32283903999996</v>
      </c>
      <c r="G609" s="3">
        <f t="shared" si="36"/>
        <v>3.7742145660846216E-3</v>
      </c>
      <c r="H609" s="3">
        <f>1-E609/MAX(E$2:E609)</f>
        <v>0.10889489771925698</v>
      </c>
      <c r="I609" s="21">
        <f ca="1">IF(ROW()&gt;计算结果!B$18-1,AVERAGE(OFFSET(E609,0,0,-计算结果!B$18,1)),AVERAGE(OFFSET(E609,0,0,-ROW()+1,1)))</f>
        <v>3774.2674999999999</v>
      </c>
      <c r="J609" s="43">
        <f t="shared" ca="1" si="37"/>
        <v>85573.300083200025</v>
      </c>
      <c r="K609" s="43">
        <f ca="1">IF(ROW()&gt;计算结果!B$19+1,J609-OFFSET(J609,-计算结果!B$19,0,1,1),J609-OFFSET(J609,-ROW()+2,0,1,1))</f>
        <v>-3722.3977779200068</v>
      </c>
      <c r="L609" s="32" t="str">
        <f ca="1">IF(AND(F609&gt;OFFSET(F609,-计算结果!B$19,0,1,1),'000300'!K609&lt;OFFSET('000300'!K609,-计算结果!B$19,0,1,1)),"卖",IF(AND(F609&lt;OFFSET(F609,-计算结果!B$19,0,1,1),'000300'!K609&gt;OFFSET('000300'!K609,-计算结果!B$19,0,1,1)),"买",L608))</f>
        <v>买</v>
      </c>
      <c r="M609" s="4" t="str">
        <f t="shared" ca="1" si="38"/>
        <v/>
      </c>
      <c r="N609" s="3">
        <f ca="1">IF(L608="买",E609/E608-1,0)-IF(M609=1,计算结果!B$17,0)</f>
        <v>3.7742145660846216E-3</v>
      </c>
      <c r="O609" s="2">
        <f t="shared" ca="1" si="39"/>
        <v>1.8343421086536629</v>
      </c>
      <c r="P609" s="3">
        <f ca="1">1-O609/MAX(O$2:O609)</f>
        <v>0.10889489771925687</v>
      </c>
    </row>
    <row r="610" spans="1:16" x14ac:dyDescent="0.15">
      <c r="A610" s="1">
        <v>39275</v>
      </c>
      <c r="B610">
        <v>3799.19</v>
      </c>
      <c r="C610">
        <v>3839.21</v>
      </c>
      <c r="D610" s="21">
        <v>3780.03</v>
      </c>
      <c r="E610" s="21">
        <v>3816.92</v>
      </c>
      <c r="F610" s="43">
        <v>459.68044032</v>
      </c>
      <c r="G610" s="3">
        <f t="shared" si="36"/>
        <v>7.1374479863426377E-3</v>
      </c>
      <c r="H610" s="3">
        <f>1-E610/MAX(E$2:E610)</f>
        <v>0.10253468140136368</v>
      </c>
      <c r="I610" s="21">
        <f ca="1">IF(ROW()&gt;计算结果!B$18-1,AVERAGE(OFFSET(E610,0,0,-计算结果!B$18,1)),AVERAGE(OFFSET(E610,0,0,-ROW()+1,1)))</f>
        <v>3800.9275000000002</v>
      </c>
      <c r="J610" s="43">
        <f t="shared" ca="1" si="37"/>
        <v>86032.980523520018</v>
      </c>
      <c r="K610" s="43">
        <f ca="1">IF(ROW()&gt;计算结果!B$19+1,J610-OFFSET(J610,-计算结果!B$19,0,1,1),J610-OFFSET(J610,-ROW()+2,0,1,1))</f>
        <v>-2377.441484800016</v>
      </c>
      <c r="L610" s="32" t="str">
        <f ca="1">IF(AND(F610&gt;OFFSET(F610,-计算结果!B$19,0,1,1),'000300'!K610&lt;OFFSET('000300'!K610,-计算结果!B$19,0,1,1)),"卖",IF(AND(F610&lt;OFFSET(F610,-计算结果!B$19,0,1,1),'000300'!K610&gt;OFFSET('000300'!K610,-计算结果!B$19,0,1,1)),"买",L609))</f>
        <v>买</v>
      </c>
      <c r="M610" s="4" t="str">
        <f t="shared" ca="1" si="38"/>
        <v/>
      </c>
      <c r="N610" s="3">
        <f ca="1">IF(L609="买",E610/E609-1,0)-IF(M610=1,计算结果!B$17,0)</f>
        <v>7.1374479863426377E-3</v>
      </c>
      <c r="O610" s="2">
        <f t="shared" ca="1" si="39"/>
        <v>1.8474346300433364</v>
      </c>
      <c r="P610" s="3">
        <f ca="1">1-O610/MAX(O$2:O610)</f>
        <v>0.10253468140136357</v>
      </c>
    </row>
    <row r="611" spans="1:16" x14ac:dyDescent="0.15">
      <c r="A611" s="1">
        <v>39276</v>
      </c>
      <c r="B611">
        <v>3825.03</v>
      </c>
      <c r="C611">
        <v>3829.68</v>
      </c>
      <c r="D611" s="21">
        <v>3773.93</v>
      </c>
      <c r="E611" s="21">
        <v>3820.12</v>
      </c>
      <c r="F611" s="43">
        <v>386.15515135999999</v>
      </c>
      <c r="G611" s="3">
        <f t="shared" si="36"/>
        <v>8.3837230017924647E-4</v>
      </c>
      <c r="H611" s="3">
        <f>1-E611/MAX(E$2:E611)</f>
        <v>0.1017822713378792</v>
      </c>
      <c r="I611" s="21">
        <f ca="1">IF(ROW()&gt;计算结果!B$18-1,AVERAGE(OFFSET(E611,0,0,-计算结果!B$18,1)),AVERAGE(OFFSET(E611,0,0,-ROW()+1,1)))</f>
        <v>3800.6324999999997</v>
      </c>
      <c r="J611" s="43">
        <f t="shared" ca="1" si="37"/>
        <v>85646.825372160019</v>
      </c>
      <c r="K611" s="43">
        <f ca="1">IF(ROW()&gt;计算结果!B$19+1,J611-OFFSET(J611,-计算结果!B$19,0,1,1),J611-OFFSET(J611,-ROW()+2,0,1,1))</f>
        <v>-2043.6379648000147</v>
      </c>
      <c r="L611" s="32" t="str">
        <f ca="1">IF(AND(F611&gt;OFFSET(F611,-计算结果!B$19,0,1,1),'000300'!K611&lt;OFFSET('000300'!K611,-计算结果!B$19,0,1,1)),"卖",IF(AND(F611&lt;OFFSET(F611,-计算结果!B$19,0,1,1),'000300'!K611&gt;OFFSET('000300'!K611,-计算结果!B$19,0,1,1)),"买",L610))</f>
        <v>买</v>
      </c>
      <c r="M611" s="4" t="str">
        <f t="shared" ca="1" si="38"/>
        <v/>
      </c>
      <c r="N611" s="3">
        <f ca="1">IF(L610="买",E611/E610-1,0)-IF(M611=1,计算结果!B$17,0)</f>
        <v>8.3837230017924647E-4</v>
      </c>
      <c r="O611" s="2">
        <f t="shared" ca="1" si="39"/>
        <v>1.8489834680635566</v>
      </c>
      <c r="P611" s="3">
        <f ca="1">1-O611/MAX(O$2:O611)</f>
        <v>0.10178227133787898</v>
      </c>
    </row>
    <row r="612" spans="1:16" x14ac:dyDescent="0.15">
      <c r="A612" s="1">
        <v>39279</v>
      </c>
      <c r="B612">
        <v>3824.91</v>
      </c>
      <c r="C612">
        <v>3830.37</v>
      </c>
      <c r="D612" s="21">
        <v>3697.22</v>
      </c>
      <c r="E612" s="21">
        <v>3697.97</v>
      </c>
      <c r="F612" s="43">
        <v>444.62952447999999</v>
      </c>
      <c r="G612" s="3">
        <f t="shared" si="36"/>
        <v>-3.1975435326638935E-2</v>
      </c>
      <c r="H612" s="3">
        <f>1-E612/MAX(E$2:E612)</f>
        <v>0.13050317422995539</v>
      </c>
      <c r="I612" s="21">
        <f ca="1">IF(ROW()&gt;计算结果!B$18-1,AVERAGE(OFFSET(E612,0,0,-计算结果!B$18,1)),AVERAGE(OFFSET(E612,0,0,-ROW()+1,1)))</f>
        <v>3781.22</v>
      </c>
      <c r="J612" s="43">
        <f t="shared" ca="1" si="37"/>
        <v>85202.195847680021</v>
      </c>
      <c r="K612" s="43">
        <f ca="1">IF(ROW()&gt;计算结果!B$19+1,J612-OFFSET(J612,-计算结果!B$19,0,1,1),J612-OFFSET(J612,-ROW()+2,0,1,1))</f>
        <v>-1799.3925427200156</v>
      </c>
      <c r="L612" s="32" t="str">
        <f ca="1">IF(AND(F612&gt;OFFSET(F612,-计算结果!B$19,0,1,1),'000300'!K612&lt;OFFSET('000300'!K612,-计算结果!B$19,0,1,1)),"卖",IF(AND(F612&lt;OFFSET(F612,-计算结果!B$19,0,1,1),'000300'!K612&gt;OFFSET('000300'!K612,-计算结果!B$19,0,1,1)),"买",L611))</f>
        <v>买</v>
      </c>
      <c r="M612" s="4" t="str">
        <f t="shared" ca="1" si="38"/>
        <v/>
      </c>
      <c r="N612" s="3">
        <f ca="1">IF(L611="买",E612/E611-1,0)-IF(M612=1,计算结果!B$17,0)</f>
        <v>-3.1975435326638935E-2</v>
      </c>
      <c r="O612" s="2">
        <f t="shared" ca="1" si="39"/>
        <v>1.7898614167604658</v>
      </c>
      <c r="P612" s="3">
        <f ca="1">1-O612/MAX(O$2:O612)</f>
        <v>0.13050317422995505</v>
      </c>
    </row>
    <row r="613" spans="1:16" x14ac:dyDescent="0.15">
      <c r="A613" s="1">
        <v>39280</v>
      </c>
      <c r="B613">
        <v>3684.33</v>
      </c>
      <c r="C613">
        <v>3812.25</v>
      </c>
      <c r="D613" s="21">
        <v>3650.25</v>
      </c>
      <c r="E613" s="21">
        <v>3789.65</v>
      </c>
      <c r="F613" s="43">
        <v>501.58227455999997</v>
      </c>
      <c r="G613" s="3">
        <f t="shared" si="36"/>
        <v>2.4791980464957897E-2</v>
      </c>
      <c r="H613" s="3">
        <f>1-E613/MAX(E$2:E613)</f>
        <v>0.10894662591112159</v>
      </c>
      <c r="I613" s="21">
        <f ca="1">IF(ROW()&gt;计算结果!B$18-1,AVERAGE(OFFSET(E613,0,0,-计算结果!B$18,1)),AVERAGE(OFFSET(E613,0,0,-ROW()+1,1)))</f>
        <v>3781.165</v>
      </c>
      <c r="J613" s="43">
        <f t="shared" ca="1" si="37"/>
        <v>84700.613573120019</v>
      </c>
      <c r="K613" s="43">
        <f ca="1">IF(ROW()&gt;计算结果!B$19+1,J613-OFFSET(J613,-计算结果!B$19,0,1,1),J613-OFFSET(J613,-ROW()+2,0,1,1))</f>
        <v>-1710.4183296000119</v>
      </c>
      <c r="L613" s="32" t="str">
        <f ca="1">IF(AND(F613&gt;OFFSET(F613,-计算结果!B$19,0,1,1),'000300'!K613&lt;OFFSET('000300'!K613,-计算结果!B$19,0,1,1)),"卖",IF(AND(F613&lt;OFFSET(F613,-计算结果!B$19,0,1,1),'000300'!K613&gt;OFFSET('000300'!K613,-计算结果!B$19,0,1,1)),"买",L612))</f>
        <v>买</v>
      </c>
      <c r="M613" s="4" t="str">
        <f t="shared" ca="1" si="38"/>
        <v/>
      </c>
      <c r="N613" s="3">
        <f ca="1">IF(L612="买",E613/E612-1,0)-IF(M613=1,计算结果!B$17,0)</f>
        <v>2.4791980464957897E-2</v>
      </c>
      <c r="O613" s="2">
        <f t="shared" ca="1" si="39"/>
        <v>1.8342356260397732</v>
      </c>
      <c r="P613" s="3">
        <f ca="1">1-O613/MAX(O$2:O613)</f>
        <v>0.10894662591112125</v>
      </c>
    </row>
    <row r="614" spans="1:16" x14ac:dyDescent="0.15">
      <c r="A614" s="1">
        <v>39281</v>
      </c>
      <c r="B614">
        <v>3776.94</v>
      </c>
      <c r="C614">
        <v>3861.51</v>
      </c>
      <c r="D614" s="21">
        <v>3756.7</v>
      </c>
      <c r="E614" s="21">
        <v>3807.57</v>
      </c>
      <c r="F614" s="43">
        <v>694.67832320000002</v>
      </c>
      <c r="G614" s="3">
        <f t="shared" si="36"/>
        <v>4.7286688744343497E-3</v>
      </c>
      <c r="H614" s="3">
        <f>1-E614/MAX(E$2:E614)</f>
        <v>0.10473312955560776</v>
      </c>
      <c r="I614" s="21">
        <f ca="1">IF(ROW()&gt;计算结果!B$18-1,AVERAGE(OFFSET(E614,0,0,-计算结果!B$18,1)),AVERAGE(OFFSET(E614,0,0,-ROW()+1,1)))</f>
        <v>3778.8274999999999</v>
      </c>
      <c r="J614" s="43">
        <f t="shared" ca="1" si="37"/>
        <v>84005.935249920018</v>
      </c>
      <c r="K614" s="43">
        <f ca="1">IF(ROW()&gt;计算结果!B$19+1,J614-OFFSET(J614,-计算结果!B$19,0,1,1),J614-OFFSET(J614,-ROW()+2,0,1,1))</f>
        <v>-1791.8561075200123</v>
      </c>
      <c r="L614" s="32" t="str">
        <f ca="1">IF(AND(F614&gt;OFFSET(F614,-计算结果!B$19,0,1,1),'000300'!K614&lt;OFFSET('000300'!K614,-计算结果!B$19,0,1,1)),"卖",IF(AND(F614&lt;OFFSET(F614,-计算结果!B$19,0,1,1),'000300'!K614&gt;OFFSET('000300'!K614,-计算结果!B$19,0,1,1)),"买",L613))</f>
        <v>买</v>
      </c>
      <c r="M614" s="4" t="str">
        <f t="shared" ca="1" si="38"/>
        <v/>
      </c>
      <c r="N614" s="3">
        <f ca="1">IF(L613="买",E614/E613-1,0)-IF(M614=1,计算结果!B$17,0)</f>
        <v>4.7286688744343497E-3</v>
      </c>
      <c r="O614" s="2">
        <f t="shared" ca="1" si="39"/>
        <v>1.842909118953006</v>
      </c>
      <c r="P614" s="3">
        <f ca="1">1-O614/MAX(O$2:O614)</f>
        <v>0.10473312955560743</v>
      </c>
    </row>
    <row r="615" spans="1:16" x14ac:dyDescent="0.15">
      <c r="A615" s="1">
        <v>39282</v>
      </c>
      <c r="B615">
        <v>3796.92</v>
      </c>
      <c r="C615">
        <v>3836.39</v>
      </c>
      <c r="D615" s="21">
        <v>3778.51</v>
      </c>
      <c r="E615" s="21">
        <v>3807</v>
      </c>
      <c r="F615" s="43">
        <v>457.28489472000001</v>
      </c>
      <c r="G615" s="3">
        <f t="shared" si="36"/>
        <v>-1.4970177829953801E-4</v>
      </c>
      <c r="H615" s="3">
        <f>1-E615/MAX(E$2:E615)</f>
        <v>0.10486715259816604</v>
      </c>
      <c r="I615" s="21">
        <f ca="1">IF(ROW()&gt;计算结果!B$18-1,AVERAGE(OFFSET(E615,0,0,-计算结果!B$18,1)),AVERAGE(OFFSET(E615,0,0,-ROW()+1,1)))</f>
        <v>3775.5475000000001</v>
      </c>
      <c r="J615" s="43">
        <f t="shared" ca="1" si="37"/>
        <v>83548.650355200021</v>
      </c>
      <c r="K615" s="43">
        <f ca="1">IF(ROW()&gt;计算结果!B$19+1,J615-OFFSET(J615,-计算结果!B$19,0,1,1),J615-OFFSET(J615,-ROW()+2,0,1,1))</f>
        <v>-1530.1910937600042</v>
      </c>
      <c r="L615" s="32" t="str">
        <f ca="1">IF(AND(F615&gt;OFFSET(F615,-计算结果!B$19,0,1,1),'000300'!K615&lt;OFFSET('000300'!K615,-计算结果!B$19,0,1,1)),"卖",IF(AND(F615&lt;OFFSET(F615,-计算结果!B$19,0,1,1),'000300'!K615&gt;OFFSET('000300'!K615,-计算结果!B$19,0,1,1)),"买",L614))</f>
        <v>买</v>
      </c>
      <c r="M615" s="4" t="str">
        <f t="shared" ca="1" si="38"/>
        <v/>
      </c>
      <c r="N615" s="3">
        <f ca="1">IF(L614="买",E615/E614-1,0)-IF(M615=1,计算结果!B$17,0)</f>
        <v>-1.4970177829953801E-4</v>
      </c>
      <c r="O615" s="2">
        <f t="shared" ca="1" si="39"/>
        <v>1.8426332321806542</v>
      </c>
      <c r="P615" s="3">
        <f ca="1">1-O615/MAX(O$2:O615)</f>
        <v>0.1048671525981657</v>
      </c>
    </row>
    <row r="616" spans="1:16" x14ac:dyDescent="0.15">
      <c r="A616" s="1">
        <v>39283</v>
      </c>
      <c r="B616">
        <v>3808.08</v>
      </c>
      <c r="C616">
        <v>3971.89</v>
      </c>
      <c r="D616" s="21">
        <v>3808.08</v>
      </c>
      <c r="E616" s="21">
        <v>3971.88</v>
      </c>
      <c r="F616" s="43">
        <v>815.56217856000001</v>
      </c>
      <c r="G616" s="3">
        <f t="shared" si="36"/>
        <v>4.3309692671394728E-2</v>
      </c>
      <c r="H616" s="3">
        <f>1-E616/MAX(E$2:E616)</f>
        <v>6.6099224077121987E-2</v>
      </c>
      <c r="I616" s="21">
        <f ca="1">IF(ROW()&gt;计算结果!B$18-1,AVERAGE(OFFSET(E616,0,0,-计算结果!B$18,1)),AVERAGE(OFFSET(E616,0,0,-ROW()+1,1)))</f>
        <v>3844.0250000000005</v>
      </c>
      <c r="J616" s="43">
        <f t="shared" ca="1" si="37"/>
        <v>84364.212533760016</v>
      </c>
      <c r="K616" s="43">
        <f ca="1">IF(ROW()&gt;计算结果!B$19+1,J616-OFFSET(J616,-计算结果!B$19,0,1,1),J616-OFFSET(J616,-ROW()+2,0,1,1))</f>
        <v>78.080942079992383</v>
      </c>
      <c r="L616" s="32" t="str">
        <f ca="1">IF(AND(F616&gt;OFFSET(F616,-计算结果!B$19,0,1,1),'000300'!K616&lt;OFFSET('000300'!K616,-计算结果!B$19,0,1,1)),"卖",IF(AND(F616&lt;OFFSET(F616,-计算结果!B$19,0,1,1),'000300'!K616&gt;OFFSET('000300'!K616,-计算结果!B$19,0,1,1)),"买",L615))</f>
        <v>买</v>
      </c>
      <c r="M616" s="4" t="str">
        <f t="shared" ca="1" si="38"/>
        <v/>
      </c>
      <c r="N616" s="3">
        <f ca="1">IF(L615="买",E616/E615-1,0)-IF(M616=1,计算结果!B$17,0)</f>
        <v>4.3309692671394728E-2</v>
      </c>
      <c r="O616" s="2">
        <f t="shared" ca="1" si="39"/>
        <v>1.9224371111724972</v>
      </c>
      <c r="P616" s="3">
        <f ca="1">1-O616/MAX(O$2:O616)</f>
        <v>6.6099224077121765E-2</v>
      </c>
    </row>
    <row r="617" spans="1:16" x14ac:dyDescent="0.15">
      <c r="A617" s="1">
        <v>39286</v>
      </c>
      <c r="B617">
        <v>4009.06</v>
      </c>
      <c r="C617">
        <v>4157.3900000000003</v>
      </c>
      <c r="D617" s="21">
        <v>4009.06</v>
      </c>
      <c r="E617" s="21">
        <v>4156.72</v>
      </c>
      <c r="F617" s="43">
        <v>1258.24180224</v>
      </c>
      <c r="G617" s="3">
        <f t="shared" si="36"/>
        <v>4.653715620814336E-2</v>
      </c>
      <c r="H617" s="3">
        <f>1-E617/MAX(E$2:E617)</f>
        <v>2.2638137785092827E-2</v>
      </c>
      <c r="I617" s="21">
        <f ca="1">IF(ROW()&gt;计算结果!B$18-1,AVERAGE(OFFSET(E617,0,0,-计算结果!B$18,1)),AVERAGE(OFFSET(E617,0,0,-ROW()+1,1)))</f>
        <v>3935.7925000000005</v>
      </c>
      <c r="J617" s="43">
        <f t="shared" ca="1" si="37"/>
        <v>85622.45433600001</v>
      </c>
      <c r="K617" s="43">
        <f ca="1">IF(ROW()&gt;计算结果!B$19+1,J617-OFFSET(J617,-计算结果!B$19,0,1,1),J617-OFFSET(J617,-ROW()+2,0,1,1))</f>
        <v>564.47709183998813</v>
      </c>
      <c r="L617" s="32" t="str">
        <f ca="1">IF(AND(F617&gt;OFFSET(F617,-计算结果!B$19,0,1,1),'000300'!K617&lt;OFFSET('000300'!K617,-计算结果!B$19,0,1,1)),"卖",IF(AND(F617&lt;OFFSET(F617,-计算结果!B$19,0,1,1),'000300'!K617&gt;OFFSET('000300'!K617,-计算结果!B$19,0,1,1)),"买",L616))</f>
        <v>买</v>
      </c>
      <c r="M617" s="4" t="str">
        <f t="shared" ca="1" si="38"/>
        <v/>
      </c>
      <c r="N617" s="3">
        <f ca="1">IF(L616="买",E617/E616-1,0)-IF(M617=1,计算结果!B$17,0)</f>
        <v>4.653715620814336E-2</v>
      </c>
      <c r="O617" s="2">
        <f t="shared" ca="1" si="39"/>
        <v>2.0119018673154634</v>
      </c>
      <c r="P617" s="3">
        <f ca="1">1-O617/MAX(O$2:O617)</f>
        <v>2.2638137785092494E-2</v>
      </c>
    </row>
    <row r="618" spans="1:16" x14ac:dyDescent="0.15">
      <c r="A618" s="1">
        <v>39287</v>
      </c>
      <c r="B618">
        <v>4187.33</v>
      </c>
      <c r="C618">
        <v>4241.58</v>
      </c>
      <c r="D618" s="21">
        <v>4143.59</v>
      </c>
      <c r="E618" s="21">
        <v>4161.3500000000004</v>
      </c>
      <c r="F618" s="43">
        <v>1120.24887296</v>
      </c>
      <c r="G618" s="3">
        <f t="shared" si="36"/>
        <v>1.11385900421479E-3</v>
      </c>
      <c r="H618" s="3">
        <f>1-E618/MAX(E$2:E618)</f>
        <v>2.1549494474488506E-2</v>
      </c>
      <c r="I618" s="21">
        <f ca="1">IF(ROW()&gt;计算结果!B$18-1,AVERAGE(OFFSET(E618,0,0,-计算结果!B$18,1)),AVERAGE(OFFSET(E618,0,0,-ROW()+1,1)))</f>
        <v>4024.2375000000002</v>
      </c>
      <c r="J618" s="43">
        <f t="shared" ca="1" si="37"/>
        <v>86742.703208960011</v>
      </c>
      <c r="K618" s="43">
        <f ca="1">IF(ROW()&gt;计算结果!B$19+1,J618-OFFSET(J618,-计算结果!B$19,0,1,1),J618-OFFSET(J618,-ROW()+2,0,1,1))</f>
        <v>1169.4031257599854</v>
      </c>
      <c r="L618" s="32" t="str">
        <f ca="1">IF(AND(F618&gt;OFFSET(F618,-计算结果!B$19,0,1,1),'000300'!K618&lt;OFFSET('000300'!K618,-计算结果!B$19,0,1,1)),"卖",IF(AND(F618&lt;OFFSET(F618,-计算结果!B$19,0,1,1),'000300'!K618&gt;OFFSET('000300'!K618,-计算结果!B$19,0,1,1)),"买",L617))</f>
        <v>买</v>
      </c>
      <c r="M618" s="4" t="str">
        <f t="shared" ca="1" si="38"/>
        <v/>
      </c>
      <c r="N618" s="3">
        <f ca="1">IF(L617="买",E618/E617-1,0)-IF(M618=1,计算结果!B$17,0)</f>
        <v>1.11385900421479E-3</v>
      </c>
      <c r="O618" s="2">
        <f t="shared" ca="1" si="39"/>
        <v>2.0141428423259691</v>
      </c>
      <c r="P618" s="3">
        <f ca="1">1-O618/MAX(O$2:O618)</f>
        <v>2.1549494474488395E-2</v>
      </c>
    </row>
    <row r="619" spans="1:16" x14ac:dyDescent="0.15">
      <c r="A619" s="1">
        <v>39288</v>
      </c>
      <c r="B619">
        <v>4163.3599999999997</v>
      </c>
      <c r="C619">
        <v>4256.05</v>
      </c>
      <c r="D619" s="21">
        <v>4163.3500000000004</v>
      </c>
      <c r="E619" s="21">
        <v>4255.46</v>
      </c>
      <c r="F619" s="43">
        <v>1017.7176371199999</v>
      </c>
      <c r="G619" s="3">
        <f t="shared" si="36"/>
        <v>2.2615257068018702E-2</v>
      </c>
      <c r="H619" s="3">
        <f>1-E619/MAX(E$2:E619)</f>
        <v>0</v>
      </c>
      <c r="I619" s="21">
        <f ca="1">IF(ROW()&gt;计算结果!B$18-1,AVERAGE(OFFSET(E619,0,0,-计算结果!B$18,1)),AVERAGE(OFFSET(E619,0,0,-ROW()+1,1)))</f>
        <v>4136.3525</v>
      </c>
      <c r="J619" s="43">
        <f t="shared" ca="1" si="37"/>
        <v>87760.420846080015</v>
      </c>
      <c r="K619" s="43">
        <f ca="1">IF(ROW()&gt;计算结果!B$19+1,J619-OFFSET(J619,-计算结果!B$19,0,1,1),J619-OFFSET(J619,-ROW()+2,0,1,1))</f>
        <v>1727.4403225599963</v>
      </c>
      <c r="L619" s="32" t="str">
        <f ca="1">IF(AND(F619&gt;OFFSET(F619,-计算结果!B$19,0,1,1),'000300'!K619&lt;OFFSET('000300'!K619,-计算结果!B$19,0,1,1)),"卖",IF(AND(F619&lt;OFFSET(F619,-计算结果!B$19,0,1,1),'000300'!K619&gt;OFFSET('000300'!K619,-计算结果!B$19,0,1,1)),"买",L618))</f>
        <v>买</v>
      </c>
      <c r="M619" s="4" t="str">
        <f t="shared" ca="1" si="38"/>
        <v/>
      </c>
      <c r="N619" s="3">
        <f ca="1">IF(L618="买",E619/E618-1,0)-IF(M619=1,计算结果!B$17,0)</f>
        <v>2.2615257068018702E-2</v>
      </c>
      <c r="O619" s="2">
        <f t="shared" ca="1" si="39"/>
        <v>2.0596932004768806</v>
      </c>
      <c r="P619" s="3">
        <f ca="1">1-O619/MAX(O$2:O619)</f>
        <v>0</v>
      </c>
    </row>
    <row r="620" spans="1:16" x14ac:dyDescent="0.15">
      <c r="A620" s="1">
        <v>39289</v>
      </c>
      <c r="B620">
        <v>4282.68</v>
      </c>
      <c r="C620">
        <v>4325.93</v>
      </c>
      <c r="D620" s="21">
        <v>4244.08</v>
      </c>
      <c r="E620" s="21">
        <v>4303.1899999999996</v>
      </c>
      <c r="F620" s="43">
        <v>1039.86601984</v>
      </c>
      <c r="G620" s="3">
        <f t="shared" si="36"/>
        <v>1.1216178744483551E-2</v>
      </c>
      <c r="H620" s="3">
        <f>1-E620/MAX(E$2:E620)</f>
        <v>0</v>
      </c>
      <c r="I620" s="21">
        <f ca="1">IF(ROW()&gt;计算结果!B$18-1,AVERAGE(OFFSET(E620,0,0,-计算结果!B$18,1)),AVERAGE(OFFSET(E620,0,0,-ROW()+1,1)))</f>
        <v>4219.1799999999994</v>
      </c>
      <c r="J620" s="43">
        <f t="shared" ca="1" si="37"/>
        <v>88800.286865920018</v>
      </c>
      <c r="K620" s="43">
        <f ca="1">IF(ROW()&gt;计算结果!B$19+1,J620-OFFSET(J620,-计算结果!B$19,0,1,1),J620-OFFSET(J620,-ROW()+2,0,1,1))</f>
        <v>3153.4614937599981</v>
      </c>
      <c r="L620" s="32" t="str">
        <f ca="1">IF(AND(F620&gt;OFFSET(F620,-计算结果!B$19,0,1,1),'000300'!K620&lt;OFFSET('000300'!K620,-计算结果!B$19,0,1,1)),"卖",IF(AND(F620&lt;OFFSET(F620,-计算结果!B$19,0,1,1),'000300'!K620&gt;OFFSET('000300'!K620,-计算结果!B$19,0,1,1)),"买",L619))</f>
        <v>买</v>
      </c>
      <c r="M620" s="4" t="str">
        <f t="shared" ca="1" si="38"/>
        <v/>
      </c>
      <c r="N620" s="3">
        <f ca="1">IF(L619="买",E620/E619-1,0)-IF(M620=1,计算结果!B$17,0)</f>
        <v>1.1216178744483551E-2</v>
      </c>
      <c r="O620" s="2">
        <f t="shared" ca="1" si="39"/>
        <v>2.0827950875722268</v>
      </c>
      <c r="P620" s="3">
        <f ca="1">1-O620/MAX(O$2:O620)</f>
        <v>0</v>
      </c>
    </row>
    <row r="621" spans="1:16" x14ac:dyDescent="0.15">
      <c r="A621" s="1">
        <v>39290</v>
      </c>
      <c r="B621">
        <v>4277.55</v>
      </c>
      <c r="C621">
        <v>4318.34</v>
      </c>
      <c r="D621" s="21">
        <v>4225.03</v>
      </c>
      <c r="E621" s="21">
        <v>4307.1400000000003</v>
      </c>
      <c r="F621" s="43">
        <v>1059.100672</v>
      </c>
      <c r="G621" s="3">
        <f t="shared" si="36"/>
        <v>9.1792367987486578E-4</v>
      </c>
      <c r="H621" s="3">
        <f>1-E621/MAX(E$2:E621)</f>
        <v>0</v>
      </c>
      <c r="I621" s="21">
        <f ca="1">IF(ROW()&gt;计算结果!B$18-1,AVERAGE(OFFSET(E621,0,0,-计算结果!B$18,1)),AVERAGE(OFFSET(E621,0,0,-ROW()+1,1)))</f>
        <v>4256.7849999999999</v>
      </c>
      <c r="J621" s="43">
        <f t="shared" ca="1" si="37"/>
        <v>89859.387537920018</v>
      </c>
      <c r="K621" s="43">
        <f ca="1">IF(ROW()&gt;计算结果!B$19+1,J621-OFFSET(J621,-计算结果!B$19,0,1,1),J621-OFFSET(J621,-ROW()+2,0,1,1))</f>
        <v>4657.1916902399971</v>
      </c>
      <c r="L621" s="32" t="str">
        <f ca="1">IF(AND(F621&gt;OFFSET(F621,-计算结果!B$19,0,1,1),'000300'!K621&lt;OFFSET('000300'!K621,-计算结果!B$19,0,1,1)),"卖",IF(AND(F621&lt;OFFSET(F621,-计算结果!B$19,0,1,1),'000300'!K621&gt;OFFSET('000300'!K621,-计算结果!B$19,0,1,1)),"买",L620))</f>
        <v>买</v>
      </c>
      <c r="M621" s="4" t="str">
        <f t="shared" ca="1" si="38"/>
        <v/>
      </c>
      <c r="N621" s="3">
        <f ca="1">IF(L620="买",E621/E620-1,0)-IF(M621=1,计算结果!B$17,0)</f>
        <v>9.1792367987486578E-4</v>
      </c>
      <c r="O621" s="2">
        <f t="shared" ca="1" si="39"/>
        <v>2.0847069345034361</v>
      </c>
      <c r="P621" s="3">
        <f ca="1">1-O621/MAX(O$2:O621)</f>
        <v>0</v>
      </c>
    </row>
    <row r="622" spans="1:16" x14ac:dyDescent="0.15">
      <c r="A622" s="1">
        <v>39293</v>
      </c>
      <c r="B622">
        <v>4305.18</v>
      </c>
      <c r="C622">
        <v>4426.3100000000004</v>
      </c>
      <c r="D622" s="21">
        <v>4303.7299999999996</v>
      </c>
      <c r="E622" s="21">
        <v>4410.3</v>
      </c>
      <c r="F622" s="43">
        <v>1210.8350259199999</v>
      </c>
      <c r="G622" s="3">
        <f t="shared" si="36"/>
        <v>2.3950927993982019E-2</v>
      </c>
      <c r="H622" s="3">
        <f>1-E622/MAX(E$2:E622)</f>
        <v>0</v>
      </c>
      <c r="I622" s="21">
        <f ca="1">IF(ROW()&gt;计算结果!B$18-1,AVERAGE(OFFSET(E622,0,0,-计算结果!B$18,1)),AVERAGE(OFFSET(E622,0,0,-ROW()+1,1)))</f>
        <v>4319.0225</v>
      </c>
      <c r="J622" s="43">
        <f t="shared" ca="1" si="37"/>
        <v>91070.222563840012</v>
      </c>
      <c r="K622" s="43">
        <f ca="1">IF(ROW()&gt;计算结果!B$19+1,J622-OFFSET(J622,-计算结果!B$19,0,1,1),J622-OFFSET(J622,-ROW()+2,0,1,1))</f>
        <v>6369.608990719993</v>
      </c>
      <c r="L622" s="32" t="str">
        <f ca="1">IF(AND(F622&gt;OFFSET(F622,-计算结果!B$19,0,1,1),'000300'!K622&lt;OFFSET('000300'!K622,-计算结果!B$19,0,1,1)),"卖",IF(AND(F622&lt;OFFSET(F622,-计算结果!B$19,0,1,1),'000300'!K622&gt;OFFSET('000300'!K622,-计算结果!B$19,0,1,1)),"买",L621))</f>
        <v>买</v>
      </c>
      <c r="M622" s="4" t="str">
        <f t="shared" ca="1" si="38"/>
        <v/>
      </c>
      <c r="N622" s="3">
        <f ca="1">IF(L621="买",E622/E621-1,0)-IF(M622=1,计算结果!B$17,0)</f>
        <v>2.3950927993982019E-2</v>
      </c>
      <c r="O622" s="2">
        <f t="shared" ca="1" si="39"/>
        <v>2.1346376001802829</v>
      </c>
      <c r="P622" s="3">
        <f ca="1">1-O622/MAX(O$2:O622)</f>
        <v>0</v>
      </c>
    </row>
    <row r="623" spans="1:16" x14ac:dyDescent="0.15">
      <c r="A623" s="1">
        <v>39294</v>
      </c>
      <c r="B623">
        <v>4402.5200000000004</v>
      </c>
      <c r="C623">
        <v>4467.6499999999996</v>
      </c>
      <c r="D623" s="21">
        <v>4359.59</v>
      </c>
      <c r="E623" s="21">
        <v>4460.5600000000004</v>
      </c>
      <c r="F623" s="43">
        <v>1188.5858816</v>
      </c>
      <c r="G623" s="3">
        <f t="shared" si="36"/>
        <v>1.1396050155318305E-2</v>
      </c>
      <c r="H623" s="3">
        <f>1-E623/MAX(E$2:E623)</f>
        <v>0</v>
      </c>
      <c r="I623" s="21">
        <f ca="1">IF(ROW()&gt;计算结果!B$18-1,AVERAGE(OFFSET(E623,0,0,-计算结果!B$18,1)),AVERAGE(OFFSET(E623,0,0,-ROW()+1,1)))</f>
        <v>4370.2975000000006</v>
      </c>
      <c r="J623" s="43">
        <f t="shared" ca="1" si="37"/>
        <v>92258.808445440009</v>
      </c>
      <c r="K623" s="43">
        <f ca="1">IF(ROW()&gt;计算结果!B$19+1,J623-OFFSET(J623,-计算结果!B$19,0,1,1),J623-OFFSET(J623,-ROW()+2,0,1,1))</f>
        <v>8252.873195519991</v>
      </c>
      <c r="L623" s="32" t="str">
        <f ca="1">IF(AND(F623&gt;OFFSET(F623,-计算结果!B$19,0,1,1),'000300'!K623&lt;OFFSET('000300'!K623,-计算结果!B$19,0,1,1)),"卖",IF(AND(F623&lt;OFFSET(F623,-计算结果!B$19,0,1,1),'000300'!K623&gt;OFFSET('000300'!K623,-计算结果!B$19,0,1,1)),"买",L622))</f>
        <v>买</v>
      </c>
      <c r="M623" s="4" t="str">
        <f t="shared" ca="1" si="38"/>
        <v/>
      </c>
      <c r="N623" s="3">
        <f ca="1">IF(L622="买",E623/E622-1,0)-IF(M623=1,计算结果!B$17,0)</f>
        <v>1.1396050155318305E-2</v>
      </c>
      <c r="O623" s="2">
        <f t="shared" ca="1" si="39"/>
        <v>2.1589640373353656</v>
      </c>
      <c r="P623" s="3">
        <f ca="1">1-O623/MAX(O$2:O623)</f>
        <v>0</v>
      </c>
    </row>
    <row r="624" spans="1:16" x14ac:dyDescent="0.15">
      <c r="A624" s="1">
        <v>39295</v>
      </c>
      <c r="B624">
        <v>4479.3</v>
      </c>
      <c r="C624">
        <v>4496.25</v>
      </c>
      <c r="D624" s="21">
        <v>4271.0600000000004</v>
      </c>
      <c r="E624" s="21">
        <v>4290.4799999999996</v>
      </c>
      <c r="F624" s="43">
        <v>1289.11220736</v>
      </c>
      <c r="G624" s="3">
        <f t="shared" si="36"/>
        <v>-3.8129741557114127E-2</v>
      </c>
      <c r="H624" s="3">
        <f>1-E624/MAX(E$2:E624)</f>
        <v>3.8129741557114127E-2</v>
      </c>
      <c r="I624" s="21">
        <f ca="1">IF(ROW()&gt;计算结果!B$18-1,AVERAGE(OFFSET(E624,0,0,-计算结果!B$18,1)),AVERAGE(OFFSET(E624,0,0,-ROW()+1,1)))</f>
        <v>4367.12</v>
      </c>
      <c r="J624" s="43">
        <f t="shared" ca="1" si="37"/>
        <v>90969.696238080011</v>
      </c>
      <c r="K624" s="43">
        <f ca="1">IF(ROW()&gt;计算结果!B$19+1,J624-OFFSET(J624,-计算结果!B$19,0,1,1),J624-OFFSET(J624,-ROW()+2,0,1,1))</f>
        <v>7421.0458828799892</v>
      </c>
      <c r="L624" s="32" t="str">
        <f ca="1">IF(AND(F624&gt;OFFSET(F624,-计算结果!B$19,0,1,1),'000300'!K624&lt;OFFSET('000300'!K624,-计算结果!B$19,0,1,1)),"卖",IF(AND(F624&lt;OFFSET(F624,-计算结果!B$19,0,1,1),'000300'!K624&gt;OFFSET('000300'!K624,-计算结果!B$19,0,1,1)),"买",L623))</f>
        <v>买</v>
      </c>
      <c r="M624" s="4" t="str">
        <f t="shared" ca="1" si="38"/>
        <v/>
      </c>
      <c r="N624" s="3">
        <f ca="1">IF(L623="买",E624/E623-1,0)-IF(M624=1,计算结果!B$17,0)</f>
        <v>-3.8129741557114127E-2</v>
      </c>
      <c r="O624" s="2">
        <f t="shared" ca="1" si="39"/>
        <v>2.0766432965606643</v>
      </c>
      <c r="P624" s="3">
        <f ca="1">1-O624/MAX(O$2:O624)</f>
        <v>3.8129741557114238E-2</v>
      </c>
    </row>
    <row r="625" spans="1:16" x14ac:dyDescent="0.15">
      <c r="A625" s="1">
        <v>39296</v>
      </c>
      <c r="B625">
        <v>4311.6000000000004</v>
      </c>
      <c r="C625">
        <v>4449.3999999999996</v>
      </c>
      <c r="D625" s="21">
        <v>4303.9799999999996</v>
      </c>
      <c r="E625" s="21">
        <v>4436.1899999999996</v>
      </c>
      <c r="F625" s="43">
        <v>1083.5796787199999</v>
      </c>
      <c r="G625" s="3">
        <f t="shared" si="36"/>
        <v>3.396123510656146E-2</v>
      </c>
      <c r="H625" s="3">
        <f>1-E625/MAX(E$2:E625)</f>
        <v>5.4634395681261161E-3</v>
      </c>
      <c r="I625" s="21">
        <f ca="1">IF(ROW()&gt;计算结果!B$18-1,AVERAGE(OFFSET(E625,0,0,-计算结果!B$18,1)),AVERAGE(OFFSET(E625,0,0,-ROW()+1,1)))</f>
        <v>4399.3824999999997</v>
      </c>
      <c r="J625" s="43">
        <f t="shared" ca="1" si="37"/>
        <v>92053.275916800005</v>
      </c>
      <c r="K625" s="43">
        <f ca="1">IF(ROW()&gt;计算结果!B$19+1,J625-OFFSET(J625,-计算结果!B$19,0,1,1),J625-OFFSET(J625,-ROW()+2,0,1,1))</f>
        <v>7689.0633830399893</v>
      </c>
      <c r="L625" s="32" t="str">
        <f ca="1">IF(AND(F625&gt;OFFSET(F625,-计算结果!B$19,0,1,1),'000300'!K625&lt;OFFSET('000300'!K625,-计算结果!B$19,0,1,1)),"卖",IF(AND(F625&lt;OFFSET(F625,-计算结果!B$19,0,1,1),'000300'!K625&gt;OFFSET('000300'!K625,-计算结果!B$19,0,1,1)),"买",L624))</f>
        <v>买</v>
      </c>
      <c r="M625" s="4" t="str">
        <f t="shared" ca="1" si="38"/>
        <v/>
      </c>
      <c r="N625" s="3">
        <f ca="1">IF(L624="买",E625/E624-1,0)-IF(M625=1,计算结果!B$17,0)</f>
        <v>3.396123510656146E-2</v>
      </c>
      <c r="O625" s="2">
        <f t="shared" ca="1" si="39"/>
        <v>2.1471686677876258</v>
      </c>
      <c r="P625" s="3">
        <f ca="1">1-O625/MAX(O$2:O625)</f>
        <v>5.4634395681263381E-3</v>
      </c>
    </row>
    <row r="626" spans="1:16" x14ac:dyDescent="0.15">
      <c r="A626" s="1">
        <v>39297</v>
      </c>
      <c r="B626">
        <v>4472.8900000000003</v>
      </c>
      <c r="C626">
        <v>4599.25</v>
      </c>
      <c r="D626" s="21">
        <v>4472.8900000000003</v>
      </c>
      <c r="E626" s="21">
        <v>4598.38</v>
      </c>
      <c r="F626" s="43">
        <v>1412.87522304</v>
      </c>
      <c r="G626" s="3">
        <f t="shared" si="36"/>
        <v>3.6560652271431238E-2</v>
      </c>
      <c r="H626" s="3">
        <f>1-E626/MAX(E$2:E626)</f>
        <v>0</v>
      </c>
      <c r="I626" s="21">
        <f ca="1">IF(ROW()&gt;计算结果!B$18-1,AVERAGE(OFFSET(E626,0,0,-计算结果!B$18,1)),AVERAGE(OFFSET(E626,0,0,-ROW()+1,1)))</f>
        <v>4446.4025000000001</v>
      </c>
      <c r="J626" s="43">
        <f t="shared" ca="1" si="37"/>
        <v>93466.151139840003</v>
      </c>
      <c r="K626" s="43">
        <f ca="1">IF(ROW()&gt;计算结果!B$19+1,J626-OFFSET(J626,-计算结果!B$19,0,1,1),J626-OFFSET(J626,-ROW()+2,0,1,1))</f>
        <v>7843.6968038399937</v>
      </c>
      <c r="L626" s="32" t="str">
        <f ca="1">IF(AND(F626&gt;OFFSET(F626,-计算结果!B$19,0,1,1),'000300'!K626&lt;OFFSET('000300'!K626,-计算结果!B$19,0,1,1)),"卖",IF(AND(F626&lt;OFFSET(F626,-计算结果!B$19,0,1,1),'000300'!K626&gt;OFFSET('000300'!K626,-计算结果!B$19,0,1,1)),"买",L625))</f>
        <v>买</v>
      </c>
      <c r="M626" s="4" t="str">
        <f t="shared" ca="1" si="38"/>
        <v/>
      </c>
      <c r="N626" s="3">
        <f ca="1">IF(L625="买",E626/E625-1,0)-IF(M626=1,计算结果!B$17,0)</f>
        <v>3.6560652271431238E-2</v>
      </c>
      <c r="O626" s="2">
        <f t="shared" ca="1" si="39"/>
        <v>2.2256705548187217</v>
      </c>
      <c r="P626" s="3">
        <f ca="1">1-O626/MAX(O$2:O626)</f>
        <v>0</v>
      </c>
    </row>
    <row r="627" spans="1:16" x14ac:dyDescent="0.15">
      <c r="A627" s="1">
        <v>39300</v>
      </c>
      <c r="B627">
        <v>4642.78</v>
      </c>
      <c r="C627">
        <v>4704.1899999999996</v>
      </c>
      <c r="D627" s="21">
        <v>4623.49</v>
      </c>
      <c r="E627" s="21">
        <v>4703.9799999999996</v>
      </c>
      <c r="F627" s="43">
        <v>1365.9901952</v>
      </c>
      <c r="G627" s="3">
        <f t="shared" si="36"/>
        <v>2.2964609275440306E-2</v>
      </c>
      <c r="H627" s="3">
        <f>1-E627/MAX(E$2:E627)</f>
        <v>0</v>
      </c>
      <c r="I627" s="21">
        <f ca="1">IF(ROW()&gt;计算结果!B$18-1,AVERAGE(OFFSET(E627,0,0,-计算结果!B$18,1)),AVERAGE(OFFSET(E627,0,0,-ROW()+1,1)))</f>
        <v>4507.2574999999997</v>
      </c>
      <c r="J627" s="43">
        <f t="shared" ca="1" si="37"/>
        <v>94832.141335040011</v>
      </c>
      <c r="K627" s="43">
        <f ca="1">IF(ROW()&gt;计算结果!B$19+1,J627-OFFSET(J627,-计算结果!B$19,0,1,1),J627-OFFSET(J627,-ROW()+2,0,1,1))</f>
        <v>8089.4381260800001</v>
      </c>
      <c r="L627" s="32" t="str">
        <f ca="1">IF(AND(F627&gt;OFFSET(F627,-计算结果!B$19,0,1,1),'000300'!K627&lt;OFFSET('000300'!K627,-计算结果!B$19,0,1,1)),"卖",IF(AND(F627&lt;OFFSET(F627,-计算结果!B$19,0,1,1),'000300'!K627&gt;OFFSET('000300'!K627,-计算结果!B$19,0,1,1)),"买",L626))</f>
        <v>买</v>
      </c>
      <c r="M627" s="4" t="str">
        <f t="shared" ca="1" si="38"/>
        <v/>
      </c>
      <c r="N627" s="3">
        <f ca="1">IF(L626="买",E627/E626-1,0)-IF(M627=1,计算结果!B$17,0)</f>
        <v>2.2964609275440306E-2</v>
      </c>
      <c r="O627" s="2">
        <f t="shared" ca="1" si="39"/>
        <v>2.2767822094859862</v>
      </c>
      <c r="P627" s="3">
        <f ca="1">1-O627/MAX(O$2:O627)</f>
        <v>0</v>
      </c>
    </row>
    <row r="628" spans="1:16" x14ac:dyDescent="0.15">
      <c r="A628" s="1">
        <v>39301</v>
      </c>
      <c r="B628">
        <v>4715.3900000000003</v>
      </c>
      <c r="C628">
        <v>4771.58</v>
      </c>
      <c r="D628" s="21">
        <v>4634.87</v>
      </c>
      <c r="E628" s="21">
        <v>4724.55</v>
      </c>
      <c r="F628" s="43">
        <v>1546.38123008</v>
      </c>
      <c r="G628" s="3">
        <f t="shared" si="36"/>
        <v>4.3728927418911212E-3</v>
      </c>
      <c r="H628" s="3">
        <f>1-E628/MAX(E$2:E628)</f>
        <v>0</v>
      </c>
      <c r="I628" s="21">
        <f ca="1">IF(ROW()&gt;计算结果!B$18-1,AVERAGE(OFFSET(E628,0,0,-计算结果!B$18,1)),AVERAGE(OFFSET(E628,0,0,-ROW()+1,1)))</f>
        <v>4615.7749999999996</v>
      </c>
      <c r="J628" s="43">
        <f t="shared" ca="1" si="37"/>
        <v>96378.522565120016</v>
      </c>
      <c r="K628" s="43">
        <f ca="1">IF(ROW()&gt;计算结果!B$19+1,J628-OFFSET(J628,-计算结果!B$19,0,1,1),J628-OFFSET(J628,-ROW()+2,0,1,1))</f>
        <v>8618.1017190400016</v>
      </c>
      <c r="L628" s="32" t="str">
        <f ca="1">IF(AND(F628&gt;OFFSET(F628,-计算结果!B$19,0,1,1),'000300'!K628&lt;OFFSET('000300'!K628,-计算结果!B$19,0,1,1)),"卖",IF(AND(F628&lt;OFFSET(F628,-计算结果!B$19,0,1,1),'000300'!K628&gt;OFFSET('000300'!K628,-计算结果!B$19,0,1,1)),"买",L627))</f>
        <v>买</v>
      </c>
      <c r="M628" s="4" t="str">
        <f t="shared" ca="1" si="38"/>
        <v/>
      </c>
      <c r="N628" s="3">
        <f ca="1">IF(L627="买",E628/E627-1,0)-IF(M628=1,计算结果!B$17,0)</f>
        <v>4.3728927418911212E-3</v>
      </c>
      <c r="O628" s="2">
        <f t="shared" ca="1" si="39"/>
        <v>2.2867383338847143</v>
      </c>
      <c r="P628" s="3">
        <f ca="1">1-O628/MAX(O$2:O628)</f>
        <v>0</v>
      </c>
    </row>
    <row r="629" spans="1:16" x14ac:dyDescent="0.15">
      <c r="A629" s="1">
        <v>39302</v>
      </c>
      <c r="B629">
        <v>4680.07</v>
      </c>
      <c r="C629">
        <v>4741.45</v>
      </c>
      <c r="D629" s="21">
        <v>4579.3999999999996</v>
      </c>
      <c r="E629" s="21">
        <v>4668.09</v>
      </c>
      <c r="F629" s="43">
        <v>1354.76625408</v>
      </c>
      <c r="G629" s="3">
        <f t="shared" si="36"/>
        <v>-1.1950344477251851E-2</v>
      </c>
      <c r="H629" s="3">
        <f>1-E629/MAX(E$2:E629)</f>
        <v>1.1950344477251851E-2</v>
      </c>
      <c r="I629" s="21">
        <f ca="1">IF(ROW()&gt;计算结果!B$18-1,AVERAGE(OFFSET(E629,0,0,-计算结果!B$18,1)),AVERAGE(OFFSET(E629,0,0,-ROW()+1,1)))</f>
        <v>4673.75</v>
      </c>
      <c r="J629" s="43">
        <f t="shared" ca="1" si="37"/>
        <v>97733.28881920001</v>
      </c>
      <c r="K629" s="43">
        <f ca="1">IF(ROW()&gt;计算结果!B$19+1,J629-OFFSET(J629,-计算结果!B$19,0,1,1),J629-OFFSET(J629,-ROW()+2,0,1,1))</f>
        <v>8933.0019532799924</v>
      </c>
      <c r="L629" s="32" t="str">
        <f ca="1">IF(AND(F629&gt;OFFSET(F629,-计算结果!B$19,0,1,1),'000300'!K629&lt;OFFSET('000300'!K629,-计算结果!B$19,0,1,1)),"卖",IF(AND(F629&lt;OFFSET(F629,-计算结果!B$19,0,1,1),'000300'!K629&gt;OFFSET('000300'!K629,-计算结果!B$19,0,1,1)),"买",L628))</f>
        <v>买</v>
      </c>
      <c r="M629" s="4" t="str">
        <f t="shared" ca="1" si="38"/>
        <v/>
      </c>
      <c r="N629" s="3">
        <f ca="1">IF(L628="买",E629/E628-1,0)-IF(M629=1,计算结果!B$17,0)</f>
        <v>-1.1950344477251851E-2</v>
      </c>
      <c r="O629" s="2">
        <f t="shared" ca="1" si="39"/>
        <v>2.2594110230654549</v>
      </c>
      <c r="P629" s="3">
        <f ca="1">1-O629/MAX(O$2:O629)</f>
        <v>1.1950344477251851E-2</v>
      </c>
    </row>
    <row r="630" spans="1:16" x14ac:dyDescent="0.15">
      <c r="A630" s="1">
        <v>39303</v>
      </c>
      <c r="B630">
        <v>4666.42</v>
      </c>
      <c r="C630">
        <v>4779.1400000000003</v>
      </c>
      <c r="D630" s="21">
        <v>4666.2</v>
      </c>
      <c r="E630" s="21">
        <v>4777.29</v>
      </c>
      <c r="F630" s="43">
        <v>1171.91335936</v>
      </c>
      <c r="G630" s="3">
        <f t="shared" si="36"/>
        <v>2.3392865176121269E-2</v>
      </c>
      <c r="H630" s="3">
        <f>1-E630/MAX(E$2:E630)</f>
        <v>0</v>
      </c>
      <c r="I630" s="21">
        <f ca="1">IF(ROW()&gt;计算结果!B$18-1,AVERAGE(OFFSET(E630,0,0,-计算结果!B$18,1)),AVERAGE(OFFSET(E630,0,0,-ROW()+1,1)))</f>
        <v>4718.4775</v>
      </c>
      <c r="J630" s="43">
        <f t="shared" ca="1" si="37"/>
        <v>98905.202178560008</v>
      </c>
      <c r="K630" s="43">
        <f ca="1">IF(ROW()&gt;计算结果!B$19+1,J630-OFFSET(J630,-计算结果!B$19,0,1,1),J630-OFFSET(J630,-ROW()+2,0,1,1))</f>
        <v>9045.8146406399901</v>
      </c>
      <c r="L630" s="32" t="str">
        <f ca="1">IF(AND(F630&gt;OFFSET(F630,-计算结果!B$19,0,1,1),'000300'!K630&lt;OFFSET('000300'!K630,-计算结果!B$19,0,1,1)),"卖",IF(AND(F630&lt;OFFSET(F630,-计算结果!B$19,0,1,1),'000300'!K630&gt;OFFSET('000300'!K630,-计算结果!B$19,0,1,1)),"买",L629))</f>
        <v>买</v>
      </c>
      <c r="M630" s="4" t="str">
        <f t="shared" ca="1" si="38"/>
        <v/>
      </c>
      <c r="N630" s="3">
        <f ca="1">IF(L629="买",E630/E629-1,0)-IF(M630=1,计算结果!B$17,0)</f>
        <v>2.3392865176121269E-2</v>
      </c>
      <c r="O630" s="2">
        <f t="shared" ca="1" si="39"/>
        <v>2.3122651205054674</v>
      </c>
      <c r="P630" s="3">
        <f ca="1">1-O630/MAX(O$2:O630)</f>
        <v>0</v>
      </c>
    </row>
    <row r="631" spans="1:16" x14ac:dyDescent="0.15">
      <c r="A631" s="1">
        <v>39304</v>
      </c>
      <c r="B631">
        <v>4765.8500000000004</v>
      </c>
      <c r="C631">
        <v>4771.6099999999997</v>
      </c>
      <c r="D631" s="21">
        <v>4631.04</v>
      </c>
      <c r="E631" s="21">
        <v>4726.68</v>
      </c>
      <c r="F631" s="43">
        <v>1235.9826636800001</v>
      </c>
      <c r="G631" s="3">
        <f t="shared" si="36"/>
        <v>-1.059387225812114E-2</v>
      </c>
      <c r="H631" s="3">
        <f>1-E631/MAX(E$2:E631)</f>
        <v>1.059387225812114E-2</v>
      </c>
      <c r="I631" s="21">
        <f ca="1">IF(ROW()&gt;计算结果!B$18-1,AVERAGE(OFFSET(E631,0,0,-计算结果!B$18,1)),AVERAGE(OFFSET(E631,0,0,-ROW()+1,1)))</f>
        <v>4724.1525000000001</v>
      </c>
      <c r="J631" s="43">
        <f t="shared" ca="1" si="37"/>
        <v>100141.18484224001</v>
      </c>
      <c r="K631" s="43">
        <f ca="1">IF(ROW()&gt;计算结果!B$19+1,J631-OFFSET(J631,-计算结果!B$19,0,1,1),J631-OFFSET(J631,-ROW()+2,0,1,1))</f>
        <v>9070.9622783999948</v>
      </c>
      <c r="L631" s="32" t="str">
        <f ca="1">IF(AND(F631&gt;OFFSET(F631,-计算结果!B$19,0,1,1),'000300'!K631&lt;OFFSET('000300'!K631,-计算结果!B$19,0,1,1)),"卖",IF(AND(F631&lt;OFFSET(F631,-计算结果!B$19,0,1,1),'000300'!K631&gt;OFFSET('000300'!K631,-计算结果!B$19,0,1,1)),"买",L630))</f>
        <v>买</v>
      </c>
      <c r="M631" s="4" t="str">
        <f t="shared" ca="1" si="38"/>
        <v/>
      </c>
      <c r="N631" s="3">
        <f ca="1">IF(L630="买",E631/E630-1,0)-IF(M631=1,计算结果!B$17,0)</f>
        <v>-1.059387225812114E-2</v>
      </c>
      <c r="O631" s="2">
        <f t="shared" ca="1" si="39"/>
        <v>2.2877692791919233</v>
      </c>
      <c r="P631" s="3">
        <f ca="1">1-O631/MAX(O$2:O631)</f>
        <v>1.059387225812114E-2</v>
      </c>
    </row>
    <row r="632" spans="1:16" x14ac:dyDescent="0.15">
      <c r="A632" s="1">
        <v>39307</v>
      </c>
      <c r="B632">
        <v>4724.5200000000004</v>
      </c>
      <c r="C632">
        <v>4767.08</v>
      </c>
      <c r="D632" s="21">
        <v>4663.2</v>
      </c>
      <c r="E632" s="21">
        <v>4721.1899999999996</v>
      </c>
      <c r="F632" s="43">
        <v>1371.8953984</v>
      </c>
      <c r="G632" s="3">
        <f t="shared" si="36"/>
        <v>-1.1614917870472752E-3</v>
      </c>
      <c r="H632" s="3">
        <f>1-E632/MAX(E$2:E632)</f>
        <v>1.1743059349547669E-2</v>
      </c>
      <c r="I632" s="21">
        <f ca="1">IF(ROW()&gt;计算结果!B$18-1,AVERAGE(OFFSET(E632,0,0,-计算结果!B$18,1)),AVERAGE(OFFSET(E632,0,0,-ROW()+1,1)))</f>
        <v>4723.3125</v>
      </c>
      <c r="J632" s="43">
        <f t="shared" ca="1" si="37"/>
        <v>98769.289443840011</v>
      </c>
      <c r="K632" s="43">
        <f ca="1">IF(ROW()&gt;计算结果!B$19+1,J632-OFFSET(J632,-计算结果!B$19,0,1,1),J632-OFFSET(J632,-ROW()+2,0,1,1))</f>
        <v>6510.4809984000021</v>
      </c>
      <c r="L632" s="32" t="str">
        <f ca="1">IF(AND(F632&gt;OFFSET(F632,-计算结果!B$19,0,1,1),'000300'!K632&lt;OFFSET('000300'!K632,-计算结果!B$19,0,1,1)),"卖",IF(AND(F632&lt;OFFSET(F632,-计算结果!B$19,0,1,1),'000300'!K632&gt;OFFSET('000300'!K632,-计算结果!B$19,0,1,1)),"买",L631))</f>
        <v>卖</v>
      </c>
      <c r="M632" s="4">
        <f t="shared" ca="1" si="38"/>
        <v>1</v>
      </c>
      <c r="N632" s="3">
        <f ca="1">IF(L631="买",E632/E631-1,0)-IF(M632=1,计算结果!B$17,0)</f>
        <v>-1.1614917870472752E-3</v>
      </c>
      <c r="O632" s="2">
        <f t="shared" ca="1" si="39"/>
        <v>2.2851120539634828</v>
      </c>
      <c r="P632" s="3">
        <f ca="1">1-O632/MAX(O$2:O632)</f>
        <v>1.1743059349547669E-2</v>
      </c>
    </row>
    <row r="633" spans="1:16" x14ac:dyDescent="0.15">
      <c r="A633" s="1">
        <v>39308</v>
      </c>
      <c r="B633">
        <v>4721.45</v>
      </c>
      <c r="C633">
        <v>4803.57</v>
      </c>
      <c r="D633" s="21">
        <v>4704.1499999999996</v>
      </c>
      <c r="E633" s="21">
        <v>4795.57</v>
      </c>
      <c r="F633" s="43">
        <v>1055.3683968</v>
      </c>
      <c r="G633" s="3">
        <f t="shared" si="36"/>
        <v>1.5754502572444595E-2</v>
      </c>
      <c r="H633" s="3">
        <f>1-E633/MAX(E$2:E633)</f>
        <v>0</v>
      </c>
      <c r="I633" s="21">
        <f ca="1">IF(ROW()&gt;计算结果!B$18-1,AVERAGE(OFFSET(E633,0,0,-计算结果!B$18,1)),AVERAGE(OFFSET(E633,0,0,-ROW()+1,1)))</f>
        <v>4755.1824999999999</v>
      </c>
      <c r="J633" s="43">
        <f t="shared" ca="1" si="37"/>
        <v>99824.657840640008</v>
      </c>
      <c r="K633" s="43">
        <f ca="1">IF(ROW()&gt;计算结果!B$19+1,J633-OFFSET(J633,-计算结果!B$19,0,1,1),J633-OFFSET(J633,-ROW()+2,0,1,1))</f>
        <v>8854.9616025599971</v>
      </c>
      <c r="L633" s="32" t="str">
        <f ca="1">IF(AND(F633&gt;OFFSET(F633,-计算结果!B$19,0,1,1),'000300'!K633&lt;OFFSET('000300'!K633,-计算结果!B$19,0,1,1)),"卖",IF(AND(F633&lt;OFFSET(F633,-计算结果!B$19,0,1,1),'000300'!K633&gt;OFFSET('000300'!K633,-计算结果!B$19,0,1,1)),"买",L632))</f>
        <v>买</v>
      </c>
      <c r="M633" s="4">
        <f t="shared" ca="1" si="38"/>
        <v>1</v>
      </c>
      <c r="N633" s="3">
        <f ca="1">IF(L632="买",E633/E632-1,0)-IF(M633=1,计算结果!B$17,0)</f>
        <v>0</v>
      </c>
      <c r="O633" s="2">
        <f t="shared" ca="1" si="39"/>
        <v>2.2851120539634828</v>
      </c>
      <c r="P633" s="3">
        <f ca="1">1-O633/MAX(O$2:O633)</f>
        <v>1.1743059349547669E-2</v>
      </c>
    </row>
    <row r="634" spans="1:16" x14ac:dyDescent="0.15">
      <c r="A634" s="1">
        <v>39309</v>
      </c>
      <c r="B634">
        <v>4804.68</v>
      </c>
      <c r="C634">
        <v>4836.59</v>
      </c>
      <c r="D634" s="21">
        <v>4697.97</v>
      </c>
      <c r="E634" s="21">
        <v>4798.75</v>
      </c>
      <c r="F634" s="43">
        <v>1099.0291353600001</v>
      </c>
      <c r="G634" s="3">
        <f t="shared" si="36"/>
        <v>6.6311199711410751E-4</v>
      </c>
      <c r="H634" s="3">
        <f>1-E634/MAX(E$2:E634)</f>
        <v>0</v>
      </c>
      <c r="I634" s="21">
        <f ca="1">IF(ROW()&gt;计算结果!B$18-1,AVERAGE(OFFSET(E634,0,0,-计算结果!B$18,1)),AVERAGE(OFFSET(E634,0,0,-ROW()+1,1)))</f>
        <v>4760.5474999999997</v>
      </c>
      <c r="J634" s="43">
        <f t="shared" ca="1" si="37"/>
        <v>100923.68697600001</v>
      </c>
      <c r="K634" s="43">
        <f ca="1">IF(ROW()&gt;计算结果!B$19+1,J634-OFFSET(J634,-计算结果!B$19,0,1,1),J634-OFFSET(J634,-ROW()+2,0,1,1))</f>
        <v>8870.411059200007</v>
      </c>
      <c r="L634" s="32" t="str">
        <f ca="1">IF(AND(F634&gt;OFFSET(F634,-计算结果!B$19,0,1,1),'000300'!K634&lt;OFFSET('000300'!K634,-计算结果!B$19,0,1,1)),"卖",IF(AND(F634&lt;OFFSET(F634,-计算结果!B$19,0,1,1),'000300'!K634&gt;OFFSET('000300'!K634,-计算结果!B$19,0,1,1)),"买",L633))</f>
        <v>买</v>
      </c>
      <c r="M634" s="4" t="str">
        <f t="shared" ca="1" si="38"/>
        <v/>
      </c>
      <c r="N634" s="3">
        <f ca="1">IF(L633="买",E634/E633-1,0)-IF(M634=1,计算结果!B$17,0)</f>
        <v>6.6311199711410751E-4</v>
      </c>
      <c r="O634" s="2">
        <f t="shared" ca="1" si="39"/>
        <v>2.2866273391812162</v>
      </c>
      <c r="P634" s="3">
        <f ca="1">1-O634/MAX(O$2:O634)</f>
        <v>1.1087734315970987E-2</v>
      </c>
    </row>
    <row r="635" spans="1:16" x14ac:dyDescent="0.15">
      <c r="A635" s="1">
        <v>39310</v>
      </c>
      <c r="B635">
        <v>4772.3599999999997</v>
      </c>
      <c r="C635">
        <v>4772.97</v>
      </c>
      <c r="D635" s="21">
        <v>4665.21</v>
      </c>
      <c r="E635" s="21">
        <v>4721.9399999999996</v>
      </c>
      <c r="F635" s="43">
        <v>1102.1470105599999</v>
      </c>
      <c r="G635" s="3">
        <f t="shared" si="36"/>
        <v>-1.6006251628028267E-2</v>
      </c>
      <c r="H635" s="3">
        <f>1-E635/MAX(E$2:E635)</f>
        <v>1.6006251628028267E-2</v>
      </c>
      <c r="I635" s="21">
        <f ca="1">IF(ROW()&gt;计算结果!B$18-1,AVERAGE(OFFSET(E635,0,0,-计算结果!B$18,1)),AVERAGE(OFFSET(E635,0,0,-ROW()+1,1)))</f>
        <v>4759.3624999999993</v>
      </c>
      <c r="J635" s="43">
        <f t="shared" ca="1" si="37"/>
        <v>99821.53996544001</v>
      </c>
      <c r="K635" s="43">
        <f ca="1">IF(ROW()&gt;计算结果!B$19+1,J635-OFFSET(J635,-计算结果!B$19,0,1,1),J635-OFFSET(J635,-ROW()+2,0,1,1))</f>
        <v>6355.3888256000064</v>
      </c>
      <c r="L635" s="32" t="str">
        <f ca="1">IF(AND(F635&gt;OFFSET(F635,-计算结果!B$19,0,1,1),'000300'!K635&lt;OFFSET('000300'!K635,-计算结果!B$19,0,1,1)),"卖",IF(AND(F635&lt;OFFSET(F635,-计算结果!B$19,0,1,1),'000300'!K635&gt;OFFSET('000300'!K635,-计算结果!B$19,0,1,1)),"买",L634))</f>
        <v>买</v>
      </c>
      <c r="M635" s="4" t="str">
        <f t="shared" ca="1" si="38"/>
        <v/>
      </c>
      <c r="N635" s="3">
        <f ca="1">IF(L634="买",E635/E634-1,0)-IF(M635=1,计算结果!B$17,0)</f>
        <v>-1.6006251628028267E-2</v>
      </c>
      <c r="O635" s="2">
        <f t="shared" ca="1" si="39"/>
        <v>2.2500270066107531</v>
      </c>
      <c r="P635" s="3">
        <f ca="1">1-O635/MAX(O$2:O635)</f>
        <v>2.6916512878553012E-2</v>
      </c>
    </row>
    <row r="636" spans="1:16" x14ac:dyDescent="0.15">
      <c r="A636" s="1">
        <v>39311</v>
      </c>
      <c r="B636">
        <v>4694.2</v>
      </c>
      <c r="C636">
        <v>4774.99</v>
      </c>
      <c r="D636" s="21">
        <v>4616.97</v>
      </c>
      <c r="E636" s="21">
        <v>4626.58</v>
      </c>
      <c r="F636" s="43">
        <v>1115.65217792</v>
      </c>
      <c r="G636" s="3">
        <f t="shared" si="36"/>
        <v>-2.0195089306513814E-2</v>
      </c>
      <c r="H636" s="3">
        <f>1-E636/MAX(E$2:E636)</f>
        <v>3.5878093253451482E-2</v>
      </c>
      <c r="I636" s="21">
        <f ca="1">IF(ROW()&gt;计算结果!B$18-1,AVERAGE(OFFSET(E636,0,0,-计算结果!B$18,1)),AVERAGE(OFFSET(E636,0,0,-ROW()+1,1)))</f>
        <v>4735.7099999999991</v>
      </c>
      <c r="J636" s="43">
        <f t="shared" ca="1" si="37"/>
        <v>98705.887787520012</v>
      </c>
      <c r="K636" s="43">
        <f ca="1">IF(ROW()&gt;计算结果!B$19+1,J636-OFFSET(J636,-计算结果!B$19,0,1,1),J636-OFFSET(J636,-ROW()+2,0,1,1))</f>
        <v>3873.7464524800016</v>
      </c>
      <c r="L636" s="32" t="str">
        <f ca="1">IF(AND(F636&gt;OFFSET(F636,-计算结果!B$19,0,1,1),'000300'!K636&lt;OFFSET('000300'!K636,-计算结果!B$19,0,1,1)),"卖",IF(AND(F636&lt;OFFSET(F636,-计算结果!B$19,0,1,1),'000300'!K636&gt;OFFSET('000300'!K636,-计算结果!B$19,0,1,1)),"买",L635))</f>
        <v>买</v>
      </c>
      <c r="M636" s="4" t="str">
        <f t="shared" ca="1" si="38"/>
        <v/>
      </c>
      <c r="N636" s="3">
        <f ca="1">IF(L635="买",E636/E635-1,0)-IF(M636=1,计算结果!B$17,0)</f>
        <v>-2.0195089306513814E-2</v>
      </c>
      <c r="O636" s="2">
        <f t="shared" ca="1" si="39"/>
        <v>2.2045875102701809</v>
      </c>
      <c r="P636" s="3">
        <f ca="1">1-O636/MAX(O$2:O636)</f>
        <v>4.6568020803664512E-2</v>
      </c>
    </row>
    <row r="637" spans="1:16" x14ac:dyDescent="0.15">
      <c r="A637" s="1">
        <v>39314</v>
      </c>
      <c r="B637">
        <v>4749.2</v>
      </c>
      <c r="C637">
        <v>4885.83</v>
      </c>
      <c r="D637" s="21">
        <v>4747.2700000000004</v>
      </c>
      <c r="E637" s="21">
        <v>4885.43</v>
      </c>
      <c r="F637" s="43">
        <v>1192.5934899199999</v>
      </c>
      <c r="G637" s="3">
        <f t="shared" si="36"/>
        <v>5.5948454365859934E-2</v>
      </c>
      <c r="H637" s="3">
        <f>1-E637/MAX(E$2:E637)</f>
        <v>0</v>
      </c>
      <c r="I637" s="21">
        <f ca="1">IF(ROW()&gt;计算结果!B$18-1,AVERAGE(OFFSET(E637,0,0,-计算结果!B$18,1)),AVERAGE(OFFSET(E637,0,0,-ROW()+1,1)))</f>
        <v>4758.1749999999993</v>
      </c>
      <c r="J637" s="43">
        <f t="shared" ca="1" si="37"/>
        <v>99898.481277440005</v>
      </c>
      <c r="K637" s="43">
        <f ca="1">IF(ROW()&gt;计算结果!B$19+1,J637-OFFSET(J637,-计算结果!B$19,0,1,1),J637-OFFSET(J637,-ROW()+2,0,1,1))</f>
        <v>3519.958712319989</v>
      </c>
      <c r="L637" s="32" t="str">
        <f ca="1">IF(AND(F637&gt;OFFSET(F637,-计算结果!B$19,0,1,1),'000300'!K637&lt;OFFSET('000300'!K637,-计算结果!B$19,0,1,1)),"卖",IF(AND(F637&lt;OFFSET(F637,-计算结果!B$19,0,1,1),'000300'!K637&gt;OFFSET('000300'!K637,-计算结果!B$19,0,1,1)),"买",L636))</f>
        <v>买</v>
      </c>
      <c r="M637" s="4" t="str">
        <f t="shared" ca="1" si="38"/>
        <v/>
      </c>
      <c r="N637" s="3">
        <f ca="1">IF(L636="买",E637/E636-1,0)-IF(M637=1,计算结果!B$17,0)</f>
        <v>5.5948454365859934E-2</v>
      </c>
      <c r="O637" s="2">
        <f t="shared" ca="1" si="39"/>
        <v>2.3279307739840767</v>
      </c>
      <c r="P637" s="3">
        <f ca="1">1-O637/MAX(O$2:O637)</f>
        <v>0</v>
      </c>
    </row>
    <row r="638" spans="1:16" x14ac:dyDescent="0.15">
      <c r="A638" s="1">
        <v>39315</v>
      </c>
      <c r="B638">
        <v>4915.5200000000004</v>
      </c>
      <c r="C638">
        <v>4995.53</v>
      </c>
      <c r="D638" s="21">
        <v>4909.84</v>
      </c>
      <c r="E638" s="21">
        <v>4972.71</v>
      </c>
      <c r="F638" s="43">
        <v>1329.0240409600001</v>
      </c>
      <c r="G638" s="3">
        <f t="shared" si="36"/>
        <v>1.786536701989383E-2</v>
      </c>
      <c r="H638" s="3">
        <f>1-E638/MAX(E$2:E638)</f>
        <v>0</v>
      </c>
      <c r="I638" s="21">
        <f ca="1">IF(ROW()&gt;计算结果!B$18-1,AVERAGE(OFFSET(E638,0,0,-计算结果!B$18,1)),AVERAGE(OFFSET(E638,0,0,-ROW()+1,1)))</f>
        <v>4801.665</v>
      </c>
      <c r="J638" s="43">
        <f t="shared" ca="1" si="37"/>
        <v>101227.5053184</v>
      </c>
      <c r="K638" s="43">
        <f ca="1">IF(ROW()&gt;计算结果!B$19+1,J638-OFFSET(J638,-计算结果!B$19,0,1,1),J638-OFFSET(J638,-ROW()+2,0,1,1))</f>
        <v>3494.2164991999889</v>
      </c>
      <c r="L638" s="32" t="str">
        <f ca="1">IF(AND(F638&gt;OFFSET(F638,-计算结果!B$19,0,1,1),'000300'!K638&lt;OFFSET('000300'!K638,-计算结果!B$19,0,1,1)),"卖",IF(AND(F638&lt;OFFSET(F638,-计算结果!B$19,0,1,1),'000300'!K638&gt;OFFSET('000300'!K638,-计算结果!B$19,0,1,1)),"买",L637))</f>
        <v>买</v>
      </c>
      <c r="M638" s="4" t="str">
        <f t="shared" ca="1" si="38"/>
        <v/>
      </c>
      <c r="N638" s="3">
        <f ca="1">IF(L637="买",E638/E637-1,0)-IF(M638=1,计算结果!B$17,0)</f>
        <v>1.786536701989383E-2</v>
      </c>
      <c r="O638" s="2">
        <f t="shared" ca="1" si="39"/>
        <v>2.3695201116582076</v>
      </c>
      <c r="P638" s="3">
        <f ca="1">1-O638/MAX(O$2:O638)</f>
        <v>0</v>
      </c>
    </row>
    <row r="639" spans="1:16" x14ac:dyDescent="0.15">
      <c r="A639" s="1">
        <v>39316</v>
      </c>
      <c r="B639">
        <v>4899.93</v>
      </c>
      <c r="C639">
        <v>5075.8900000000003</v>
      </c>
      <c r="D639" s="21">
        <v>4887.1400000000003</v>
      </c>
      <c r="E639" s="21">
        <v>5051.6899999999996</v>
      </c>
      <c r="F639" s="43">
        <v>1387.22279424</v>
      </c>
      <c r="G639" s="3">
        <f t="shared" si="36"/>
        <v>1.5882687709518395E-2</v>
      </c>
      <c r="H639" s="3">
        <f>1-E639/MAX(E$2:E639)</f>
        <v>0</v>
      </c>
      <c r="I639" s="21">
        <f ca="1">IF(ROW()&gt;计算结果!B$18-1,AVERAGE(OFFSET(E639,0,0,-计算结果!B$18,1)),AVERAGE(OFFSET(E639,0,0,-ROW()+1,1)))</f>
        <v>4884.1025</v>
      </c>
      <c r="J639" s="43">
        <f t="shared" ca="1" si="37"/>
        <v>102614.72811264</v>
      </c>
      <c r="K639" s="43">
        <f ca="1">IF(ROW()&gt;计算结果!B$19+1,J639-OFFSET(J639,-计算结果!B$19,0,1,1),J639-OFFSET(J639,-ROW()+2,0,1,1))</f>
        <v>3709.5259340799967</v>
      </c>
      <c r="L639" s="32" t="str">
        <f ca="1">IF(AND(F639&gt;OFFSET(F639,-计算结果!B$19,0,1,1),'000300'!K639&lt;OFFSET('000300'!K639,-计算结果!B$19,0,1,1)),"卖",IF(AND(F639&lt;OFFSET(F639,-计算结果!B$19,0,1,1),'000300'!K639&gt;OFFSET('000300'!K639,-计算结果!B$19,0,1,1)),"买",L638))</f>
        <v>卖</v>
      </c>
      <c r="M639" s="4">
        <f t="shared" ca="1" si="38"/>
        <v>1</v>
      </c>
      <c r="N639" s="3">
        <f ca="1">IF(L638="买",E639/E638-1,0)-IF(M639=1,计算结果!B$17,0)</f>
        <v>1.5882687709518395E-2</v>
      </c>
      <c r="O639" s="2">
        <f t="shared" ca="1" si="39"/>
        <v>2.407154459613098</v>
      </c>
      <c r="P639" s="3">
        <f ca="1">1-O639/MAX(O$2:O639)</f>
        <v>0</v>
      </c>
    </row>
    <row r="640" spans="1:16" x14ac:dyDescent="0.15">
      <c r="A640" s="1">
        <v>39317</v>
      </c>
      <c r="B640">
        <v>5075.51</v>
      </c>
      <c r="C640">
        <v>5154.8500000000004</v>
      </c>
      <c r="D640" s="21">
        <v>5028.12</v>
      </c>
      <c r="E640" s="21">
        <v>5135.93</v>
      </c>
      <c r="F640" s="43">
        <v>1308.73212928</v>
      </c>
      <c r="G640" s="3">
        <f t="shared" si="36"/>
        <v>1.6675607568952255E-2</v>
      </c>
      <c r="H640" s="3">
        <f>1-E640/MAX(E$2:E640)</f>
        <v>0</v>
      </c>
      <c r="I640" s="21">
        <f ca="1">IF(ROW()&gt;计算结果!B$18-1,AVERAGE(OFFSET(E640,0,0,-计算结果!B$18,1)),AVERAGE(OFFSET(E640,0,0,-ROW()+1,1)))</f>
        <v>5011.4399999999996</v>
      </c>
      <c r="J640" s="43">
        <f t="shared" ca="1" si="37"/>
        <v>103923.46024192001</v>
      </c>
      <c r="K640" s="43">
        <f ca="1">IF(ROW()&gt;计算结果!B$19+1,J640-OFFSET(J640,-计算结果!B$19,0,1,1),J640-OFFSET(J640,-ROW()+2,0,1,1))</f>
        <v>3782.275399680002</v>
      </c>
      <c r="L640" s="32" t="str">
        <f ca="1">IF(AND(F640&gt;OFFSET(F640,-计算结果!B$19,0,1,1),'000300'!K640&lt;OFFSET('000300'!K640,-计算结果!B$19,0,1,1)),"卖",IF(AND(F640&lt;OFFSET(F640,-计算结果!B$19,0,1,1),'000300'!K640&gt;OFFSET('000300'!K640,-计算结果!B$19,0,1,1)),"买",L639))</f>
        <v>卖</v>
      </c>
      <c r="M640" s="4" t="str">
        <f t="shared" ca="1" si="38"/>
        <v/>
      </c>
      <c r="N640" s="3">
        <f ca="1">IF(L639="买",E640/E639-1,0)-IF(M640=1,计算结果!B$17,0)</f>
        <v>0</v>
      </c>
      <c r="O640" s="2">
        <f t="shared" ca="1" si="39"/>
        <v>2.407154459613098</v>
      </c>
      <c r="P640" s="3">
        <f ca="1">1-O640/MAX(O$2:O640)</f>
        <v>0</v>
      </c>
    </row>
    <row r="641" spans="1:16" x14ac:dyDescent="0.15">
      <c r="A641" s="1">
        <v>39318</v>
      </c>
      <c r="B641">
        <v>5161.1499999999996</v>
      </c>
      <c r="C641">
        <v>5231.1499999999996</v>
      </c>
      <c r="D641" s="21">
        <v>5158.03</v>
      </c>
      <c r="E641" s="21">
        <v>5217.58</v>
      </c>
      <c r="F641" s="43">
        <v>1345.46096128</v>
      </c>
      <c r="G641" s="3">
        <f t="shared" si="36"/>
        <v>1.5897802345436807E-2</v>
      </c>
      <c r="H641" s="3">
        <f>1-E641/MAX(E$2:E641)</f>
        <v>0</v>
      </c>
      <c r="I641" s="21">
        <f ca="1">IF(ROW()&gt;计算结果!B$18-1,AVERAGE(OFFSET(E641,0,0,-计算结果!B$18,1)),AVERAGE(OFFSET(E641,0,0,-ROW()+1,1)))</f>
        <v>5094.4775</v>
      </c>
      <c r="J641" s="43">
        <f t="shared" ca="1" si="37"/>
        <v>105268.92120320001</v>
      </c>
      <c r="K641" s="43">
        <f ca="1">IF(ROW()&gt;计算结果!B$19+1,J641-OFFSET(J641,-计算结果!B$19,0,1,1),J641-OFFSET(J641,-ROW()+2,0,1,1))</f>
        <v>6499.6317593599961</v>
      </c>
      <c r="L641" s="32" t="str">
        <f ca="1">IF(AND(F641&gt;OFFSET(F641,-计算结果!B$19,0,1,1),'000300'!K641&lt;OFFSET('000300'!K641,-计算结果!B$19,0,1,1)),"卖",IF(AND(F641&lt;OFFSET(F641,-计算结果!B$19,0,1,1),'000300'!K641&gt;OFFSET('000300'!K641,-计算结果!B$19,0,1,1)),"买",L640))</f>
        <v>卖</v>
      </c>
      <c r="M641" s="4" t="str">
        <f t="shared" ca="1" si="38"/>
        <v/>
      </c>
      <c r="N641" s="3">
        <f ca="1">IF(L640="买",E641/E640-1,0)-IF(M641=1,计算结果!B$17,0)</f>
        <v>0</v>
      </c>
      <c r="O641" s="2">
        <f t="shared" ca="1" si="39"/>
        <v>2.407154459613098</v>
      </c>
      <c r="P641" s="3">
        <f ca="1">1-O641/MAX(O$2:O641)</f>
        <v>0</v>
      </c>
    </row>
    <row r="642" spans="1:16" x14ac:dyDescent="0.15">
      <c r="A642" s="1">
        <v>39321</v>
      </c>
      <c r="B642">
        <v>5250.62</v>
      </c>
      <c r="C642">
        <v>5296.57</v>
      </c>
      <c r="D642" s="21">
        <v>5191.28</v>
      </c>
      <c r="E642" s="21">
        <v>5243.15</v>
      </c>
      <c r="F642" s="43">
        <v>1493.75483904</v>
      </c>
      <c r="G642" s="3">
        <f t="shared" si="36"/>
        <v>4.9007394232574164E-3</v>
      </c>
      <c r="H642" s="3">
        <f>1-E642/MAX(E$2:E642)</f>
        <v>0</v>
      </c>
      <c r="I642" s="21">
        <f ca="1">IF(ROW()&gt;计算结果!B$18-1,AVERAGE(OFFSET(E642,0,0,-计算结果!B$18,1)),AVERAGE(OFFSET(E642,0,0,-ROW()+1,1)))</f>
        <v>5162.0874999999996</v>
      </c>
      <c r="J642" s="43">
        <f t="shared" ca="1" si="37"/>
        <v>106762.67604224001</v>
      </c>
      <c r="K642" s="43">
        <f ca="1">IF(ROW()&gt;计算结果!B$19+1,J642-OFFSET(J642,-计算结果!B$19,0,1,1),J642-OFFSET(J642,-ROW()+2,0,1,1))</f>
        <v>6938.0182016000035</v>
      </c>
      <c r="L642" s="32" t="str">
        <f ca="1">IF(AND(F642&gt;OFFSET(F642,-计算结果!B$19,0,1,1),'000300'!K642&lt;OFFSET('000300'!K642,-计算结果!B$19,0,1,1)),"卖",IF(AND(F642&lt;OFFSET(F642,-计算结果!B$19,0,1,1),'000300'!K642&gt;OFFSET('000300'!K642,-计算结果!B$19,0,1,1)),"买",L641))</f>
        <v>卖</v>
      </c>
      <c r="M642" s="4" t="str">
        <f t="shared" ca="1" si="38"/>
        <v/>
      </c>
      <c r="N642" s="3">
        <f ca="1">IF(L641="买",E642/E641-1,0)-IF(M642=1,计算结果!B$17,0)</f>
        <v>0</v>
      </c>
      <c r="O642" s="2">
        <f t="shared" ca="1" si="39"/>
        <v>2.407154459613098</v>
      </c>
      <c r="P642" s="3">
        <f ca="1">1-O642/MAX(O$2:O642)</f>
        <v>0</v>
      </c>
    </row>
    <row r="643" spans="1:16" x14ac:dyDescent="0.15">
      <c r="A643" s="1">
        <v>39322</v>
      </c>
      <c r="B643">
        <v>5220.6400000000003</v>
      </c>
      <c r="C643">
        <v>5270.3</v>
      </c>
      <c r="D643" s="21">
        <v>5136.6099999999997</v>
      </c>
      <c r="E643" s="21">
        <v>5251.77</v>
      </c>
      <c r="F643" s="43">
        <v>1404.1966182399999</v>
      </c>
      <c r="G643" s="3">
        <f t="shared" ref="G643:G706" si="40">E643/E642-1</f>
        <v>1.6440498555259087E-3</v>
      </c>
      <c r="H643" s="3">
        <f>1-E643/MAX(E$2:E643)</f>
        <v>0</v>
      </c>
      <c r="I643" s="21">
        <f ca="1">IF(ROW()&gt;计算结果!B$18-1,AVERAGE(OFFSET(E643,0,0,-计算结果!B$18,1)),AVERAGE(OFFSET(E643,0,0,-ROW()+1,1)))</f>
        <v>5212.1075000000001</v>
      </c>
      <c r="J643" s="43">
        <f t="shared" ca="1" si="37"/>
        <v>108166.87266048002</v>
      </c>
      <c r="K643" s="43">
        <f ca="1">IF(ROW()&gt;计算结果!B$19+1,J643-OFFSET(J643,-计算结果!B$19,0,1,1),J643-OFFSET(J643,-ROW()+2,0,1,1))</f>
        <v>7243.1856844800059</v>
      </c>
      <c r="L643" s="32" t="str">
        <f ca="1">IF(AND(F643&gt;OFFSET(F643,-计算结果!B$19,0,1,1),'000300'!K643&lt;OFFSET('000300'!K643,-计算结果!B$19,0,1,1)),"卖",IF(AND(F643&lt;OFFSET(F643,-计算结果!B$19,0,1,1),'000300'!K643&gt;OFFSET('000300'!K643,-计算结果!B$19,0,1,1)),"买",L642))</f>
        <v>卖</v>
      </c>
      <c r="M643" s="4" t="str">
        <f t="shared" ca="1" si="38"/>
        <v/>
      </c>
      <c r="N643" s="3">
        <f ca="1">IF(L642="买",E643/E642-1,0)-IF(M643=1,计算结果!B$17,0)</f>
        <v>0</v>
      </c>
      <c r="O643" s="2">
        <f t="shared" ca="1" si="39"/>
        <v>2.407154459613098</v>
      </c>
      <c r="P643" s="3">
        <f ca="1">1-O643/MAX(O$2:O643)</f>
        <v>0</v>
      </c>
    </row>
    <row r="644" spans="1:16" x14ac:dyDescent="0.15">
      <c r="A644" s="1">
        <v>39323</v>
      </c>
      <c r="B644">
        <v>5215.6499999999996</v>
      </c>
      <c r="C644">
        <v>5283.33</v>
      </c>
      <c r="D644" s="21">
        <v>5138.34</v>
      </c>
      <c r="E644" s="21">
        <v>5171.82</v>
      </c>
      <c r="F644" s="43">
        <v>1389.8355507199999</v>
      </c>
      <c r="G644" s="3">
        <f t="shared" si="40"/>
        <v>-1.5223438954866775E-2</v>
      </c>
      <c r="H644" s="3">
        <f>1-E644/MAX(E$2:E644)</f>
        <v>1.5223438954866775E-2</v>
      </c>
      <c r="I644" s="21">
        <f ca="1">IF(ROW()&gt;计算结果!B$18-1,AVERAGE(OFFSET(E644,0,0,-计算结果!B$18,1)),AVERAGE(OFFSET(E644,0,0,-ROW()+1,1)))</f>
        <v>5221.08</v>
      </c>
      <c r="J644" s="43">
        <f t="shared" ref="J644:J707" ca="1" si="41">IF(I644&gt;I643,J643+F644,J643-F644)</f>
        <v>109556.70821120002</v>
      </c>
      <c r="K644" s="43">
        <f ca="1">IF(ROW()&gt;计算结果!B$19+1,J644-OFFSET(J644,-计算结果!B$19,0,1,1),J644-OFFSET(J644,-ROW()+2,0,1,1))</f>
        <v>9735.1682457600109</v>
      </c>
      <c r="L644" s="32" t="str">
        <f ca="1">IF(AND(F644&gt;OFFSET(F644,-计算结果!B$19,0,1,1),'000300'!K644&lt;OFFSET('000300'!K644,-计算结果!B$19,0,1,1)),"卖",IF(AND(F644&lt;OFFSET(F644,-计算结果!B$19,0,1,1),'000300'!K644&gt;OFFSET('000300'!K644,-计算结果!B$19,0,1,1)),"买",L643))</f>
        <v>卖</v>
      </c>
      <c r="M644" s="4" t="str">
        <f t="shared" ref="M644:M707" ca="1" si="42">IF(L643&lt;&gt;L644,1,"")</f>
        <v/>
      </c>
      <c r="N644" s="3">
        <f ca="1">IF(L643="买",E644/E643-1,0)-IF(M644=1,计算结果!B$17,0)</f>
        <v>0</v>
      </c>
      <c r="O644" s="2">
        <f t="shared" ref="O644:O707" ca="1" si="43">IFERROR(O643*(1+N644),O643)</f>
        <v>2.407154459613098</v>
      </c>
      <c r="P644" s="3">
        <f ca="1">1-O644/MAX(O$2:O644)</f>
        <v>0</v>
      </c>
    </row>
    <row r="645" spans="1:16" x14ac:dyDescent="0.15">
      <c r="A645" s="1">
        <v>39324</v>
      </c>
      <c r="B645">
        <v>5193.7299999999996</v>
      </c>
      <c r="C645">
        <v>5247.57</v>
      </c>
      <c r="D645" s="21">
        <v>5176</v>
      </c>
      <c r="E645" s="21">
        <v>5241.2299999999996</v>
      </c>
      <c r="F645" s="43">
        <v>1238.2017945600001</v>
      </c>
      <c r="G645" s="3">
        <f t="shared" si="40"/>
        <v>1.3420807375353228E-2</v>
      </c>
      <c r="H645" s="3">
        <f>1-E645/MAX(E$2:E645)</f>
        <v>2.0069424213171594E-3</v>
      </c>
      <c r="I645" s="21">
        <f ca="1">IF(ROW()&gt;计算结果!B$18-1,AVERAGE(OFFSET(E645,0,0,-计算结果!B$18,1)),AVERAGE(OFFSET(E645,0,0,-ROW()+1,1)))</f>
        <v>5226.9925000000003</v>
      </c>
      <c r="J645" s="43">
        <f t="shared" ca="1" si="41"/>
        <v>110794.91000576002</v>
      </c>
      <c r="K645" s="43">
        <f ca="1">IF(ROW()&gt;计算结果!B$19+1,J645-OFFSET(J645,-计算结果!B$19,0,1,1),J645-OFFSET(J645,-ROW()+2,0,1,1))</f>
        <v>12089.022218240003</v>
      </c>
      <c r="L645" s="32" t="str">
        <f ca="1">IF(AND(F645&gt;OFFSET(F645,-计算结果!B$19,0,1,1),'000300'!K645&lt;OFFSET('000300'!K645,-计算结果!B$19,0,1,1)),"卖",IF(AND(F645&lt;OFFSET(F645,-计算结果!B$19,0,1,1),'000300'!K645&gt;OFFSET('000300'!K645,-计算结果!B$19,0,1,1)),"买",L644))</f>
        <v>卖</v>
      </c>
      <c r="M645" s="4" t="str">
        <f t="shared" ca="1" si="42"/>
        <v/>
      </c>
      <c r="N645" s="3">
        <f ca="1">IF(L644="买",E645/E644-1,0)-IF(M645=1,计算结果!B$17,0)</f>
        <v>0</v>
      </c>
      <c r="O645" s="2">
        <f t="shared" ca="1" si="43"/>
        <v>2.407154459613098</v>
      </c>
      <c r="P645" s="3">
        <f ca="1">1-O645/MAX(O$2:O645)</f>
        <v>0</v>
      </c>
    </row>
    <row r="646" spans="1:16" x14ac:dyDescent="0.15">
      <c r="A646" s="1">
        <v>39325</v>
      </c>
      <c r="B646">
        <v>5255.09</v>
      </c>
      <c r="C646">
        <v>5307.42</v>
      </c>
      <c r="D646" s="21">
        <v>5219.99</v>
      </c>
      <c r="E646" s="21">
        <v>5296.81</v>
      </c>
      <c r="F646" s="43">
        <v>1228.62403584</v>
      </c>
      <c r="G646" s="3">
        <f t="shared" si="40"/>
        <v>1.0604381032696786E-2</v>
      </c>
      <c r="H646" s="3">
        <f>1-E646/MAX(E$2:E646)</f>
        <v>0</v>
      </c>
      <c r="I646" s="21">
        <f ca="1">IF(ROW()&gt;计算结果!B$18-1,AVERAGE(OFFSET(E646,0,0,-计算结果!B$18,1)),AVERAGE(OFFSET(E646,0,0,-ROW()+1,1)))</f>
        <v>5240.4075000000003</v>
      </c>
      <c r="J646" s="43">
        <f t="shared" ca="1" si="41"/>
        <v>112023.53404160001</v>
      </c>
      <c r="K646" s="43">
        <f ca="1">IF(ROW()&gt;计算结果!B$19+1,J646-OFFSET(J646,-计算结果!B$19,0,1,1),J646-OFFSET(J646,-ROW()+2,0,1,1))</f>
        <v>12125.052764160006</v>
      </c>
      <c r="L646" s="32" t="str">
        <f ca="1">IF(AND(F646&gt;OFFSET(F646,-计算结果!B$19,0,1,1),'000300'!K646&lt;OFFSET('000300'!K646,-计算结果!B$19,0,1,1)),"卖",IF(AND(F646&lt;OFFSET(F646,-计算结果!B$19,0,1,1),'000300'!K646&gt;OFFSET('000300'!K646,-计算结果!B$19,0,1,1)),"买",L645))</f>
        <v>卖</v>
      </c>
      <c r="M646" s="4" t="str">
        <f t="shared" ca="1" si="42"/>
        <v/>
      </c>
      <c r="N646" s="3">
        <f ca="1">IF(L645="买",E646/E645-1,0)-IF(M646=1,计算结果!B$17,0)</f>
        <v>0</v>
      </c>
      <c r="O646" s="2">
        <f t="shared" ca="1" si="43"/>
        <v>2.407154459613098</v>
      </c>
      <c r="P646" s="3">
        <f ca="1">1-O646/MAX(O$2:O646)</f>
        <v>0</v>
      </c>
    </row>
    <row r="647" spans="1:16" x14ac:dyDescent="0.15">
      <c r="A647" s="1">
        <v>39328</v>
      </c>
      <c r="B647">
        <v>5335.05</v>
      </c>
      <c r="C647">
        <v>5433.75</v>
      </c>
      <c r="D647" s="21">
        <v>5335.05</v>
      </c>
      <c r="E647" s="21">
        <v>5419.17</v>
      </c>
      <c r="F647" s="43">
        <v>1496.1242931199999</v>
      </c>
      <c r="G647" s="3">
        <f t="shared" si="40"/>
        <v>2.310069645692403E-2</v>
      </c>
      <c r="H647" s="3">
        <f>1-E647/MAX(E$2:E647)</f>
        <v>0</v>
      </c>
      <c r="I647" s="21">
        <f ca="1">IF(ROW()&gt;计算结果!B$18-1,AVERAGE(OFFSET(E647,0,0,-计算结果!B$18,1)),AVERAGE(OFFSET(E647,0,0,-ROW()+1,1)))</f>
        <v>5282.2574999999997</v>
      </c>
      <c r="J647" s="43">
        <f t="shared" ca="1" si="41"/>
        <v>113519.65833472001</v>
      </c>
      <c r="K647" s="43">
        <f ca="1">IF(ROW()&gt;计算结果!B$19+1,J647-OFFSET(J647,-计算结果!B$19,0,1,1),J647-OFFSET(J647,-ROW()+2,0,1,1))</f>
        <v>12292.153016320008</v>
      </c>
      <c r="L647" s="32" t="str">
        <f ca="1">IF(AND(F647&gt;OFFSET(F647,-计算结果!B$19,0,1,1),'000300'!K647&lt;OFFSET('000300'!K647,-计算结果!B$19,0,1,1)),"卖",IF(AND(F647&lt;OFFSET(F647,-计算结果!B$19,0,1,1),'000300'!K647&gt;OFFSET('000300'!K647,-计算结果!B$19,0,1,1)),"买",L646))</f>
        <v>卖</v>
      </c>
      <c r="M647" s="4" t="str">
        <f t="shared" ca="1" si="42"/>
        <v/>
      </c>
      <c r="N647" s="3">
        <f ca="1">IF(L646="买",E647/E646-1,0)-IF(M647=1,计算结果!B$17,0)</f>
        <v>0</v>
      </c>
      <c r="O647" s="2">
        <f t="shared" ca="1" si="43"/>
        <v>2.407154459613098</v>
      </c>
      <c r="P647" s="3">
        <f ca="1">1-O647/MAX(O$2:O647)</f>
        <v>0</v>
      </c>
    </row>
    <row r="648" spans="1:16" x14ac:dyDescent="0.15">
      <c r="A648" s="1">
        <v>39329</v>
      </c>
      <c r="B648">
        <v>5421.25</v>
      </c>
      <c r="C648">
        <v>5429.21</v>
      </c>
      <c r="D648" s="21">
        <v>5333.49</v>
      </c>
      <c r="E648" s="21">
        <v>5360.33</v>
      </c>
      <c r="F648" s="43">
        <v>1476.86670336</v>
      </c>
      <c r="G648" s="3">
        <f t="shared" si="40"/>
        <v>-1.0857751279254924E-2</v>
      </c>
      <c r="H648" s="3">
        <f>1-E648/MAX(E$2:E648)</f>
        <v>1.0857751279254924E-2</v>
      </c>
      <c r="I648" s="21">
        <f ca="1">IF(ROW()&gt;计算结果!B$18-1,AVERAGE(OFFSET(E648,0,0,-计算结果!B$18,1)),AVERAGE(OFFSET(E648,0,0,-ROW()+1,1)))</f>
        <v>5329.3850000000002</v>
      </c>
      <c r="J648" s="43">
        <f t="shared" ca="1" si="41"/>
        <v>114996.52503808001</v>
      </c>
      <c r="K648" s="43">
        <f ca="1">IF(ROW()&gt;计算结果!B$19+1,J648-OFFSET(J648,-计算结果!B$19,0,1,1),J648-OFFSET(J648,-ROW()+2,0,1,1))</f>
        <v>12381.796925440009</v>
      </c>
      <c r="L648" s="32" t="str">
        <f ca="1">IF(AND(F648&gt;OFFSET(F648,-计算结果!B$19,0,1,1),'000300'!K648&lt;OFFSET('000300'!K648,-计算结果!B$19,0,1,1)),"卖",IF(AND(F648&lt;OFFSET(F648,-计算结果!B$19,0,1,1),'000300'!K648&gt;OFFSET('000300'!K648,-计算结果!B$19,0,1,1)),"买",L647))</f>
        <v>卖</v>
      </c>
      <c r="M648" s="4" t="str">
        <f t="shared" ca="1" si="42"/>
        <v/>
      </c>
      <c r="N648" s="3">
        <f ca="1">IF(L647="买",E648/E647-1,0)-IF(M648=1,计算结果!B$17,0)</f>
        <v>0</v>
      </c>
      <c r="O648" s="2">
        <f t="shared" ca="1" si="43"/>
        <v>2.407154459613098</v>
      </c>
      <c r="P648" s="3">
        <f ca="1">1-O648/MAX(O$2:O648)</f>
        <v>0</v>
      </c>
    </row>
    <row r="649" spans="1:16" x14ac:dyDescent="0.15">
      <c r="A649" s="1">
        <v>39330</v>
      </c>
      <c r="B649">
        <v>5357.55</v>
      </c>
      <c r="C649">
        <v>5389.33</v>
      </c>
      <c r="D649" s="21">
        <v>5265.06</v>
      </c>
      <c r="E649" s="21">
        <v>5363.25</v>
      </c>
      <c r="F649" s="43">
        <v>1227.4069503999999</v>
      </c>
      <c r="G649" s="3">
        <f t="shared" si="40"/>
        <v>5.4474258114711738E-4</v>
      </c>
      <c r="H649" s="3">
        <f>1-E649/MAX(E$2:E649)</f>
        <v>1.0318923377565237E-2</v>
      </c>
      <c r="I649" s="21">
        <f ca="1">IF(ROW()&gt;计算结果!B$18-1,AVERAGE(OFFSET(E649,0,0,-计算结果!B$18,1)),AVERAGE(OFFSET(E649,0,0,-ROW()+1,1)))</f>
        <v>5359.8899999999994</v>
      </c>
      <c r="J649" s="43">
        <f t="shared" ca="1" si="41"/>
        <v>116223.93198848001</v>
      </c>
      <c r="K649" s="43">
        <f ca="1">IF(ROW()&gt;计算结果!B$19+1,J649-OFFSET(J649,-计算结果!B$19,0,1,1),J649-OFFSET(J649,-ROW()+2,0,1,1))</f>
        <v>12300.471746559997</v>
      </c>
      <c r="L649" s="32" t="str">
        <f ca="1">IF(AND(F649&gt;OFFSET(F649,-计算结果!B$19,0,1,1),'000300'!K649&lt;OFFSET('000300'!K649,-计算结果!B$19,0,1,1)),"卖",IF(AND(F649&lt;OFFSET(F649,-计算结果!B$19,0,1,1),'000300'!K649&gt;OFFSET('000300'!K649,-计算结果!B$19,0,1,1)),"买",L648))</f>
        <v>买</v>
      </c>
      <c r="M649" s="4">
        <f t="shared" ca="1" si="42"/>
        <v>1</v>
      </c>
      <c r="N649" s="3">
        <f ca="1">IF(L648="买",E649/E648-1,0)-IF(M649=1,计算结果!B$17,0)</f>
        <v>0</v>
      </c>
      <c r="O649" s="2">
        <f t="shared" ca="1" si="43"/>
        <v>2.407154459613098</v>
      </c>
      <c r="P649" s="3">
        <f ca="1">1-O649/MAX(O$2:O649)</f>
        <v>0</v>
      </c>
    </row>
    <row r="650" spans="1:16" x14ac:dyDescent="0.15">
      <c r="A650" s="1">
        <v>39331</v>
      </c>
      <c r="B650">
        <v>5389.49</v>
      </c>
      <c r="C650">
        <v>5448.84</v>
      </c>
      <c r="D650" s="21">
        <v>5365.5</v>
      </c>
      <c r="E650" s="21">
        <v>5412.04</v>
      </c>
      <c r="F650" s="43">
        <v>1285.810176</v>
      </c>
      <c r="G650" s="3">
        <f t="shared" si="40"/>
        <v>9.0970959772525006E-3</v>
      </c>
      <c r="H650" s="3">
        <f>1-E650/MAX(E$2:E650)</f>
        <v>1.315699636660228E-3</v>
      </c>
      <c r="I650" s="21">
        <f ca="1">IF(ROW()&gt;计算结果!B$18-1,AVERAGE(OFFSET(E650,0,0,-计算结果!B$18,1)),AVERAGE(OFFSET(E650,0,0,-ROW()+1,1)))</f>
        <v>5388.6975000000002</v>
      </c>
      <c r="J650" s="43">
        <f t="shared" ca="1" si="41"/>
        <v>117509.74216448001</v>
      </c>
      <c r="K650" s="43">
        <f ca="1">IF(ROW()&gt;计算结果!B$19+1,J650-OFFSET(J650,-计算结果!B$19,0,1,1),J650-OFFSET(J650,-ROW()+2,0,1,1))</f>
        <v>12240.820961279998</v>
      </c>
      <c r="L650" s="32" t="str">
        <f ca="1">IF(AND(F650&gt;OFFSET(F650,-计算结果!B$19,0,1,1),'000300'!K650&lt;OFFSET('000300'!K650,-计算结果!B$19,0,1,1)),"卖",IF(AND(F650&lt;OFFSET(F650,-计算结果!B$19,0,1,1),'000300'!K650&gt;OFFSET('000300'!K650,-计算结果!B$19,0,1,1)),"买",L649))</f>
        <v>买</v>
      </c>
      <c r="M650" s="4" t="str">
        <f t="shared" ca="1" si="42"/>
        <v/>
      </c>
      <c r="N650" s="3">
        <f ca="1">IF(L649="买",E650/E649-1,0)-IF(M650=1,计算结果!B$17,0)</f>
        <v>9.0970959772525006E-3</v>
      </c>
      <c r="O650" s="2">
        <f t="shared" ca="1" si="43"/>
        <v>2.4290525747642699</v>
      </c>
      <c r="P650" s="3">
        <f ca="1">1-O650/MAX(O$2:O650)</f>
        <v>0</v>
      </c>
    </row>
    <row r="651" spans="1:16" x14ac:dyDescent="0.15">
      <c r="A651" s="1">
        <v>39332</v>
      </c>
      <c r="B651">
        <v>5382.91</v>
      </c>
      <c r="C651">
        <v>5402.71</v>
      </c>
      <c r="D651" s="21">
        <v>5284.65</v>
      </c>
      <c r="E651" s="21">
        <v>5294.79</v>
      </c>
      <c r="F651" s="43">
        <v>1459.3043660799999</v>
      </c>
      <c r="G651" s="3">
        <f t="shared" si="40"/>
        <v>-2.1664658797791558E-2</v>
      </c>
      <c r="H651" s="3">
        <f>1-E651/MAX(E$2:E651)</f>
        <v>2.2951854250743198E-2</v>
      </c>
      <c r="I651" s="21">
        <f ca="1">IF(ROW()&gt;计算结果!B$18-1,AVERAGE(OFFSET(E651,0,0,-计算结果!B$18,1)),AVERAGE(OFFSET(E651,0,0,-ROW()+1,1)))</f>
        <v>5357.6025</v>
      </c>
      <c r="J651" s="43">
        <f t="shared" ca="1" si="41"/>
        <v>116050.4377984</v>
      </c>
      <c r="K651" s="43">
        <f ca="1">IF(ROW()&gt;计算结果!B$19+1,J651-OFFSET(J651,-计算结果!B$19,0,1,1),J651-OFFSET(J651,-ROW()+2,0,1,1))</f>
        <v>9287.7617561599909</v>
      </c>
      <c r="L651" s="32" t="str">
        <f ca="1">IF(AND(F651&gt;OFFSET(F651,-计算结果!B$19,0,1,1),'000300'!K651&lt;OFFSET('000300'!K651,-计算结果!B$19,0,1,1)),"卖",IF(AND(F651&lt;OFFSET(F651,-计算结果!B$19,0,1,1),'000300'!K651&gt;OFFSET('000300'!K651,-计算结果!B$19,0,1,1)),"买",L650))</f>
        <v>买</v>
      </c>
      <c r="M651" s="4" t="str">
        <f t="shared" ca="1" si="42"/>
        <v/>
      </c>
      <c r="N651" s="3">
        <f ca="1">IF(L650="买",E651/E650-1,0)-IF(M651=1,计算结果!B$17,0)</f>
        <v>-2.1664658797791558E-2</v>
      </c>
      <c r="O651" s="2">
        <f t="shared" ca="1" si="43"/>
        <v>2.3764279795301051</v>
      </c>
      <c r="P651" s="3">
        <f ca="1">1-O651/MAX(O$2:O651)</f>
        <v>2.1664658797791558E-2</v>
      </c>
    </row>
    <row r="652" spans="1:16" x14ac:dyDescent="0.15">
      <c r="A652" s="1">
        <v>39335</v>
      </c>
      <c r="B652">
        <v>5226.74</v>
      </c>
      <c r="C652">
        <v>5380.46</v>
      </c>
      <c r="D652" s="21">
        <v>5182.1000000000004</v>
      </c>
      <c r="E652" s="21">
        <v>5377.22</v>
      </c>
      <c r="F652" s="43">
        <v>1167.68980992</v>
      </c>
      <c r="G652" s="3">
        <f t="shared" si="40"/>
        <v>1.5568133958098418E-2</v>
      </c>
      <c r="H652" s="3">
        <f>1-E652/MAX(E$2:E652)</f>
        <v>7.7410378342070985E-3</v>
      </c>
      <c r="I652" s="21">
        <f ca="1">IF(ROW()&gt;计算结果!B$18-1,AVERAGE(OFFSET(E652,0,0,-计算结果!B$18,1)),AVERAGE(OFFSET(E652,0,0,-ROW()+1,1)))</f>
        <v>5361.8250000000007</v>
      </c>
      <c r="J652" s="43">
        <f t="shared" ca="1" si="41"/>
        <v>117218.12760832001</v>
      </c>
      <c r="K652" s="43">
        <f ca="1">IF(ROW()&gt;计算结果!B$19+1,J652-OFFSET(J652,-计算结果!B$19,0,1,1),J652-OFFSET(J652,-ROW()+2,0,1,1))</f>
        <v>9051.2549478399887</v>
      </c>
      <c r="L652" s="32" t="str">
        <f ca="1">IF(AND(F652&gt;OFFSET(F652,-计算结果!B$19,0,1,1),'000300'!K652&lt;OFFSET('000300'!K652,-计算结果!B$19,0,1,1)),"卖",IF(AND(F652&lt;OFFSET(F652,-计算结果!B$19,0,1,1),'000300'!K652&gt;OFFSET('000300'!K652,-计算结果!B$19,0,1,1)),"买",L651))</f>
        <v>买</v>
      </c>
      <c r="M652" s="4" t="str">
        <f t="shared" ca="1" si="42"/>
        <v/>
      </c>
      <c r="N652" s="3">
        <f ca="1">IF(L651="买",E652/E651-1,0)-IF(M652=1,计算结果!B$17,0)</f>
        <v>1.5568133958098418E-2</v>
      </c>
      <c r="O652" s="2">
        <f t="shared" ca="1" si="43"/>
        <v>2.4134245286572029</v>
      </c>
      <c r="P652" s="3">
        <f ca="1">1-O652/MAX(O$2:O652)</f>
        <v>6.4338031500136283E-3</v>
      </c>
    </row>
    <row r="653" spans="1:16" x14ac:dyDescent="0.15">
      <c r="A653" s="1">
        <v>39336</v>
      </c>
      <c r="B653">
        <v>5384.56</v>
      </c>
      <c r="C653">
        <v>5414</v>
      </c>
      <c r="D653" s="21">
        <v>5104.3500000000004</v>
      </c>
      <c r="E653" s="21">
        <v>5124.09</v>
      </c>
      <c r="F653" s="43">
        <v>1272.4965376</v>
      </c>
      <c r="G653" s="3">
        <f t="shared" si="40"/>
        <v>-4.7074510620729648E-2</v>
      </c>
      <c r="H653" s="3">
        <f>1-E653/MAX(E$2:E653)</f>
        <v>5.4451142887194881E-2</v>
      </c>
      <c r="I653" s="21">
        <f ca="1">IF(ROW()&gt;计算结果!B$18-1,AVERAGE(OFFSET(E653,0,0,-计算结果!B$18,1)),AVERAGE(OFFSET(E653,0,0,-ROW()+1,1)))</f>
        <v>5302.0349999999999</v>
      </c>
      <c r="J653" s="43">
        <f t="shared" ca="1" si="41"/>
        <v>115945.63107072</v>
      </c>
      <c r="K653" s="43">
        <f ca="1">IF(ROW()&gt;计算结果!B$19+1,J653-OFFSET(J653,-计算结果!B$19,0,1,1),J653-OFFSET(J653,-ROW()+2,0,1,1))</f>
        <v>6388.922859519982</v>
      </c>
      <c r="L653" s="32" t="str">
        <f ca="1">IF(AND(F653&gt;OFFSET(F653,-计算结果!B$19,0,1,1),'000300'!K653&lt;OFFSET('000300'!K653,-计算结果!B$19,0,1,1)),"卖",IF(AND(F653&lt;OFFSET(F653,-计算结果!B$19,0,1,1),'000300'!K653&gt;OFFSET('000300'!K653,-计算结果!B$19,0,1,1)),"买",L652))</f>
        <v>买</v>
      </c>
      <c r="M653" s="4" t="str">
        <f t="shared" ca="1" si="42"/>
        <v/>
      </c>
      <c r="N653" s="3">
        <f ca="1">IF(L652="买",E653/E652-1,0)-IF(M653=1,计算结果!B$17,0)</f>
        <v>-4.7074510620729648E-2</v>
      </c>
      <c r="O653" s="2">
        <f t="shared" ca="1" si="43"/>
        <v>2.2998137500506002</v>
      </c>
      <c r="P653" s="3">
        <f ca="1">1-O653/MAX(O$2:O653)</f>
        <v>5.3205445636026139E-2</v>
      </c>
    </row>
    <row r="654" spans="1:16" x14ac:dyDescent="0.15">
      <c r="A654" s="1">
        <v>39337</v>
      </c>
      <c r="B654">
        <v>5102.58</v>
      </c>
      <c r="C654">
        <v>5212.6499999999996</v>
      </c>
      <c r="D654" s="21">
        <v>5059.46</v>
      </c>
      <c r="E654" s="21">
        <v>5202.8599999999997</v>
      </c>
      <c r="F654" s="43">
        <v>1137.73912064</v>
      </c>
      <c r="G654" s="3">
        <f t="shared" si="40"/>
        <v>1.5372485651110601E-2</v>
      </c>
      <c r="H654" s="3">
        <f>1-E654/MAX(E$2:E654)</f>
        <v>3.9915706648804172E-2</v>
      </c>
      <c r="I654" s="21">
        <f ca="1">IF(ROW()&gt;计算结果!B$18-1,AVERAGE(OFFSET(E654,0,0,-计算结果!B$18,1)),AVERAGE(OFFSET(E654,0,0,-ROW()+1,1)))</f>
        <v>5249.74</v>
      </c>
      <c r="J654" s="43">
        <f t="shared" ca="1" si="41"/>
        <v>114807.89195008</v>
      </c>
      <c r="K654" s="43">
        <f ca="1">IF(ROW()&gt;计算结果!B$19+1,J654-OFFSET(J654,-计算结果!B$19,0,1,1),J654-OFFSET(J654,-ROW()+2,0,1,1))</f>
        <v>4012.9819443199813</v>
      </c>
      <c r="L654" s="32" t="str">
        <f ca="1">IF(AND(F654&gt;OFFSET(F654,-计算结果!B$19,0,1,1),'000300'!K654&lt;OFFSET('000300'!K654,-计算结果!B$19,0,1,1)),"卖",IF(AND(F654&lt;OFFSET(F654,-计算结果!B$19,0,1,1),'000300'!K654&gt;OFFSET('000300'!K654,-计算结果!B$19,0,1,1)),"买",L653))</f>
        <v>买</v>
      </c>
      <c r="M654" s="4" t="str">
        <f t="shared" ca="1" si="42"/>
        <v/>
      </c>
      <c r="N654" s="3">
        <f ca="1">IF(L653="买",E654/E653-1,0)-IF(M654=1,计算结果!B$17,0)</f>
        <v>1.5372485651110601E-2</v>
      </c>
      <c r="O654" s="2">
        <f t="shared" ca="1" si="43"/>
        <v>2.3351676039234799</v>
      </c>
      <c r="P654" s="3">
        <f ca="1">1-O654/MAX(O$2:O654)</f>
        <v>3.8650859934516335E-2</v>
      </c>
    </row>
    <row r="655" spans="1:16" x14ac:dyDescent="0.15">
      <c r="A655" s="1">
        <v>39338</v>
      </c>
      <c r="B655">
        <v>5230.6499999999996</v>
      </c>
      <c r="C655">
        <v>5351.58</v>
      </c>
      <c r="D655" s="21">
        <v>5212.03</v>
      </c>
      <c r="E655" s="21">
        <v>5349.97</v>
      </c>
      <c r="F655" s="43">
        <v>1189.3471641599999</v>
      </c>
      <c r="G655" s="3">
        <f t="shared" si="40"/>
        <v>2.8274833456983339E-2</v>
      </c>
      <c r="H655" s="3">
        <f>1-E655/MAX(E$2:E655)</f>
        <v>1.2769483149633554E-2</v>
      </c>
      <c r="I655" s="21">
        <f ca="1">IF(ROW()&gt;计算结果!B$18-1,AVERAGE(OFFSET(E655,0,0,-计算结果!B$18,1)),AVERAGE(OFFSET(E655,0,0,-ROW()+1,1)))</f>
        <v>5263.5350000000008</v>
      </c>
      <c r="J655" s="43">
        <f t="shared" ca="1" si="41"/>
        <v>115997.23911424</v>
      </c>
      <c r="K655" s="43">
        <f ca="1">IF(ROW()&gt;计算结果!B$19+1,J655-OFFSET(J655,-计算结果!B$19,0,1,1),J655-OFFSET(J655,-ROW()+2,0,1,1))</f>
        <v>3973.7050726399902</v>
      </c>
      <c r="L655" s="32" t="str">
        <f ca="1">IF(AND(F655&gt;OFFSET(F655,-计算结果!B$19,0,1,1),'000300'!K655&lt;OFFSET('000300'!K655,-计算结果!B$19,0,1,1)),"卖",IF(AND(F655&lt;OFFSET(F655,-计算结果!B$19,0,1,1),'000300'!K655&gt;OFFSET('000300'!K655,-计算结果!B$19,0,1,1)),"买",L654))</f>
        <v>买</v>
      </c>
      <c r="M655" s="4" t="str">
        <f t="shared" ca="1" si="42"/>
        <v/>
      </c>
      <c r="N655" s="3">
        <f ca="1">IF(L654="买",E655/E654-1,0)-IF(M655=1,计算结果!B$17,0)</f>
        <v>2.8274833456983339E-2</v>
      </c>
      <c r="O655" s="2">
        <f t="shared" ca="1" si="43"/>
        <v>2.4011940790185591</v>
      </c>
      <c r="P655" s="3">
        <f ca="1">1-O655/MAX(O$2:O655)</f>
        <v>1.1468873105150656E-2</v>
      </c>
    </row>
    <row r="656" spans="1:16" x14ac:dyDescent="0.15">
      <c r="A656" s="1">
        <v>39339</v>
      </c>
      <c r="B656">
        <v>5362.46</v>
      </c>
      <c r="C656">
        <v>5405.85</v>
      </c>
      <c r="D656" s="21">
        <v>5274.22</v>
      </c>
      <c r="E656" s="21">
        <v>5397.28</v>
      </c>
      <c r="F656" s="43">
        <v>1187.3915699199999</v>
      </c>
      <c r="G656" s="3">
        <f t="shared" si="40"/>
        <v>8.8430402413470777E-3</v>
      </c>
      <c r="H656" s="3">
        <f>1-E656/MAX(E$2:E656)</f>
        <v>4.0393639616399524E-3</v>
      </c>
      <c r="I656" s="21">
        <f ca="1">IF(ROW()&gt;计算结果!B$18-1,AVERAGE(OFFSET(E656,0,0,-计算结果!B$18,1)),AVERAGE(OFFSET(E656,0,0,-ROW()+1,1)))</f>
        <v>5268.55</v>
      </c>
      <c r="J656" s="43">
        <f t="shared" ca="1" si="41"/>
        <v>117184.63068416</v>
      </c>
      <c r="K656" s="43">
        <f ca="1">IF(ROW()&gt;计算结果!B$19+1,J656-OFFSET(J656,-计算结果!B$19,0,1,1),J656-OFFSET(J656,-ROW()+2,0,1,1))</f>
        <v>3664.972349439995</v>
      </c>
      <c r="L656" s="32" t="str">
        <f ca="1">IF(AND(F656&gt;OFFSET(F656,-计算结果!B$19,0,1,1),'000300'!K656&lt;OFFSET('000300'!K656,-计算结果!B$19,0,1,1)),"卖",IF(AND(F656&lt;OFFSET(F656,-计算结果!B$19,0,1,1),'000300'!K656&gt;OFFSET('000300'!K656,-计算结果!B$19,0,1,1)),"买",L655))</f>
        <v>买</v>
      </c>
      <c r="M656" s="4" t="str">
        <f t="shared" ca="1" si="42"/>
        <v/>
      </c>
      <c r="N656" s="3">
        <f ca="1">IF(L655="买",E656/E655-1,0)-IF(M656=1,计算结果!B$17,0)</f>
        <v>8.8430402413470777E-3</v>
      </c>
      <c r="O656" s="2">
        <f t="shared" ca="1" si="43"/>
        <v>2.4224279348866045</v>
      </c>
      <c r="P656" s="3">
        <f ca="1">1-O656/MAX(O$2:O656)</f>
        <v>2.7272525701953487E-3</v>
      </c>
    </row>
    <row r="657" spans="1:16" x14ac:dyDescent="0.15">
      <c r="A657" s="1">
        <v>39342</v>
      </c>
      <c r="B657">
        <v>5389.5</v>
      </c>
      <c r="C657">
        <v>5504.77</v>
      </c>
      <c r="D657" s="21">
        <v>5387.68</v>
      </c>
      <c r="E657" s="21">
        <v>5498.91</v>
      </c>
      <c r="F657" s="43">
        <v>1314.02293248</v>
      </c>
      <c r="G657" s="3">
        <f t="shared" si="40"/>
        <v>1.8829855038093202E-2</v>
      </c>
      <c r="H657" s="3">
        <f>1-E657/MAX(E$2:E657)</f>
        <v>0</v>
      </c>
      <c r="I657" s="21">
        <f ca="1">IF(ROW()&gt;计算结果!B$18-1,AVERAGE(OFFSET(E657,0,0,-计算结果!B$18,1)),AVERAGE(OFFSET(E657,0,0,-ROW()+1,1)))</f>
        <v>5362.2550000000001</v>
      </c>
      <c r="J657" s="43">
        <f t="shared" ca="1" si="41"/>
        <v>118498.65361664</v>
      </c>
      <c r="K657" s="43">
        <f ca="1">IF(ROW()&gt;计算结果!B$19+1,J657-OFFSET(J657,-计算结果!B$19,0,1,1),J657-OFFSET(J657,-ROW()+2,0,1,1))</f>
        <v>3502.1285785599903</v>
      </c>
      <c r="L657" s="32" t="str">
        <f ca="1">IF(AND(F657&gt;OFFSET(F657,-计算结果!B$19,0,1,1),'000300'!K657&lt;OFFSET('000300'!K657,-计算结果!B$19,0,1,1)),"卖",IF(AND(F657&lt;OFFSET(F657,-计算结果!B$19,0,1,1),'000300'!K657&gt;OFFSET('000300'!K657,-计算结果!B$19,0,1,1)),"买",L656))</f>
        <v>买</v>
      </c>
      <c r="M657" s="4" t="str">
        <f t="shared" ca="1" si="42"/>
        <v/>
      </c>
      <c r="N657" s="3">
        <f ca="1">IF(L656="买",E657/E656-1,0)-IF(M657=1,计算结果!B$17,0)</f>
        <v>1.8829855038093202E-2</v>
      </c>
      <c r="O657" s="2">
        <f t="shared" ca="1" si="43"/>
        <v>2.4680419017407469</v>
      </c>
      <c r="P657" s="3">
        <f ca="1">1-O657/MAX(O$2:O657)</f>
        <v>0</v>
      </c>
    </row>
    <row r="658" spans="1:16" x14ac:dyDescent="0.15">
      <c r="A658" s="1">
        <v>39343</v>
      </c>
      <c r="B658">
        <v>5524.1</v>
      </c>
      <c r="C658">
        <v>5533.53</v>
      </c>
      <c r="D658" s="21">
        <v>5405.18</v>
      </c>
      <c r="E658" s="21">
        <v>5476.84</v>
      </c>
      <c r="F658" s="43">
        <v>1402.6303078399999</v>
      </c>
      <c r="G658" s="3">
        <f t="shared" si="40"/>
        <v>-4.0135226799492552E-3</v>
      </c>
      <c r="H658" s="3">
        <f>1-E658/MAX(E$2:E658)</f>
        <v>4.0135226799492552E-3</v>
      </c>
      <c r="I658" s="21">
        <f ca="1">IF(ROW()&gt;计算结果!B$18-1,AVERAGE(OFFSET(E658,0,0,-计算结果!B$18,1)),AVERAGE(OFFSET(E658,0,0,-ROW()+1,1)))</f>
        <v>5430.75</v>
      </c>
      <c r="J658" s="43">
        <f t="shared" ca="1" si="41"/>
        <v>119901.28392448</v>
      </c>
      <c r="K658" s="43">
        <f ca="1">IF(ROW()&gt;计算结果!B$19+1,J658-OFFSET(J658,-计算结果!B$19,0,1,1),J658-OFFSET(J658,-ROW()+2,0,1,1))</f>
        <v>3677.3519359999918</v>
      </c>
      <c r="L658" s="32" t="str">
        <f ca="1">IF(AND(F658&gt;OFFSET(F658,-计算结果!B$19,0,1,1),'000300'!K658&lt;OFFSET('000300'!K658,-计算结果!B$19,0,1,1)),"卖",IF(AND(F658&lt;OFFSET(F658,-计算结果!B$19,0,1,1),'000300'!K658&gt;OFFSET('000300'!K658,-计算结果!B$19,0,1,1)),"买",L657))</f>
        <v>卖</v>
      </c>
      <c r="M658" s="4">
        <f t="shared" ca="1" si="42"/>
        <v>1</v>
      </c>
      <c r="N658" s="3">
        <f ca="1">IF(L657="买",E658/E657-1,0)-IF(M658=1,计算结果!B$17,0)</f>
        <v>-4.0135226799492552E-3</v>
      </c>
      <c r="O658" s="2">
        <f t="shared" ca="1" si="43"/>
        <v>2.4581363595930452</v>
      </c>
      <c r="P658" s="3">
        <f ca="1">1-O658/MAX(O$2:O658)</f>
        <v>4.0135226799492552E-3</v>
      </c>
    </row>
    <row r="659" spans="1:16" x14ac:dyDescent="0.15">
      <c r="A659" s="1">
        <v>39344</v>
      </c>
      <c r="B659">
        <v>5487.38</v>
      </c>
      <c r="C659">
        <v>5498.59</v>
      </c>
      <c r="D659" s="21">
        <v>5385.42</v>
      </c>
      <c r="E659" s="21">
        <v>5419.27</v>
      </c>
      <c r="F659" s="43">
        <v>1101.32781056</v>
      </c>
      <c r="G659" s="3">
        <f t="shared" si="40"/>
        <v>-1.051153584913922E-2</v>
      </c>
      <c r="H659" s="3">
        <f>1-E659/MAX(E$2:E659)</f>
        <v>1.4482870241556811E-2</v>
      </c>
      <c r="I659" s="21">
        <f ca="1">IF(ROW()&gt;计算结果!B$18-1,AVERAGE(OFFSET(E659,0,0,-计算结果!B$18,1)),AVERAGE(OFFSET(E659,0,0,-ROW()+1,1)))</f>
        <v>5448.0749999999998</v>
      </c>
      <c r="J659" s="43">
        <f t="shared" ca="1" si="41"/>
        <v>121002.61173504</v>
      </c>
      <c r="K659" s="43">
        <f ca="1">IF(ROW()&gt;计算结果!B$19+1,J659-OFFSET(J659,-计算结果!B$19,0,1,1),J659-OFFSET(J659,-ROW()+2,0,1,1))</f>
        <v>3492.8695705599966</v>
      </c>
      <c r="L659" s="32" t="str">
        <f ca="1">IF(AND(F659&gt;OFFSET(F659,-计算结果!B$19,0,1,1),'000300'!K659&lt;OFFSET('000300'!K659,-计算结果!B$19,0,1,1)),"卖",IF(AND(F659&lt;OFFSET(F659,-计算结果!B$19,0,1,1),'000300'!K659&gt;OFFSET('000300'!K659,-计算结果!B$19,0,1,1)),"买",L658))</f>
        <v>卖</v>
      </c>
      <c r="M659" s="4" t="str">
        <f t="shared" ca="1" si="42"/>
        <v/>
      </c>
      <c r="N659" s="3">
        <f ca="1">IF(L658="买",E659/E658-1,0)-IF(M659=1,计算结果!B$17,0)</f>
        <v>0</v>
      </c>
      <c r="O659" s="2">
        <f t="shared" ca="1" si="43"/>
        <v>2.4581363595930452</v>
      </c>
      <c r="P659" s="3">
        <f ca="1">1-O659/MAX(O$2:O659)</f>
        <v>4.0135226799492552E-3</v>
      </c>
    </row>
    <row r="660" spans="1:16" x14ac:dyDescent="0.15">
      <c r="A660" s="1">
        <v>39345</v>
      </c>
      <c r="B660">
        <v>5436.64</v>
      </c>
      <c r="C660">
        <v>5501.4</v>
      </c>
      <c r="D660" s="21">
        <v>5430.31</v>
      </c>
      <c r="E660" s="21">
        <v>5494.92</v>
      </c>
      <c r="F660" s="43">
        <v>1137.25792256</v>
      </c>
      <c r="G660" s="3">
        <f t="shared" si="40"/>
        <v>1.3959444722259517E-2</v>
      </c>
      <c r="H660" s="3">
        <f>1-E660/MAX(E$2:E660)</f>
        <v>7.2559834585395055E-4</v>
      </c>
      <c r="I660" s="21">
        <f ca="1">IF(ROW()&gt;计算结果!B$18-1,AVERAGE(OFFSET(E660,0,0,-计算结果!B$18,1)),AVERAGE(OFFSET(E660,0,0,-ROW()+1,1)))</f>
        <v>5472.4850000000006</v>
      </c>
      <c r="J660" s="43">
        <f t="shared" ca="1" si="41"/>
        <v>122139.86965760001</v>
      </c>
      <c r="K660" s="43">
        <f ca="1">IF(ROW()&gt;计算结果!B$19+1,J660-OFFSET(J660,-计算结果!B$19,0,1,1),J660-OFFSET(J660,-ROW()+2,0,1,1))</f>
        <v>6089.4318592000054</v>
      </c>
      <c r="L660" s="32" t="str">
        <f ca="1">IF(AND(F660&gt;OFFSET(F660,-计算结果!B$19,0,1,1),'000300'!K660&lt;OFFSET('000300'!K660,-计算结果!B$19,0,1,1)),"卖",IF(AND(F660&lt;OFFSET(F660,-计算结果!B$19,0,1,1),'000300'!K660&gt;OFFSET('000300'!K660,-计算结果!B$19,0,1,1)),"买",L659))</f>
        <v>卖</v>
      </c>
      <c r="M660" s="4" t="str">
        <f t="shared" ca="1" si="42"/>
        <v/>
      </c>
      <c r="N660" s="3">
        <f ca="1">IF(L659="买",E660/E659-1,0)-IF(M660=1,计算结果!B$17,0)</f>
        <v>0</v>
      </c>
      <c r="O660" s="2">
        <f t="shared" ca="1" si="43"/>
        <v>2.4581363595930452</v>
      </c>
      <c r="P660" s="3">
        <f ca="1">1-O660/MAX(O$2:O660)</f>
        <v>4.0135226799492552E-3</v>
      </c>
    </row>
    <row r="661" spans="1:16" x14ac:dyDescent="0.15">
      <c r="A661" s="1">
        <v>39346</v>
      </c>
      <c r="B661">
        <v>5508.5</v>
      </c>
      <c r="C661">
        <v>5516.11</v>
      </c>
      <c r="D661" s="21">
        <v>5357.5</v>
      </c>
      <c r="E661" s="21">
        <v>5468.1</v>
      </c>
      <c r="F661" s="43">
        <v>1211.2587161599999</v>
      </c>
      <c r="G661" s="3">
        <f t="shared" si="40"/>
        <v>-4.880871787032337E-3</v>
      </c>
      <c r="H661" s="3">
        <f>1-E661/MAX(E$2:E661)</f>
        <v>5.6029285803912421E-3</v>
      </c>
      <c r="I661" s="21">
        <f ca="1">IF(ROW()&gt;计算结果!B$18-1,AVERAGE(OFFSET(E661,0,0,-计算结果!B$18,1)),AVERAGE(OFFSET(E661,0,0,-ROW()+1,1)))</f>
        <v>5464.7824999999993</v>
      </c>
      <c r="J661" s="43">
        <f t="shared" ca="1" si="41"/>
        <v>120928.61094144001</v>
      </c>
      <c r="K661" s="43">
        <f ca="1">IF(ROW()&gt;计算结果!B$19+1,J661-OFFSET(J661,-计算结果!B$19,0,1,1),J661-OFFSET(J661,-ROW()+2,0,1,1))</f>
        <v>3710.4833331200061</v>
      </c>
      <c r="L661" s="32" t="str">
        <f ca="1">IF(AND(F661&gt;OFFSET(F661,-计算结果!B$19,0,1,1),'000300'!K661&lt;OFFSET('000300'!K661,-计算结果!B$19,0,1,1)),"卖",IF(AND(F661&lt;OFFSET(F661,-计算结果!B$19,0,1,1),'000300'!K661&gt;OFFSET('000300'!K661,-计算结果!B$19,0,1,1)),"买",L660))</f>
        <v>卖</v>
      </c>
      <c r="M661" s="4" t="str">
        <f t="shared" ca="1" si="42"/>
        <v/>
      </c>
      <c r="N661" s="3">
        <f ca="1">IF(L660="买",E661/E660-1,0)-IF(M661=1,计算结果!B$17,0)</f>
        <v>0</v>
      </c>
      <c r="O661" s="2">
        <f t="shared" ca="1" si="43"/>
        <v>2.4581363595930452</v>
      </c>
      <c r="P661" s="3">
        <f ca="1">1-O661/MAX(O$2:O661)</f>
        <v>4.0135226799492552E-3</v>
      </c>
    </row>
    <row r="662" spans="1:16" x14ac:dyDescent="0.15">
      <c r="A662" s="1">
        <v>39349</v>
      </c>
      <c r="B662">
        <v>5481.38</v>
      </c>
      <c r="C662">
        <v>5541.13</v>
      </c>
      <c r="D662" s="21">
        <v>5400.68</v>
      </c>
      <c r="E662" s="21">
        <v>5513.9</v>
      </c>
      <c r="F662" s="43">
        <v>1166.7845939199999</v>
      </c>
      <c r="G662" s="3">
        <f t="shared" si="40"/>
        <v>8.3758526727746307E-3</v>
      </c>
      <c r="H662" s="3">
        <f>1-E662/MAX(E$2:E662)</f>
        <v>0</v>
      </c>
      <c r="I662" s="21">
        <f ca="1">IF(ROW()&gt;计算结果!B$18-1,AVERAGE(OFFSET(E662,0,0,-计算结果!B$18,1)),AVERAGE(OFFSET(E662,0,0,-ROW()+1,1)))</f>
        <v>5474.0475000000006</v>
      </c>
      <c r="J662" s="43">
        <f t="shared" ca="1" si="41"/>
        <v>122095.39553536002</v>
      </c>
      <c r="K662" s="43">
        <f ca="1">IF(ROW()&gt;计算结果!B$19+1,J662-OFFSET(J662,-计算结果!B$19,0,1,1),J662-OFFSET(J662,-ROW()+2,0,1,1))</f>
        <v>6149.7644646400149</v>
      </c>
      <c r="L662" s="32" t="str">
        <f ca="1">IF(AND(F662&gt;OFFSET(F662,-计算结果!B$19,0,1,1),'000300'!K662&lt;OFFSET('000300'!K662,-计算结果!B$19,0,1,1)),"卖",IF(AND(F662&lt;OFFSET(F662,-计算结果!B$19,0,1,1),'000300'!K662&gt;OFFSET('000300'!K662,-计算结果!B$19,0,1,1)),"买",L661))</f>
        <v>卖</v>
      </c>
      <c r="M662" s="4" t="str">
        <f t="shared" ca="1" si="42"/>
        <v/>
      </c>
      <c r="N662" s="3">
        <f ca="1">IF(L661="买",E662/E661-1,0)-IF(M662=1,计算结果!B$17,0)</f>
        <v>0</v>
      </c>
      <c r="O662" s="2">
        <f t="shared" ca="1" si="43"/>
        <v>2.4581363595930452</v>
      </c>
      <c r="P662" s="3">
        <f ca="1">1-O662/MAX(O$2:O662)</f>
        <v>4.0135226799492552E-3</v>
      </c>
    </row>
    <row r="663" spans="1:16" x14ac:dyDescent="0.15">
      <c r="A663" s="1">
        <v>39350</v>
      </c>
      <c r="B663">
        <v>5524.02</v>
      </c>
      <c r="C663">
        <v>5540.87</v>
      </c>
      <c r="D663" s="21">
        <v>5423.52</v>
      </c>
      <c r="E663" s="21">
        <v>5454.62</v>
      </c>
      <c r="F663" s="43">
        <v>954.94832127999996</v>
      </c>
      <c r="G663" s="3">
        <f t="shared" si="40"/>
        <v>-1.0751011081085893E-2</v>
      </c>
      <c r="H663" s="3">
        <f>1-E663/MAX(E$2:E663)</f>
        <v>1.0751011081085893E-2</v>
      </c>
      <c r="I663" s="21">
        <f ca="1">IF(ROW()&gt;计算结果!B$18-1,AVERAGE(OFFSET(E663,0,0,-计算结果!B$18,1)),AVERAGE(OFFSET(E663,0,0,-ROW()+1,1)))</f>
        <v>5482.8849999999993</v>
      </c>
      <c r="J663" s="43">
        <f t="shared" ca="1" si="41"/>
        <v>123050.34385664001</v>
      </c>
      <c r="K663" s="43">
        <f ca="1">IF(ROW()&gt;计算结果!B$19+1,J663-OFFSET(J663,-计算结果!B$19,0,1,1),J663-OFFSET(J663,-ROW()+2,0,1,1))</f>
        <v>8242.451906560018</v>
      </c>
      <c r="L663" s="32" t="str">
        <f ca="1">IF(AND(F663&gt;OFFSET(F663,-计算结果!B$19,0,1,1),'000300'!K663&lt;OFFSET('000300'!K663,-计算结果!B$19,0,1,1)),"卖",IF(AND(F663&lt;OFFSET(F663,-计算结果!B$19,0,1,1),'000300'!K663&gt;OFFSET('000300'!K663,-计算结果!B$19,0,1,1)),"买",L662))</f>
        <v>买</v>
      </c>
      <c r="M663" s="4">
        <f t="shared" ca="1" si="42"/>
        <v>1</v>
      </c>
      <c r="N663" s="3">
        <f ca="1">IF(L662="买",E663/E662-1,0)-IF(M663=1,计算结果!B$17,0)</f>
        <v>0</v>
      </c>
      <c r="O663" s="2">
        <f t="shared" ca="1" si="43"/>
        <v>2.4581363595930452</v>
      </c>
      <c r="P663" s="3">
        <f ca="1">1-O663/MAX(O$2:O663)</f>
        <v>4.0135226799492552E-3</v>
      </c>
    </row>
    <row r="664" spans="1:16" x14ac:dyDescent="0.15">
      <c r="A664" s="1">
        <v>39351</v>
      </c>
      <c r="B664">
        <v>5433.63</v>
      </c>
      <c r="C664">
        <v>5489.86</v>
      </c>
      <c r="D664" s="21">
        <v>5338.31</v>
      </c>
      <c r="E664" s="21">
        <v>5361.02</v>
      </c>
      <c r="F664" s="43">
        <v>840.77772800000002</v>
      </c>
      <c r="G664" s="3">
        <f t="shared" si="40"/>
        <v>-1.715976548320497E-2</v>
      </c>
      <c r="H664" s="3">
        <f>1-E664/MAX(E$2:E664)</f>
        <v>2.7726291735432174E-2</v>
      </c>
      <c r="I664" s="21">
        <f ca="1">IF(ROW()&gt;计算结果!B$18-1,AVERAGE(OFFSET(E664,0,0,-计算结果!B$18,1)),AVERAGE(OFFSET(E664,0,0,-ROW()+1,1)))</f>
        <v>5449.41</v>
      </c>
      <c r="J664" s="43">
        <f t="shared" ca="1" si="41"/>
        <v>122209.56612864001</v>
      </c>
      <c r="K664" s="43">
        <f ca="1">IF(ROW()&gt;计算结果!B$19+1,J664-OFFSET(J664,-计算结果!B$19,0,1,1),J664-OFFSET(J664,-ROW()+2,0,1,1))</f>
        <v>6212.3270144000126</v>
      </c>
      <c r="L664" s="32" t="str">
        <f ca="1">IF(AND(F664&gt;OFFSET(F664,-计算结果!B$19,0,1,1),'000300'!K664&lt;OFFSET('000300'!K664,-计算结果!B$19,0,1,1)),"卖",IF(AND(F664&lt;OFFSET(F664,-计算结果!B$19,0,1,1),'000300'!K664&gt;OFFSET('000300'!K664,-计算结果!B$19,0,1,1)),"买",L663))</f>
        <v>买</v>
      </c>
      <c r="M664" s="4" t="str">
        <f t="shared" ca="1" si="42"/>
        <v/>
      </c>
      <c r="N664" s="3">
        <f ca="1">IF(L663="买",E664/E663-1,0)-IF(M664=1,计算结果!B$17,0)</f>
        <v>-1.715976548320497E-2</v>
      </c>
      <c r="O664" s="2">
        <f t="shared" ca="1" si="43"/>
        <v>2.4159553161366896</v>
      </c>
      <c r="P664" s="3">
        <f ca="1">1-O664/MAX(O$2:O664)</f>
        <v>2.1104417055204716E-2</v>
      </c>
    </row>
    <row r="665" spans="1:16" x14ac:dyDescent="0.15">
      <c r="A665" s="1">
        <v>39352</v>
      </c>
      <c r="B665">
        <v>5364.53</v>
      </c>
      <c r="C665">
        <v>5429.05</v>
      </c>
      <c r="D665" s="21">
        <v>5338.04</v>
      </c>
      <c r="E665" s="21">
        <v>5427.66</v>
      </c>
      <c r="F665" s="43">
        <v>715.69514495999999</v>
      </c>
      <c r="G665" s="3">
        <f t="shared" si="40"/>
        <v>1.2430470320946352E-2</v>
      </c>
      <c r="H665" s="3">
        <f>1-E665/MAX(E$2:E665)</f>
        <v>1.5640472261013061E-2</v>
      </c>
      <c r="I665" s="21">
        <f ca="1">IF(ROW()&gt;计算结果!B$18-1,AVERAGE(OFFSET(E665,0,0,-计算结果!B$18,1)),AVERAGE(OFFSET(E665,0,0,-ROW()+1,1)))</f>
        <v>5439.3</v>
      </c>
      <c r="J665" s="43">
        <f t="shared" ca="1" si="41"/>
        <v>121493.87098368001</v>
      </c>
      <c r="K665" s="43">
        <f ca="1">IF(ROW()&gt;计算结果!B$19+1,J665-OFFSET(J665,-计算结果!B$19,0,1,1),J665-OFFSET(J665,-ROW()+2,0,1,1))</f>
        <v>4309.24029952001</v>
      </c>
      <c r="L665" s="32" t="str">
        <f ca="1">IF(AND(F665&gt;OFFSET(F665,-计算结果!B$19,0,1,1),'000300'!K665&lt;OFFSET('000300'!K665,-计算结果!B$19,0,1,1)),"卖",IF(AND(F665&lt;OFFSET(F665,-计算结果!B$19,0,1,1),'000300'!K665&gt;OFFSET('000300'!K665,-计算结果!B$19,0,1,1)),"买",L664))</f>
        <v>买</v>
      </c>
      <c r="M665" s="4" t="str">
        <f t="shared" ca="1" si="42"/>
        <v/>
      </c>
      <c r="N665" s="3">
        <f ca="1">IF(L664="买",E665/E664-1,0)-IF(M665=1,计算结果!B$17,0)</f>
        <v>1.2430470320946352E-2</v>
      </c>
      <c r="O665" s="2">
        <f t="shared" ca="1" si="43"/>
        <v>2.4459867769906594</v>
      </c>
      <c r="P665" s="3">
        <f ca="1">1-O665/MAX(O$2:O665)</f>
        <v>8.9362845641038913E-3</v>
      </c>
    </row>
    <row r="666" spans="1:16" x14ac:dyDescent="0.15">
      <c r="A666" s="1">
        <v>39353</v>
      </c>
      <c r="B666">
        <v>5479.85</v>
      </c>
      <c r="C666">
        <v>5590.85</v>
      </c>
      <c r="D666" s="21">
        <v>5479.85</v>
      </c>
      <c r="E666" s="21">
        <v>5580.81</v>
      </c>
      <c r="F666" s="43">
        <v>1042.2426828800001</v>
      </c>
      <c r="G666" s="3">
        <f t="shared" si="40"/>
        <v>2.8216579520456531E-2</v>
      </c>
      <c r="H666" s="3">
        <f>1-E666/MAX(E$2:E666)</f>
        <v>0</v>
      </c>
      <c r="I666" s="21">
        <f ca="1">IF(ROW()&gt;计算结果!B$18-1,AVERAGE(OFFSET(E666,0,0,-计算结果!B$18,1)),AVERAGE(OFFSET(E666,0,0,-ROW()+1,1)))</f>
        <v>5456.0275000000001</v>
      </c>
      <c r="J666" s="43">
        <f t="shared" ca="1" si="41"/>
        <v>122536.11366656001</v>
      </c>
      <c r="K666" s="43">
        <f ca="1">IF(ROW()&gt;计算结果!B$19+1,J666-OFFSET(J666,-计算结果!B$19,0,1,1),J666-OFFSET(J666,-ROW()+2,0,1,1))</f>
        <v>4037.4600499200023</v>
      </c>
      <c r="L666" s="32" t="str">
        <f ca="1">IF(AND(F666&gt;OFFSET(F666,-计算结果!B$19,0,1,1),'000300'!K666&lt;OFFSET('000300'!K666,-计算结果!B$19,0,1,1)),"卖",IF(AND(F666&lt;OFFSET(F666,-计算结果!B$19,0,1,1),'000300'!K666&gt;OFFSET('000300'!K666,-计算结果!B$19,0,1,1)),"买",L665))</f>
        <v>买</v>
      </c>
      <c r="M666" s="4" t="str">
        <f t="shared" ca="1" si="42"/>
        <v/>
      </c>
      <c r="N666" s="3">
        <f ca="1">IF(L665="买",E666/E665-1,0)-IF(M666=1,计算结果!B$17,0)</f>
        <v>2.8216579520456531E-2</v>
      </c>
      <c r="O666" s="2">
        <f t="shared" ca="1" si="43"/>
        <v>2.5150041573896016</v>
      </c>
      <c r="P666" s="3">
        <f ca="1">1-O666/MAX(O$2:O666)</f>
        <v>0</v>
      </c>
    </row>
    <row r="667" spans="1:16" x14ac:dyDescent="0.15">
      <c r="A667" s="1">
        <v>39363</v>
      </c>
      <c r="B667">
        <v>5703.28</v>
      </c>
      <c r="C667">
        <v>5715.91</v>
      </c>
      <c r="D667" s="21">
        <v>5617.1</v>
      </c>
      <c r="E667" s="21">
        <v>5653.14</v>
      </c>
      <c r="F667" s="43">
        <v>1287.0914048</v>
      </c>
      <c r="G667" s="3">
        <f t="shared" si="40"/>
        <v>1.2960484230783775E-2</v>
      </c>
      <c r="H667" s="3">
        <f>1-E667/MAX(E$2:E667)</f>
        <v>0</v>
      </c>
      <c r="I667" s="21">
        <f ca="1">IF(ROW()&gt;计算结果!B$18-1,AVERAGE(OFFSET(E667,0,0,-计算结果!B$18,1)),AVERAGE(OFFSET(E667,0,0,-ROW()+1,1)))</f>
        <v>5505.6575000000003</v>
      </c>
      <c r="J667" s="43">
        <f t="shared" ca="1" si="41"/>
        <v>123823.20507136</v>
      </c>
      <c r="K667" s="43">
        <f ca="1">IF(ROW()&gt;计算结果!B$19+1,J667-OFFSET(J667,-计算结果!B$19,0,1,1),J667-OFFSET(J667,-ROW()+2,0,1,1))</f>
        <v>3921.9211468800058</v>
      </c>
      <c r="L667" s="32" t="str">
        <f ca="1">IF(AND(F667&gt;OFFSET(F667,-计算结果!B$19,0,1,1),'000300'!K667&lt;OFFSET('000300'!K667,-计算结果!B$19,0,1,1)),"卖",IF(AND(F667&lt;OFFSET(F667,-计算结果!B$19,0,1,1),'000300'!K667&gt;OFFSET('000300'!K667,-计算结果!B$19,0,1,1)),"买",L666))</f>
        <v>买</v>
      </c>
      <c r="M667" s="4" t="str">
        <f t="shared" ca="1" si="42"/>
        <v/>
      </c>
      <c r="N667" s="3">
        <f ca="1">IF(L666="买",E667/E666-1,0)-IF(M667=1,计算结果!B$17,0)</f>
        <v>1.2960484230783775E-2</v>
      </c>
      <c r="O667" s="2">
        <f t="shared" ca="1" si="43"/>
        <v>2.5475998291118054</v>
      </c>
      <c r="P667" s="3">
        <f ca="1">1-O667/MAX(O$2:O667)</f>
        <v>0</v>
      </c>
    </row>
    <row r="668" spans="1:16" x14ac:dyDescent="0.15">
      <c r="A668" s="1">
        <v>39364</v>
      </c>
      <c r="B668">
        <v>5638.63</v>
      </c>
      <c r="C668">
        <v>5682.97</v>
      </c>
      <c r="D668" s="21">
        <v>5582.77</v>
      </c>
      <c r="E668" s="21">
        <v>5675.93</v>
      </c>
      <c r="F668" s="43">
        <v>1075.9405568</v>
      </c>
      <c r="G668" s="3">
        <f t="shared" si="40"/>
        <v>4.0313878658586599E-3</v>
      </c>
      <c r="H668" s="3">
        <f>1-E668/MAX(E$2:E668)</f>
        <v>0</v>
      </c>
      <c r="I668" s="21">
        <f ca="1">IF(ROW()&gt;计算结果!B$18-1,AVERAGE(OFFSET(E668,0,0,-计算结果!B$18,1)),AVERAGE(OFFSET(E668,0,0,-ROW()+1,1)))</f>
        <v>5584.3850000000002</v>
      </c>
      <c r="J668" s="43">
        <f t="shared" ca="1" si="41"/>
        <v>124899.14562816</v>
      </c>
      <c r="K668" s="43">
        <f ca="1">IF(ROW()&gt;计算结果!B$19+1,J668-OFFSET(J668,-计算结果!B$19,0,1,1),J668-OFFSET(J668,-ROW()+2,0,1,1))</f>
        <v>3896.5338931199949</v>
      </c>
      <c r="L668" s="32" t="str">
        <f ca="1">IF(AND(F668&gt;OFFSET(F668,-计算结果!B$19,0,1,1),'000300'!K668&lt;OFFSET('000300'!K668,-计算结果!B$19,0,1,1)),"卖",IF(AND(F668&lt;OFFSET(F668,-计算结果!B$19,0,1,1),'000300'!K668&gt;OFFSET('000300'!K668,-计算结果!B$19,0,1,1)),"买",L667))</f>
        <v>买</v>
      </c>
      <c r="M668" s="4" t="str">
        <f t="shared" ca="1" si="42"/>
        <v/>
      </c>
      <c r="N668" s="3">
        <f ca="1">IF(L667="买",E668/E667-1,0)-IF(M668=1,计算结果!B$17,0)</f>
        <v>4.0313878658586599E-3</v>
      </c>
      <c r="O668" s="2">
        <f t="shared" ca="1" si="43"/>
        <v>2.5578701921499505</v>
      </c>
      <c r="P668" s="3">
        <f ca="1">1-O668/MAX(O$2:O668)</f>
        <v>0</v>
      </c>
    </row>
    <row r="669" spans="1:16" x14ac:dyDescent="0.15">
      <c r="A669" s="1">
        <v>39365</v>
      </c>
      <c r="B669">
        <v>5694.99</v>
      </c>
      <c r="C669">
        <v>5776.21</v>
      </c>
      <c r="D669" s="21">
        <v>5653.79</v>
      </c>
      <c r="E669" s="21">
        <v>5685.76</v>
      </c>
      <c r="F669" s="43">
        <v>1285.0610176</v>
      </c>
      <c r="G669" s="3">
        <f t="shared" si="40"/>
        <v>1.7318747764683007E-3</v>
      </c>
      <c r="H669" s="3">
        <f>1-E669/MAX(E$2:E669)</f>
        <v>0</v>
      </c>
      <c r="I669" s="21">
        <f ca="1">IF(ROW()&gt;计算结果!B$18-1,AVERAGE(OFFSET(E669,0,0,-计算结果!B$18,1)),AVERAGE(OFFSET(E669,0,0,-ROW()+1,1)))</f>
        <v>5648.91</v>
      </c>
      <c r="J669" s="43">
        <f t="shared" ca="1" si="41"/>
        <v>126184.20664576</v>
      </c>
      <c r="K669" s="43">
        <f ca="1">IF(ROW()&gt;计算结果!B$19+1,J669-OFFSET(J669,-计算结果!B$19,0,1,1),J669-OFFSET(J669,-ROW()+2,0,1,1))</f>
        <v>4044.3369881599938</v>
      </c>
      <c r="L669" s="32" t="str">
        <f ca="1">IF(AND(F669&gt;OFFSET(F669,-计算结果!B$19,0,1,1),'000300'!K669&lt;OFFSET('000300'!K669,-计算结果!B$19,0,1,1)),"卖",IF(AND(F669&lt;OFFSET(F669,-计算结果!B$19,0,1,1),'000300'!K669&gt;OFFSET('000300'!K669,-计算结果!B$19,0,1,1)),"买",L668))</f>
        <v>卖</v>
      </c>
      <c r="M669" s="4">
        <f t="shared" ca="1" si="42"/>
        <v>1</v>
      </c>
      <c r="N669" s="3">
        <f ca="1">IF(L668="买",E669/E668-1,0)-IF(M669=1,计算结果!B$17,0)</f>
        <v>1.7318747764683007E-3</v>
      </c>
      <c r="O669" s="2">
        <f t="shared" ca="1" si="43"/>
        <v>2.5623001030172152</v>
      </c>
      <c r="P669" s="3">
        <f ca="1">1-O669/MAX(O$2:O669)</f>
        <v>0</v>
      </c>
    </row>
    <row r="670" spans="1:16" x14ac:dyDescent="0.15">
      <c r="A670" s="1">
        <v>39366</v>
      </c>
      <c r="B670">
        <v>5695.13</v>
      </c>
      <c r="C670">
        <v>5761.22</v>
      </c>
      <c r="D670" s="21">
        <v>5650.1</v>
      </c>
      <c r="E670" s="21">
        <v>5760.08</v>
      </c>
      <c r="F670" s="43">
        <v>1374.28901888</v>
      </c>
      <c r="G670" s="3">
        <f t="shared" si="40"/>
        <v>1.3071251688428598E-2</v>
      </c>
      <c r="H670" s="3">
        <f>1-E670/MAX(E$2:E670)</f>
        <v>0</v>
      </c>
      <c r="I670" s="21">
        <f ca="1">IF(ROW()&gt;计算结果!B$18-1,AVERAGE(OFFSET(E670,0,0,-计算结果!B$18,1)),AVERAGE(OFFSET(E670,0,0,-ROW()+1,1)))</f>
        <v>5693.7275000000009</v>
      </c>
      <c r="J670" s="43">
        <f t="shared" ca="1" si="41"/>
        <v>127558.49566464</v>
      </c>
      <c r="K670" s="43">
        <f ca="1">IF(ROW()&gt;计算结果!B$19+1,J670-OFFSET(J670,-计算结果!B$19,0,1,1),J670-OFFSET(J670,-ROW()+2,0,1,1))</f>
        <v>6629.8847231999825</v>
      </c>
      <c r="L670" s="32" t="str">
        <f ca="1">IF(AND(F670&gt;OFFSET(F670,-计算结果!B$19,0,1,1),'000300'!K670&lt;OFFSET('000300'!K670,-计算结果!B$19,0,1,1)),"卖",IF(AND(F670&lt;OFFSET(F670,-计算结果!B$19,0,1,1),'000300'!K670&gt;OFFSET('000300'!K670,-计算结果!B$19,0,1,1)),"买",L669))</f>
        <v>卖</v>
      </c>
      <c r="M670" s="4" t="str">
        <f t="shared" ca="1" si="42"/>
        <v/>
      </c>
      <c r="N670" s="3">
        <f ca="1">IF(L669="买",E670/E669-1,0)-IF(M670=1,计算结果!B$17,0)</f>
        <v>0</v>
      </c>
      <c r="O670" s="2">
        <f t="shared" ca="1" si="43"/>
        <v>2.5623001030172152</v>
      </c>
      <c r="P670" s="3">
        <f ca="1">1-O670/MAX(O$2:O670)</f>
        <v>0</v>
      </c>
    </row>
    <row r="671" spans="1:16" x14ac:dyDescent="0.15">
      <c r="A671" s="1">
        <v>39367</v>
      </c>
      <c r="B671">
        <v>5777.9</v>
      </c>
      <c r="C671">
        <v>5796.28</v>
      </c>
      <c r="D671" s="21">
        <v>5485.56</v>
      </c>
      <c r="E671" s="21">
        <v>5737.22</v>
      </c>
      <c r="F671" s="43">
        <v>1605.88742656</v>
      </c>
      <c r="G671" s="3">
        <f t="shared" si="40"/>
        <v>-3.9686948792376775E-3</v>
      </c>
      <c r="H671" s="3">
        <f>1-E671/MAX(E$2:E671)</f>
        <v>3.9686948792376775E-3</v>
      </c>
      <c r="I671" s="21">
        <f ca="1">IF(ROW()&gt;计算结果!B$18-1,AVERAGE(OFFSET(E671,0,0,-计算结果!B$18,1)),AVERAGE(OFFSET(E671,0,0,-ROW()+1,1)))</f>
        <v>5714.7475000000004</v>
      </c>
      <c r="J671" s="43">
        <f t="shared" ca="1" si="41"/>
        <v>129164.3830912</v>
      </c>
      <c r="K671" s="43">
        <f ca="1">IF(ROW()&gt;计算结果!B$19+1,J671-OFFSET(J671,-计算结果!B$19,0,1,1),J671-OFFSET(J671,-ROW()+2,0,1,1))</f>
        <v>7068.9875558399799</v>
      </c>
      <c r="L671" s="32" t="str">
        <f ca="1">IF(AND(F671&gt;OFFSET(F671,-计算结果!B$19,0,1,1),'000300'!K671&lt;OFFSET('000300'!K671,-计算结果!B$19,0,1,1)),"卖",IF(AND(F671&lt;OFFSET(F671,-计算结果!B$19,0,1,1),'000300'!K671&gt;OFFSET('000300'!K671,-计算结果!B$19,0,1,1)),"买",L670))</f>
        <v>卖</v>
      </c>
      <c r="M671" s="4" t="str">
        <f t="shared" ca="1" si="42"/>
        <v/>
      </c>
      <c r="N671" s="3">
        <f ca="1">IF(L670="买",E671/E670-1,0)-IF(M671=1,计算结果!B$17,0)</f>
        <v>0</v>
      </c>
      <c r="O671" s="2">
        <f t="shared" ca="1" si="43"/>
        <v>2.5623001030172152</v>
      </c>
      <c r="P671" s="3">
        <f ca="1">1-O671/MAX(O$2:O671)</f>
        <v>0</v>
      </c>
    </row>
    <row r="672" spans="1:16" x14ac:dyDescent="0.15">
      <c r="A672" s="1">
        <v>39370</v>
      </c>
      <c r="B672">
        <v>5761.87</v>
      </c>
      <c r="C672">
        <v>5824.98</v>
      </c>
      <c r="D672" s="21">
        <v>5690.07</v>
      </c>
      <c r="E672" s="21">
        <v>5821.45</v>
      </c>
      <c r="F672" s="43">
        <v>1550.5208115200001</v>
      </c>
      <c r="G672" s="3">
        <f t="shared" si="40"/>
        <v>1.4681326496107872E-2</v>
      </c>
      <c r="H672" s="3">
        <f>1-E672/MAX(E$2:E672)</f>
        <v>0</v>
      </c>
      <c r="I672" s="21">
        <f ca="1">IF(ROW()&gt;计算结果!B$18-1,AVERAGE(OFFSET(E672,0,0,-计算结果!B$18,1)),AVERAGE(OFFSET(E672,0,0,-ROW()+1,1)))</f>
        <v>5751.1275000000005</v>
      </c>
      <c r="J672" s="43">
        <f t="shared" ca="1" si="41"/>
        <v>130714.90390271999</v>
      </c>
      <c r="K672" s="43">
        <f ca="1">IF(ROW()&gt;计算结果!B$19+1,J672-OFFSET(J672,-计算结果!B$19,0,1,1),J672-OFFSET(J672,-ROW()+2,0,1,1))</f>
        <v>7664.560046079976</v>
      </c>
      <c r="L672" s="32" t="str">
        <f ca="1">IF(AND(F672&gt;OFFSET(F672,-计算结果!B$19,0,1,1),'000300'!K672&lt;OFFSET('000300'!K672,-计算结果!B$19,0,1,1)),"卖",IF(AND(F672&lt;OFFSET(F672,-计算结果!B$19,0,1,1),'000300'!K672&gt;OFFSET('000300'!K672,-计算结果!B$19,0,1,1)),"买",L671))</f>
        <v>卖</v>
      </c>
      <c r="M672" s="4" t="str">
        <f t="shared" ca="1" si="42"/>
        <v/>
      </c>
      <c r="N672" s="3">
        <f ca="1">IF(L671="买",E672/E671-1,0)-IF(M672=1,计算结果!B$17,0)</f>
        <v>0</v>
      </c>
      <c r="O672" s="2">
        <f t="shared" ca="1" si="43"/>
        <v>2.5623001030172152</v>
      </c>
      <c r="P672" s="3">
        <f ca="1">1-O672/MAX(O$2:O672)</f>
        <v>0</v>
      </c>
    </row>
    <row r="673" spans="1:16" x14ac:dyDescent="0.15">
      <c r="A673" s="1">
        <v>39371</v>
      </c>
      <c r="B673">
        <v>5851.54</v>
      </c>
      <c r="C673">
        <v>5885.48</v>
      </c>
      <c r="D673" s="21">
        <v>5815.61</v>
      </c>
      <c r="E673" s="21">
        <v>5877.2</v>
      </c>
      <c r="F673" s="43">
        <v>1350.9234687999999</v>
      </c>
      <c r="G673" s="3">
        <f t="shared" si="40"/>
        <v>9.5766518650850507E-3</v>
      </c>
      <c r="H673" s="3">
        <f>1-E673/MAX(E$2:E673)</f>
        <v>0</v>
      </c>
      <c r="I673" s="21">
        <f ca="1">IF(ROW()&gt;计算结果!B$18-1,AVERAGE(OFFSET(E673,0,0,-计算结果!B$18,1)),AVERAGE(OFFSET(E673,0,0,-ROW()+1,1)))</f>
        <v>5798.9875000000002</v>
      </c>
      <c r="J673" s="43">
        <f t="shared" ca="1" si="41"/>
        <v>132065.82737151999</v>
      </c>
      <c r="K673" s="43">
        <f ca="1">IF(ROW()&gt;计算结果!B$19+1,J673-OFFSET(J673,-计算结果!B$19,0,1,1),J673-OFFSET(J673,-ROW()+2,0,1,1))</f>
        <v>9856.2612428799766</v>
      </c>
      <c r="L673" s="32" t="str">
        <f ca="1">IF(AND(F673&gt;OFFSET(F673,-计算结果!B$19,0,1,1),'000300'!K673&lt;OFFSET('000300'!K673,-计算结果!B$19,0,1,1)),"卖",IF(AND(F673&lt;OFFSET(F673,-计算结果!B$19,0,1,1),'000300'!K673&gt;OFFSET('000300'!K673,-计算结果!B$19,0,1,1)),"买",L672))</f>
        <v>卖</v>
      </c>
      <c r="M673" s="4" t="str">
        <f t="shared" ca="1" si="42"/>
        <v/>
      </c>
      <c r="N673" s="3">
        <f ca="1">IF(L672="买",E673/E672-1,0)-IF(M673=1,计算结果!B$17,0)</f>
        <v>0</v>
      </c>
      <c r="O673" s="2">
        <f t="shared" ca="1" si="43"/>
        <v>2.5623001030172152</v>
      </c>
      <c r="P673" s="3">
        <f ca="1">1-O673/MAX(O$2:O673)</f>
        <v>0</v>
      </c>
    </row>
    <row r="674" spans="1:16" x14ac:dyDescent="0.15">
      <c r="A674" s="1">
        <v>39372</v>
      </c>
      <c r="B674">
        <v>5862.38</v>
      </c>
      <c r="C674">
        <v>5891.72</v>
      </c>
      <c r="D674" s="21">
        <v>5797.61</v>
      </c>
      <c r="E674" s="21">
        <v>5824.12</v>
      </c>
      <c r="F674" s="43">
        <v>1083.28402944</v>
      </c>
      <c r="G674" s="3">
        <f t="shared" si="40"/>
        <v>-9.0315116041652654E-3</v>
      </c>
      <c r="H674" s="3">
        <f>1-E674/MAX(E$2:E674)</f>
        <v>9.0315116041652654E-3</v>
      </c>
      <c r="I674" s="21">
        <f ca="1">IF(ROW()&gt;计算结果!B$18-1,AVERAGE(OFFSET(E674,0,0,-计算结果!B$18,1)),AVERAGE(OFFSET(E674,0,0,-ROW()+1,1)))</f>
        <v>5814.9974999999995</v>
      </c>
      <c r="J674" s="43">
        <f t="shared" ca="1" si="41"/>
        <v>133149.11140095998</v>
      </c>
      <c r="K674" s="43">
        <f ca="1">IF(ROW()&gt;计算结果!B$19+1,J674-OFFSET(J674,-计算结果!B$19,0,1,1),J674-OFFSET(J674,-ROW()+2,0,1,1))</f>
        <v>11655.240417279972</v>
      </c>
      <c r="L674" s="32" t="str">
        <f ca="1">IF(AND(F674&gt;OFFSET(F674,-计算结果!B$19,0,1,1),'000300'!K674&lt;OFFSET('000300'!K674,-计算结果!B$19,0,1,1)),"卖",IF(AND(F674&lt;OFFSET(F674,-计算结果!B$19,0,1,1),'000300'!K674&gt;OFFSET('000300'!K674,-计算结果!B$19,0,1,1)),"买",L673))</f>
        <v>卖</v>
      </c>
      <c r="M674" s="4" t="str">
        <f t="shared" ca="1" si="42"/>
        <v/>
      </c>
      <c r="N674" s="3">
        <f ca="1">IF(L673="买",E674/E673-1,0)-IF(M674=1,计算结果!B$17,0)</f>
        <v>0</v>
      </c>
      <c r="O674" s="2">
        <f t="shared" ca="1" si="43"/>
        <v>2.5623001030172152</v>
      </c>
      <c r="P674" s="3">
        <f ca="1">1-O674/MAX(O$2:O674)</f>
        <v>0</v>
      </c>
    </row>
    <row r="675" spans="1:16" x14ac:dyDescent="0.15">
      <c r="A675" s="1">
        <v>39373</v>
      </c>
      <c r="B675">
        <v>5813.24</v>
      </c>
      <c r="C675">
        <v>5813.24</v>
      </c>
      <c r="D675" s="21">
        <v>5593.99</v>
      </c>
      <c r="E675" s="21">
        <v>5615.75</v>
      </c>
      <c r="F675" s="43">
        <v>1064.94803968</v>
      </c>
      <c r="G675" s="3">
        <f t="shared" si="40"/>
        <v>-3.5777078768981396E-2</v>
      </c>
      <c r="H675" s="3">
        <f>1-E675/MAX(E$2:E675)</f>
        <v>4.4485469271081435E-2</v>
      </c>
      <c r="I675" s="21">
        <f ca="1">IF(ROW()&gt;计算结果!B$18-1,AVERAGE(OFFSET(E675,0,0,-计算结果!B$18,1)),AVERAGE(OFFSET(E675,0,0,-ROW()+1,1)))</f>
        <v>5784.63</v>
      </c>
      <c r="J675" s="43">
        <f t="shared" ca="1" si="41"/>
        <v>132084.16336127999</v>
      </c>
      <c r="K675" s="43">
        <f ca="1">IF(ROW()&gt;计算结果!B$19+1,J675-OFFSET(J675,-计算结果!B$19,0,1,1),J675-OFFSET(J675,-ROW()+2,0,1,1))</f>
        <v>9548.0496947199863</v>
      </c>
      <c r="L675" s="32" t="str">
        <f ca="1">IF(AND(F675&gt;OFFSET(F675,-计算结果!B$19,0,1,1),'000300'!K675&lt;OFFSET('000300'!K675,-计算结果!B$19,0,1,1)),"卖",IF(AND(F675&lt;OFFSET(F675,-计算结果!B$19,0,1,1),'000300'!K675&gt;OFFSET('000300'!K675,-计算结果!B$19,0,1,1)),"买",L674))</f>
        <v>卖</v>
      </c>
      <c r="M675" s="4" t="str">
        <f t="shared" ca="1" si="42"/>
        <v/>
      </c>
      <c r="N675" s="3">
        <f ca="1">IF(L674="买",E675/E674-1,0)-IF(M675=1,计算结果!B$17,0)</f>
        <v>0</v>
      </c>
      <c r="O675" s="2">
        <f t="shared" ca="1" si="43"/>
        <v>2.5623001030172152</v>
      </c>
      <c r="P675" s="3">
        <f ca="1">1-O675/MAX(O$2:O675)</f>
        <v>0</v>
      </c>
    </row>
    <row r="676" spans="1:16" x14ac:dyDescent="0.15">
      <c r="A676" s="1">
        <v>39374</v>
      </c>
      <c r="B676">
        <v>5651.03</v>
      </c>
      <c r="C676">
        <v>5711.5</v>
      </c>
      <c r="D676" s="21">
        <v>5563.78</v>
      </c>
      <c r="E676" s="21">
        <v>5614.06</v>
      </c>
      <c r="F676" s="43">
        <v>849.71544575999997</v>
      </c>
      <c r="G676" s="3">
        <f t="shared" si="40"/>
        <v>-3.0093932244124044E-4</v>
      </c>
      <c r="H676" s="3">
        <f>1-E676/MAX(E$2:E676)</f>
        <v>4.4773021166541804E-2</v>
      </c>
      <c r="I676" s="21">
        <f ca="1">IF(ROW()&gt;计算结果!B$18-1,AVERAGE(OFFSET(E676,0,0,-计算结果!B$18,1)),AVERAGE(OFFSET(E676,0,0,-ROW()+1,1)))</f>
        <v>5732.7825000000003</v>
      </c>
      <c r="J676" s="43">
        <f t="shared" ca="1" si="41"/>
        <v>131234.44791552</v>
      </c>
      <c r="K676" s="43">
        <f ca="1">IF(ROW()&gt;计算结果!B$19+1,J676-OFFSET(J676,-计算结果!B$19,0,1,1),J676-OFFSET(J676,-ROW()+2,0,1,1))</f>
        <v>7411.2428441599914</v>
      </c>
      <c r="L676" s="32" t="str">
        <f ca="1">IF(AND(F676&gt;OFFSET(F676,-计算结果!B$19,0,1,1),'000300'!K676&lt;OFFSET('000300'!K676,-计算结果!B$19,0,1,1)),"卖",IF(AND(F676&lt;OFFSET(F676,-计算结果!B$19,0,1,1),'000300'!K676&gt;OFFSET('000300'!K676,-计算结果!B$19,0,1,1)),"买",L675))</f>
        <v>买</v>
      </c>
      <c r="M676" s="4">
        <f t="shared" ca="1" si="42"/>
        <v>1</v>
      </c>
      <c r="N676" s="3">
        <f ca="1">IF(L675="买",E676/E675-1,0)-IF(M676=1,计算结果!B$17,0)</f>
        <v>0</v>
      </c>
      <c r="O676" s="2">
        <f t="shared" ca="1" si="43"/>
        <v>2.5623001030172152</v>
      </c>
      <c r="P676" s="3">
        <f ca="1">1-O676/MAX(O$2:O676)</f>
        <v>0</v>
      </c>
    </row>
    <row r="677" spans="1:16" x14ac:dyDescent="0.15">
      <c r="A677" s="1">
        <v>39377</v>
      </c>
      <c r="B677">
        <v>5543.79</v>
      </c>
      <c r="C677">
        <v>5594.5</v>
      </c>
      <c r="D677" s="21">
        <v>5465.85</v>
      </c>
      <c r="E677" s="21">
        <v>5472.68</v>
      </c>
      <c r="F677" s="43">
        <v>747.30405887999996</v>
      </c>
      <c r="G677" s="3">
        <f t="shared" si="40"/>
        <v>-2.5183200749546719E-2</v>
      </c>
      <c r="H677" s="3">
        <f>1-E677/MAX(E$2:E677)</f>
        <v>6.8828693935887753E-2</v>
      </c>
      <c r="I677" s="21">
        <f ca="1">IF(ROW()&gt;计算结果!B$18-1,AVERAGE(OFFSET(E677,0,0,-计算结果!B$18,1)),AVERAGE(OFFSET(E677,0,0,-ROW()+1,1)))</f>
        <v>5631.6525000000001</v>
      </c>
      <c r="J677" s="43">
        <f t="shared" ca="1" si="41"/>
        <v>130487.14385663999</v>
      </c>
      <c r="K677" s="43">
        <f ca="1">IF(ROW()&gt;计算结果!B$19+1,J677-OFFSET(J677,-计算结果!B$19,0,1,1),J677-OFFSET(J677,-ROW()+2,0,1,1))</f>
        <v>5587.9982284799917</v>
      </c>
      <c r="L677" s="32" t="str">
        <f ca="1">IF(AND(F677&gt;OFFSET(F677,-计算结果!B$19,0,1,1),'000300'!K677&lt;OFFSET('000300'!K677,-计算结果!B$19,0,1,1)),"卖",IF(AND(F677&lt;OFFSET(F677,-计算结果!B$19,0,1,1),'000300'!K677&gt;OFFSET('000300'!K677,-计算结果!B$19,0,1,1)),"买",L676))</f>
        <v>买</v>
      </c>
      <c r="M677" s="4" t="str">
        <f t="shared" ca="1" si="42"/>
        <v/>
      </c>
      <c r="N677" s="3">
        <f ca="1">IF(L676="买",E677/E676-1,0)-IF(M677=1,计算结果!B$17,0)</f>
        <v>-2.5183200749546719E-2</v>
      </c>
      <c r="O677" s="2">
        <f t="shared" ca="1" si="43"/>
        <v>2.4977731851423486</v>
      </c>
      <c r="P677" s="3">
        <f ca="1">1-O677/MAX(O$2:O677)</f>
        <v>2.5183200749546719E-2</v>
      </c>
    </row>
    <row r="678" spans="1:16" x14ac:dyDescent="0.15">
      <c r="A678" s="1">
        <v>39378</v>
      </c>
      <c r="B678">
        <v>5467.83</v>
      </c>
      <c r="C678">
        <v>5541.96</v>
      </c>
      <c r="D678" s="21">
        <v>5373.05</v>
      </c>
      <c r="E678" s="21">
        <v>5540.09</v>
      </c>
      <c r="F678" s="43">
        <v>900.14310399999999</v>
      </c>
      <c r="G678" s="3">
        <f t="shared" si="40"/>
        <v>1.2317548257891886E-2</v>
      </c>
      <c r="H678" s="3">
        <f>1-E678/MAX(E$2:E678)</f>
        <v>5.7358946437078839E-2</v>
      </c>
      <c r="I678" s="21">
        <f ca="1">IF(ROW()&gt;计算结果!B$18-1,AVERAGE(OFFSET(E678,0,0,-计算结果!B$18,1)),AVERAGE(OFFSET(E678,0,0,-ROW()+1,1)))</f>
        <v>5560.6450000000004</v>
      </c>
      <c r="J678" s="43">
        <f t="shared" ca="1" si="41"/>
        <v>129587.00075263999</v>
      </c>
      <c r="K678" s="43">
        <f ca="1">IF(ROW()&gt;计算结果!B$19+1,J678-OFFSET(J678,-计算结果!B$19,0,1,1),J678-OFFSET(J678,-ROW()+2,0,1,1))</f>
        <v>3402.7941068799846</v>
      </c>
      <c r="L678" s="32" t="str">
        <f ca="1">IF(AND(F678&gt;OFFSET(F678,-计算结果!B$19,0,1,1),'000300'!K678&lt;OFFSET('000300'!K678,-计算结果!B$19,0,1,1)),"卖",IF(AND(F678&lt;OFFSET(F678,-计算结果!B$19,0,1,1),'000300'!K678&gt;OFFSET('000300'!K678,-计算结果!B$19,0,1,1)),"买",L677))</f>
        <v>买</v>
      </c>
      <c r="M678" s="4" t="str">
        <f t="shared" ca="1" si="42"/>
        <v/>
      </c>
      <c r="N678" s="3">
        <f ca="1">IF(L677="买",E678/E677-1,0)-IF(M678=1,计算结果!B$17,0)</f>
        <v>1.2317548257891886E-2</v>
      </c>
      <c r="O678" s="2">
        <f t="shared" ca="1" si="43"/>
        <v>2.5285396268876079</v>
      </c>
      <c r="P678" s="3">
        <f ca="1">1-O678/MAX(O$2:O678)</f>
        <v>1.3175847782175398E-2</v>
      </c>
    </row>
    <row r="679" spans="1:16" x14ac:dyDescent="0.15">
      <c r="A679" s="1">
        <v>39379</v>
      </c>
      <c r="B679">
        <v>5564.48</v>
      </c>
      <c r="C679">
        <v>5644.97</v>
      </c>
      <c r="D679" s="21">
        <v>5553.33</v>
      </c>
      <c r="E679" s="21">
        <v>5588.01</v>
      </c>
      <c r="F679" s="43">
        <v>994.49962496000001</v>
      </c>
      <c r="G679" s="3">
        <f t="shared" si="40"/>
        <v>8.6496789763343962E-3</v>
      </c>
      <c r="H679" s="3">
        <f>1-E679/MAX(E$2:E679)</f>
        <v>4.9205403933845981E-2</v>
      </c>
      <c r="I679" s="21">
        <f ca="1">IF(ROW()&gt;计算结果!B$18-1,AVERAGE(OFFSET(E679,0,0,-计算结果!B$18,1)),AVERAGE(OFFSET(E679,0,0,-ROW()+1,1)))</f>
        <v>5553.7100000000009</v>
      </c>
      <c r="J679" s="43">
        <f t="shared" ca="1" si="41"/>
        <v>128592.50112767999</v>
      </c>
      <c r="K679" s="43">
        <f ca="1">IF(ROW()&gt;计算结果!B$19+1,J679-OFFSET(J679,-计算结果!B$19,0,1,1),J679-OFFSET(J679,-ROW()+2,0,1,1))</f>
        <v>1034.0054630399973</v>
      </c>
      <c r="L679" s="32" t="str">
        <f ca="1">IF(AND(F679&gt;OFFSET(F679,-计算结果!B$19,0,1,1),'000300'!K679&lt;OFFSET('000300'!K679,-计算结果!B$19,0,1,1)),"卖",IF(AND(F679&lt;OFFSET(F679,-计算结果!B$19,0,1,1),'000300'!K679&gt;OFFSET('000300'!K679,-计算结果!B$19,0,1,1)),"买",L678))</f>
        <v>买</v>
      </c>
      <c r="M679" s="4" t="str">
        <f t="shared" ca="1" si="42"/>
        <v/>
      </c>
      <c r="N679" s="3">
        <f ca="1">IF(L678="买",E679/E678-1,0)-IF(M679=1,计算结果!B$17,0)</f>
        <v>8.6496789763343962E-3</v>
      </c>
      <c r="O679" s="2">
        <f t="shared" ca="1" si="43"/>
        <v>2.550410682939126</v>
      </c>
      <c r="P679" s="3">
        <f ca="1">1-O679/MAX(O$2:O679)</f>
        <v>4.6401356593979148E-3</v>
      </c>
    </row>
    <row r="680" spans="1:16" x14ac:dyDescent="0.15">
      <c r="A680" s="1">
        <v>39380</v>
      </c>
      <c r="B680">
        <v>5549.66</v>
      </c>
      <c r="C680">
        <v>5556.55</v>
      </c>
      <c r="D680" s="21">
        <v>5312.85</v>
      </c>
      <c r="E680" s="21">
        <v>5333.79</v>
      </c>
      <c r="F680" s="43">
        <v>1038.90714624</v>
      </c>
      <c r="G680" s="3">
        <f t="shared" si="40"/>
        <v>-4.5493834119838761E-2</v>
      </c>
      <c r="H680" s="3">
        <f>1-E680/MAX(E$2:E680)</f>
        <v>9.2460695569318685E-2</v>
      </c>
      <c r="I680" s="21">
        <f ca="1">IF(ROW()&gt;计算结果!B$18-1,AVERAGE(OFFSET(E680,0,0,-计算结果!B$18,1)),AVERAGE(OFFSET(E680,0,0,-ROW()+1,1)))</f>
        <v>5483.6424999999999</v>
      </c>
      <c r="J680" s="43">
        <f t="shared" ca="1" si="41"/>
        <v>127553.59398143999</v>
      </c>
      <c r="K680" s="43">
        <f ca="1">IF(ROW()&gt;计算结果!B$19+1,J680-OFFSET(J680,-计算结果!B$19,0,1,1),J680-OFFSET(J680,-ROW()+2,0,1,1))</f>
        <v>-1610.7891097600077</v>
      </c>
      <c r="L680" s="32" t="str">
        <f ca="1">IF(AND(F680&gt;OFFSET(F680,-计算结果!B$19,0,1,1),'000300'!K680&lt;OFFSET('000300'!K680,-计算结果!B$19,0,1,1)),"卖",IF(AND(F680&lt;OFFSET(F680,-计算结果!B$19,0,1,1),'000300'!K680&gt;OFFSET('000300'!K680,-计算结果!B$19,0,1,1)),"买",L679))</f>
        <v>买</v>
      </c>
      <c r="M680" s="4" t="str">
        <f t="shared" ca="1" si="42"/>
        <v/>
      </c>
      <c r="N680" s="3">
        <f ca="1">IF(L679="买",E680/E679-1,0)-IF(M680=1,计算结果!B$17,0)</f>
        <v>-4.5493834119838761E-2</v>
      </c>
      <c r="O680" s="2">
        <f t="shared" ca="1" si="43"/>
        <v>2.4343827223920287</v>
      </c>
      <c r="P680" s="3">
        <f ca="1">1-O680/MAX(O$2:O680)</f>
        <v>4.9922872217254555E-2</v>
      </c>
    </row>
    <row r="681" spans="1:16" x14ac:dyDescent="0.15">
      <c r="A681" s="1">
        <v>39381</v>
      </c>
      <c r="B681">
        <v>5279.1</v>
      </c>
      <c r="C681">
        <v>5428.58</v>
      </c>
      <c r="D681" s="21">
        <v>5266.37</v>
      </c>
      <c r="E681" s="21">
        <v>5394.81</v>
      </c>
      <c r="F681" s="43">
        <v>772.83753983999998</v>
      </c>
      <c r="G681" s="3">
        <f t="shared" si="40"/>
        <v>1.1440270426844812E-2</v>
      </c>
      <c r="H681" s="3">
        <f>1-E681/MAX(E$2:E681)</f>
        <v>8.2078200503641119E-2</v>
      </c>
      <c r="I681" s="21">
        <f ca="1">IF(ROW()&gt;计算结果!B$18-1,AVERAGE(OFFSET(E681,0,0,-计算结果!B$18,1)),AVERAGE(OFFSET(E681,0,0,-ROW()+1,1)))</f>
        <v>5464.1750000000002</v>
      </c>
      <c r="J681" s="43">
        <f t="shared" ca="1" si="41"/>
        <v>126780.7564416</v>
      </c>
      <c r="K681" s="43">
        <f ca="1">IF(ROW()&gt;计算结果!B$19+1,J681-OFFSET(J681,-计算结果!B$19,0,1,1),J681-OFFSET(J681,-ROW()+2,0,1,1))</f>
        <v>-3934.1474611199956</v>
      </c>
      <c r="L681" s="32" t="str">
        <f ca="1">IF(AND(F681&gt;OFFSET(F681,-计算结果!B$19,0,1,1),'000300'!K681&lt;OFFSET('000300'!K681,-计算结果!B$19,0,1,1)),"卖",IF(AND(F681&lt;OFFSET(F681,-计算结果!B$19,0,1,1),'000300'!K681&gt;OFFSET('000300'!K681,-计算结果!B$19,0,1,1)),"买",L680))</f>
        <v>买</v>
      </c>
      <c r="M681" s="4" t="str">
        <f t="shared" ca="1" si="42"/>
        <v/>
      </c>
      <c r="N681" s="3">
        <f ca="1">IF(L680="买",E681/E680-1,0)-IF(M681=1,计算结果!B$17,0)</f>
        <v>1.1440270426844812E-2</v>
      </c>
      <c r="O681" s="2">
        <f t="shared" ca="1" si="43"/>
        <v>2.4622327190586324</v>
      </c>
      <c r="P681" s="3">
        <f ca="1">1-O681/MAX(O$2:O681)</f>
        <v>3.9053732949059783E-2</v>
      </c>
    </row>
    <row r="682" spans="1:16" x14ac:dyDescent="0.15">
      <c r="A682" s="1">
        <v>39384</v>
      </c>
      <c r="B682">
        <v>5428.68</v>
      </c>
      <c r="C682">
        <v>5509.35</v>
      </c>
      <c r="D682" s="21">
        <v>5428.68</v>
      </c>
      <c r="E682" s="21">
        <v>5508.36</v>
      </c>
      <c r="F682" s="43">
        <v>723.53865728000005</v>
      </c>
      <c r="G682" s="3">
        <f t="shared" si="40"/>
        <v>2.1048007251413647E-2</v>
      </c>
      <c r="H682" s="3">
        <f>1-E682/MAX(E$2:E682)</f>
        <v>6.2757775811611016E-2</v>
      </c>
      <c r="I682" s="21">
        <f ca="1">IF(ROW()&gt;计算结果!B$18-1,AVERAGE(OFFSET(E682,0,0,-计算结果!B$18,1)),AVERAGE(OFFSET(E682,0,0,-ROW()+1,1)))</f>
        <v>5456.2425000000003</v>
      </c>
      <c r="J682" s="43">
        <f t="shared" ca="1" si="41"/>
        <v>126057.21778431999</v>
      </c>
      <c r="K682" s="43">
        <f ca="1">IF(ROW()&gt;计算结果!B$19+1,J682-OFFSET(J682,-计算结果!B$19,0,1,1),J682-OFFSET(J682,-ROW()+2,0,1,1))</f>
        <v>-6008.6095872000005</v>
      </c>
      <c r="L682" s="32" t="str">
        <f ca="1">IF(AND(F682&gt;OFFSET(F682,-计算结果!B$19,0,1,1),'000300'!K682&lt;OFFSET('000300'!K682,-计算结果!B$19,0,1,1)),"卖",IF(AND(F682&lt;OFFSET(F682,-计算结果!B$19,0,1,1),'000300'!K682&gt;OFFSET('000300'!K682,-计算结果!B$19,0,1,1)),"买",L681))</f>
        <v>买</v>
      </c>
      <c r="M682" s="4" t="str">
        <f t="shared" ca="1" si="42"/>
        <v/>
      </c>
      <c r="N682" s="3">
        <f ca="1">IF(L681="买",E682/E681-1,0)-IF(M682=1,计算结果!B$17,0)</f>
        <v>2.1048007251413647E-2</v>
      </c>
      <c r="O682" s="2">
        <f t="shared" ca="1" si="43"/>
        <v>2.5140578111840464</v>
      </c>
      <c r="P682" s="3">
        <f ca="1">1-O682/MAX(O$2:O682)</f>
        <v>1.8827728951952838E-2</v>
      </c>
    </row>
    <row r="683" spans="1:16" x14ac:dyDescent="0.15">
      <c r="A683" s="1">
        <v>39385</v>
      </c>
      <c r="B683">
        <v>5529.96</v>
      </c>
      <c r="C683">
        <v>5597.27</v>
      </c>
      <c r="D683" s="21">
        <v>5467.52</v>
      </c>
      <c r="E683" s="21">
        <v>5596.07</v>
      </c>
      <c r="F683" s="43">
        <v>797.2798464</v>
      </c>
      <c r="G683" s="3">
        <f t="shared" si="40"/>
        <v>1.5923069661387457E-2</v>
      </c>
      <c r="H683" s="3">
        <f>1-E683/MAX(E$2:E683)</f>
        <v>4.7834002586265578E-2</v>
      </c>
      <c r="I683" s="21">
        <f ca="1">IF(ROW()&gt;计算结果!B$18-1,AVERAGE(OFFSET(E683,0,0,-计算结果!B$18,1)),AVERAGE(OFFSET(E683,0,0,-ROW()+1,1)))</f>
        <v>5458.2574999999997</v>
      </c>
      <c r="J683" s="43">
        <f t="shared" ca="1" si="41"/>
        <v>126854.49763071998</v>
      </c>
      <c r="K683" s="43">
        <f ca="1">IF(ROW()&gt;计算结果!B$19+1,J683-OFFSET(J683,-计算结果!B$19,0,1,1),J683-OFFSET(J683,-ROW()+2,0,1,1))</f>
        <v>-6294.613770240001</v>
      </c>
      <c r="L683" s="32" t="str">
        <f ca="1">IF(AND(F683&gt;OFFSET(F683,-计算结果!B$19,0,1,1),'000300'!K683&lt;OFFSET('000300'!K683,-计算结果!B$19,0,1,1)),"卖",IF(AND(F683&lt;OFFSET(F683,-计算结果!B$19,0,1,1),'000300'!K683&gt;OFFSET('000300'!K683,-计算结果!B$19,0,1,1)),"买",L682))</f>
        <v>买</v>
      </c>
      <c r="M683" s="4" t="str">
        <f t="shared" ca="1" si="42"/>
        <v/>
      </c>
      <c r="N683" s="3">
        <f ca="1">IF(L682="买",E683/E682-1,0)-IF(M683=1,计算结果!B$17,0)</f>
        <v>1.5923069661387457E-2</v>
      </c>
      <c r="O683" s="2">
        <f t="shared" ca="1" si="43"/>
        <v>2.5540893288442854</v>
      </c>
      <c r="P683" s="3">
        <f ca="1">1-O683/MAX(O$2:O683)</f>
        <v>3.2044545302328808E-3</v>
      </c>
    </row>
    <row r="684" spans="1:16" x14ac:dyDescent="0.15">
      <c r="A684" s="1">
        <v>39386</v>
      </c>
      <c r="B684">
        <v>5663.76</v>
      </c>
      <c r="C684">
        <v>5691.87</v>
      </c>
      <c r="D684" s="21">
        <v>5590.54</v>
      </c>
      <c r="E684" s="21">
        <v>5688.54</v>
      </c>
      <c r="F684" s="43">
        <v>1037.82285312</v>
      </c>
      <c r="G684" s="3">
        <f t="shared" si="40"/>
        <v>1.6524096374777253E-2</v>
      </c>
      <c r="H684" s="3">
        <f>1-E684/MAX(E$2:E684)</f>
        <v>3.2100319880215E-2</v>
      </c>
      <c r="I684" s="21">
        <f ca="1">IF(ROW()&gt;计算结果!B$18-1,AVERAGE(OFFSET(E684,0,0,-计算结果!B$18,1)),AVERAGE(OFFSET(E684,0,0,-ROW()+1,1)))</f>
        <v>5546.9449999999997</v>
      </c>
      <c r="J684" s="43">
        <f t="shared" ca="1" si="41"/>
        <v>127892.32048383998</v>
      </c>
      <c r="K684" s="43">
        <f ca="1">IF(ROW()&gt;计算结果!B$19+1,J684-OFFSET(J684,-计算结果!B$19,0,1,1),J684-OFFSET(J684,-ROW()+2,0,1,1))</f>
        <v>-4191.842877440009</v>
      </c>
      <c r="L684" s="32" t="str">
        <f ca="1">IF(AND(F684&gt;OFFSET(F684,-计算结果!B$19,0,1,1),'000300'!K684&lt;OFFSET('000300'!K684,-计算结果!B$19,0,1,1)),"卖",IF(AND(F684&lt;OFFSET(F684,-计算结果!B$19,0,1,1),'000300'!K684&gt;OFFSET('000300'!K684,-计算结果!B$19,0,1,1)),"买",L683))</f>
        <v>买</v>
      </c>
      <c r="M684" s="4" t="str">
        <f t="shared" ca="1" si="42"/>
        <v/>
      </c>
      <c r="N684" s="3">
        <f ca="1">IF(L683="买",E684/E683-1,0)-IF(M684=1,计算结果!B$17,0)</f>
        <v>1.6524096374777253E-2</v>
      </c>
      <c r="O684" s="2">
        <f t="shared" ca="1" si="43"/>
        <v>2.5962933470638987</v>
      </c>
      <c r="P684" s="3">
        <f ca="1">1-O684/MAX(O$2:O684)</f>
        <v>0</v>
      </c>
    </row>
    <row r="685" spans="1:16" x14ac:dyDescent="0.15">
      <c r="A685" s="1">
        <v>39387</v>
      </c>
      <c r="B685">
        <v>5701.49</v>
      </c>
      <c r="C685">
        <v>5702.21</v>
      </c>
      <c r="D685" s="21">
        <v>5604.79</v>
      </c>
      <c r="E685" s="21">
        <v>5605.23</v>
      </c>
      <c r="F685" s="43">
        <v>963.42745088000004</v>
      </c>
      <c r="G685" s="3">
        <f t="shared" si="40"/>
        <v>-1.4645234102247717E-2</v>
      </c>
      <c r="H685" s="3">
        <f>1-E685/MAX(E$2:E685)</f>
        <v>4.627543728306005E-2</v>
      </c>
      <c r="I685" s="21">
        <f ca="1">IF(ROW()&gt;计算结果!B$18-1,AVERAGE(OFFSET(E685,0,0,-计算结果!B$18,1)),AVERAGE(OFFSET(E685,0,0,-ROW()+1,1)))</f>
        <v>5599.55</v>
      </c>
      <c r="J685" s="43">
        <f t="shared" ca="1" si="41"/>
        <v>128855.74793471998</v>
      </c>
      <c r="K685" s="43">
        <f ca="1">IF(ROW()&gt;计算结果!B$19+1,J685-OFFSET(J685,-计算结果!B$19,0,1,1),J685-OFFSET(J685,-ROW()+2,0,1,1))</f>
        <v>-2378.699980800011</v>
      </c>
      <c r="L685" s="32" t="str">
        <f ca="1">IF(AND(F685&gt;OFFSET(F685,-计算结果!B$19,0,1,1),'000300'!K685&lt;OFFSET('000300'!K685,-计算结果!B$19,0,1,1)),"卖",IF(AND(F685&lt;OFFSET(F685,-计算结果!B$19,0,1,1),'000300'!K685&gt;OFFSET('000300'!K685,-计算结果!B$19,0,1,1)),"买",L684))</f>
        <v>卖</v>
      </c>
      <c r="M685" s="4">
        <f t="shared" ca="1" si="42"/>
        <v>1</v>
      </c>
      <c r="N685" s="3">
        <f ca="1">IF(L684="买",E685/E684-1,0)-IF(M685=1,计算结果!B$17,0)</f>
        <v>-1.4645234102247717E-2</v>
      </c>
      <c r="O685" s="2">
        <f t="shared" ca="1" si="43"/>
        <v>2.5582700231980398</v>
      </c>
      <c r="P685" s="3">
        <f ca="1">1-O685/MAX(O$2:O685)</f>
        <v>1.4645234102247717E-2</v>
      </c>
    </row>
    <row r="686" spans="1:16" x14ac:dyDescent="0.15">
      <c r="A686" s="1">
        <v>39388</v>
      </c>
      <c r="B686">
        <v>5514.85</v>
      </c>
      <c r="C686">
        <v>5565.66</v>
      </c>
      <c r="D686" s="21">
        <v>5448.99</v>
      </c>
      <c r="E686" s="21">
        <v>5472.93</v>
      </c>
      <c r="F686" s="43">
        <v>936.71079936000001</v>
      </c>
      <c r="G686" s="3">
        <f t="shared" si="40"/>
        <v>-2.3602956524531371E-2</v>
      </c>
      <c r="H686" s="3">
        <f>1-E686/MAX(E$2:E686)</f>
        <v>6.8786156673245724E-2</v>
      </c>
      <c r="I686" s="21">
        <f ca="1">IF(ROW()&gt;计算结果!B$18-1,AVERAGE(OFFSET(E686,0,0,-计算结果!B$18,1)),AVERAGE(OFFSET(E686,0,0,-ROW()+1,1)))</f>
        <v>5590.6925000000001</v>
      </c>
      <c r="J686" s="43">
        <f t="shared" ca="1" si="41"/>
        <v>127919.03713535999</v>
      </c>
      <c r="K686" s="43">
        <f ca="1">IF(ROW()&gt;计算结果!B$19+1,J686-OFFSET(J686,-计算结果!B$19,0,1,1),J686-OFFSET(J686,-ROW()+2,0,1,1))</f>
        <v>-2568.1067212799971</v>
      </c>
      <c r="L686" s="32" t="str">
        <f ca="1">IF(AND(F686&gt;OFFSET(F686,-计算结果!B$19,0,1,1),'000300'!K686&lt;OFFSET('000300'!K686,-计算结果!B$19,0,1,1)),"卖",IF(AND(F686&lt;OFFSET(F686,-计算结果!B$19,0,1,1),'000300'!K686&gt;OFFSET('000300'!K686,-计算结果!B$19,0,1,1)),"买",L685))</f>
        <v>卖</v>
      </c>
      <c r="M686" s="4" t="str">
        <f t="shared" ca="1" si="42"/>
        <v/>
      </c>
      <c r="N686" s="3">
        <f ca="1">IF(L685="买",E686/E685-1,0)-IF(M686=1,计算结果!B$17,0)</f>
        <v>0</v>
      </c>
      <c r="O686" s="2">
        <f t="shared" ca="1" si="43"/>
        <v>2.5582700231980398</v>
      </c>
      <c r="P686" s="3">
        <f ca="1">1-O686/MAX(O$2:O686)</f>
        <v>1.4645234102247717E-2</v>
      </c>
    </row>
    <row r="687" spans="1:16" x14ac:dyDescent="0.15">
      <c r="A687" s="1">
        <v>39391</v>
      </c>
      <c r="B687">
        <v>5438.81</v>
      </c>
      <c r="C687">
        <v>5494.62</v>
      </c>
      <c r="D687" s="21">
        <v>5333.38</v>
      </c>
      <c r="E687" s="21">
        <v>5360.31</v>
      </c>
      <c r="F687" s="43">
        <v>741.90192639999998</v>
      </c>
      <c r="G687" s="3">
        <f t="shared" si="40"/>
        <v>-2.0577643054086159E-2</v>
      </c>
      <c r="H687" s="3">
        <f>1-E687/MAX(E$2:E687)</f>
        <v>8.7948342748247366E-2</v>
      </c>
      <c r="I687" s="21">
        <f ca="1">IF(ROW()&gt;计算结果!B$18-1,AVERAGE(OFFSET(E687,0,0,-计算结果!B$18,1)),AVERAGE(OFFSET(E687,0,0,-ROW()+1,1)))</f>
        <v>5531.7525000000005</v>
      </c>
      <c r="J687" s="43">
        <f t="shared" ca="1" si="41"/>
        <v>127177.13520896</v>
      </c>
      <c r="K687" s="43">
        <f ca="1">IF(ROW()&gt;计算结果!B$19+1,J687-OFFSET(J687,-计算结果!B$19,0,1,1),J687-OFFSET(J687,-ROW()+2,0,1,1))</f>
        <v>-2409.8655436799891</v>
      </c>
      <c r="L687" s="32" t="str">
        <f ca="1">IF(AND(F687&gt;OFFSET(F687,-计算结果!B$19,0,1,1),'000300'!K687&lt;OFFSET('000300'!K687,-计算结果!B$19,0,1,1)),"卖",IF(AND(F687&lt;OFFSET(F687,-计算结果!B$19,0,1,1),'000300'!K687&gt;OFFSET('000300'!K687,-计算结果!B$19,0,1,1)),"买",L686))</f>
        <v>卖</v>
      </c>
      <c r="M687" s="4" t="str">
        <f t="shared" ca="1" si="42"/>
        <v/>
      </c>
      <c r="N687" s="3">
        <f ca="1">IF(L686="买",E687/E686-1,0)-IF(M687=1,计算结果!B$17,0)</f>
        <v>0</v>
      </c>
      <c r="O687" s="2">
        <f t="shared" ca="1" si="43"/>
        <v>2.5582700231980398</v>
      </c>
      <c r="P687" s="3">
        <f ca="1">1-O687/MAX(O$2:O687)</f>
        <v>1.4645234102247717E-2</v>
      </c>
    </row>
    <row r="688" spans="1:16" x14ac:dyDescent="0.15">
      <c r="A688" s="1">
        <v>39392</v>
      </c>
      <c r="B688">
        <v>5331.31</v>
      </c>
      <c r="C688">
        <v>5406.1</v>
      </c>
      <c r="D688" s="21">
        <v>5295.79</v>
      </c>
      <c r="E688" s="21">
        <v>5317.55</v>
      </c>
      <c r="F688" s="43">
        <v>564.91532287999996</v>
      </c>
      <c r="G688" s="3">
        <f t="shared" si="40"/>
        <v>-7.9771505752466165E-3</v>
      </c>
      <c r="H688" s="3">
        <f>1-E688/MAX(E$2:E688)</f>
        <v>9.5223916150547816E-2</v>
      </c>
      <c r="I688" s="21">
        <f ca="1">IF(ROW()&gt;计算结果!B$18-1,AVERAGE(OFFSET(E688,0,0,-计算结果!B$18,1)),AVERAGE(OFFSET(E688,0,0,-ROW()+1,1)))</f>
        <v>5439.0050000000001</v>
      </c>
      <c r="J688" s="43">
        <f t="shared" ca="1" si="41"/>
        <v>126612.21988608</v>
      </c>
      <c r="K688" s="43">
        <f ca="1">IF(ROW()&gt;计算结果!B$19+1,J688-OFFSET(J688,-计算结果!B$19,0,1,1),J688-OFFSET(J688,-ROW()+2,0,1,1))</f>
        <v>-1980.2812415999942</v>
      </c>
      <c r="L688" s="32" t="str">
        <f ca="1">IF(AND(F688&gt;OFFSET(F688,-计算结果!B$19,0,1,1),'000300'!K688&lt;OFFSET('000300'!K688,-计算结果!B$19,0,1,1)),"卖",IF(AND(F688&lt;OFFSET(F688,-计算结果!B$19,0,1,1),'000300'!K688&gt;OFFSET('000300'!K688,-计算结果!B$19,0,1,1)),"买",L687))</f>
        <v>卖</v>
      </c>
      <c r="M688" s="4" t="str">
        <f t="shared" ca="1" si="42"/>
        <v/>
      </c>
      <c r="N688" s="3">
        <f ca="1">IF(L687="买",E688/E687-1,0)-IF(M688=1,计算结果!B$17,0)</f>
        <v>0</v>
      </c>
      <c r="O688" s="2">
        <f t="shared" ca="1" si="43"/>
        <v>2.5582700231980398</v>
      </c>
      <c r="P688" s="3">
        <f ca="1">1-O688/MAX(O$2:O688)</f>
        <v>1.4645234102247717E-2</v>
      </c>
    </row>
    <row r="689" spans="1:16" x14ac:dyDescent="0.15">
      <c r="A689" s="1">
        <v>39393</v>
      </c>
      <c r="B689">
        <v>5348.56</v>
      </c>
      <c r="C689">
        <v>5388.64</v>
      </c>
      <c r="D689" s="21">
        <v>5231.6099999999997</v>
      </c>
      <c r="E689" s="21">
        <v>5350.63</v>
      </c>
      <c r="F689" s="43">
        <v>596.39209984000001</v>
      </c>
      <c r="G689" s="3">
        <f t="shared" si="40"/>
        <v>6.2209100055476974E-3</v>
      </c>
      <c r="H689" s="3">
        <f>1-E689/MAX(E$2:E689)</f>
        <v>8.9595385557748486E-2</v>
      </c>
      <c r="I689" s="21">
        <f ca="1">IF(ROW()&gt;计算结果!B$18-1,AVERAGE(OFFSET(E689,0,0,-计算结果!B$18,1)),AVERAGE(OFFSET(E689,0,0,-ROW()+1,1)))</f>
        <v>5375.3550000000005</v>
      </c>
      <c r="J689" s="43">
        <f t="shared" ca="1" si="41"/>
        <v>126015.82778624</v>
      </c>
      <c r="K689" s="43">
        <f ca="1">IF(ROW()&gt;计算结果!B$19+1,J689-OFFSET(J689,-计算结果!B$19,0,1,1),J689-OFFSET(J689,-ROW()+2,0,1,1))</f>
        <v>-1537.7661951999908</v>
      </c>
      <c r="L689" s="32" t="str">
        <f ca="1">IF(AND(F689&gt;OFFSET(F689,-计算结果!B$19,0,1,1),'000300'!K689&lt;OFFSET('000300'!K689,-计算结果!B$19,0,1,1)),"卖",IF(AND(F689&lt;OFFSET(F689,-计算结果!B$19,0,1,1),'000300'!K689&gt;OFFSET('000300'!K689,-计算结果!B$19,0,1,1)),"买",L688))</f>
        <v>买</v>
      </c>
      <c r="M689" s="4">
        <f t="shared" ca="1" si="42"/>
        <v>1</v>
      </c>
      <c r="N689" s="3">
        <f ca="1">IF(L688="买",E689/E688-1,0)-IF(M689=1,计算结果!B$17,0)</f>
        <v>0</v>
      </c>
      <c r="O689" s="2">
        <f t="shared" ca="1" si="43"/>
        <v>2.5582700231980398</v>
      </c>
      <c r="P689" s="3">
        <f ca="1">1-O689/MAX(O$2:O689)</f>
        <v>1.4645234102247717E-2</v>
      </c>
    </row>
    <row r="690" spans="1:16" x14ac:dyDescent="0.15">
      <c r="A690" s="1">
        <v>39394</v>
      </c>
      <c r="B690">
        <v>5321.86</v>
      </c>
      <c r="C690">
        <v>5321.86</v>
      </c>
      <c r="D690" s="21">
        <v>5090.96</v>
      </c>
      <c r="E690" s="21">
        <v>5093.67</v>
      </c>
      <c r="F690" s="43">
        <v>729.78743296000005</v>
      </c>
      <c r="G690" s="3">
        <f t="shared" si="40"/>
        <v>-4.8024251349841007E-2</v>
      </c>
      <c r="H690" s="3">
        <f>1-E690/MAX(E$2:E690)</f>
        <v>0.13331688559177834</v>
      </c>
      <c r="I690" s="21">
        <f ca="1">IF(ROW()&gt;计算结果!B$18-1,AVERAGE(OFFSET(E690,0,0,-计算结果!B$18,1)),AVERAGE(OFFSET(E690,0,0,-ROW()+1,1)))</f>
        <v>5280.5400000000009</v>
      </c>
      <c r="J690" s="43">
        <f t="shared" ca="1" si="41"/>
        <v>125286.04035328</v>
      </c>
      <c r="K690" s="43">
        <f ca="1">IF(ROW()&gt;计算结果!B$19+1,J690-OFFSET(J690,-计算结果!B$19,0,1,1),J690-OFFSET(J690,-ROW()+2,0,1,1))</f>
        <v>-1494.7160883199977</v>
      </c>
      <c r="L690" s="32" t="str">
        <f ca="1">IF(AND(F690&gt;OFFSET(F690,-计算结果!B$19,0,1,1),'000300'!K690&lt;OFFSET('000300'!K690,-计算结果!B$19,0,1,1)),"卖",IF(AND(F690&lt;OFFSET(F690,-计算结果!B$19,0,1,1),'000300'!K690&gt;OFFSET('000300'!K690,-计算结果!B$19,0,1,1)),"买",L689))</f>
        <v>买</v>
      </c>
      <c r="M690" s="4" t="str">
        <f t="shared" ca="1" si="42"/>
        <v/>
      </c>
      <c r="N690" s="3">
        <f ca="1">IF(L689="买",E690/E689-1,0)-IF(M690=1,计算结果!B$17,0)</f>
        <v>-4.8024251349841007E-2</v>
      </c>
      <c r="O690" s="2">
        <f t="shared" ca="1" si="43"/>
        <v>2.4354110205832136</v>
      </c>
      <c r="P690" s="3">
        <f ca="1">1-O690/MAX(O$2:O690)</f>
        <v>6.1966159048485014E-2</v>
      </c>
    </row>
    <row r="691" spans="1:16" x14ac:dyDescent="0.15">
      <c r="A691" s="1">
        <v>39395</v>
      </c>
      <c r="B691">
        <v>5042.76</v>
      </c>
      <c r="C691">
        <v>5129.1099999999997</v>
      </c>
      <c r="D691" s="21">
        <v>4962.3</v>
      </c>
      <c r="E691" s="21">
        <v>5040.5200000000004</v>
      </c>
      <c r="F691" s="43">
        <v>679.68651264000005</v>
      </c>
      <c r="G691" s="3">
        <f t="shared" si="40"/>
        <v>-1.0434519707794077E-2</v>
      </c>
      <c r="H691" s="3">
        <f>1-E691/MAX(E$2:E691)</f>
        <v>0.14236030762948337</v>
      </c>
      <c r="I691" s="21">
        <f ca="1">IF(ROW()&gt;计算结果!B$18-1,AVERAGE(OFFSET(E691,0,0,-计算结果!B$18,1)),AVERAGE(OFFSET(E691,0,0,-ROW()+1,1)))</f>
        <v>5200.5925000000007</v>
      </c>
      <c r="J691" s="43">
        <f t="shared" ca="1" si="41"/>
        <v>124606.35384064</v>
      </c>
      <c r="K691" s="43">
        <f ca="1">IF(ROW()&gt;计算结果!B$19+1,J691-OFFSET(J691,-计算结果!B$19,0,1,1),J691-OFFSET(J691,-ROW()+2,0,1,1))</f>
        <v>-1450.8639436799858</v>
      </c>
      <c r="L691" s="32" t="str">
        <f ca="1">IF(AND(F691&gt;OFFSET(F691,-计算结果!B$19,0,1,1),'000300'!K691&lt;OFFSET('000300'!K691,-计算结果!B$19,0,1,1)),"卖",IF(AND(F691&lt;OFFSET(F691,-计算结果!B$19,0,1,1),'000300'!K691&gt;OFFSET('000300'!K691,-计算结果!B$19,0,1,1)),"买",L690))</f>
        <v>买</v>
      </c>
      <c r="M691" s="4" t="str">
        <f t="shared" ca="1" si="42"/>
        <v/>
      </c>
      <c r="N691" s="3">
        <f ca="1">IF(L690="买",E691/E690-1,0)-IF(M691=1,计算结果!B$17,0)</f>
        <v>-1.0434519707794077E-2</v>
      </c>
      <c r="O691" s="2">
        <f t="shared" ca="1" si="43"/>
        <v>2.4099986762923593</v>
      </c>
      <c r="P691" s="3">
        <f ca="1">1-O691/MAX(O$2:O691)</f>
        <v>7.1754091648471352E-2</v>
      </c>
    </row>
    <row r="692" spans="1:16" x14ac:dyDescent="0.15">
      <c r="A692" s="1">
        <v>39398</v>
      </c>
      <c r="B692">
        <v>4916.82</v>
      </c>
      <c r="C692">
        <v>5018.1099999999997</v>
      </c>
      <c r="D692" s="21">
        <v>4795.43</v>
      </c>
      <c r="E692" s="21">
        <v>4978.25</v>
      </c>
      <c r="F692" s="43">
        <v>759.01042687999995</v>
      </c>
      <c r="G692" s="3">
        <f t="shared" si="40"/>
        <v>-1.2353884123066705E-2</v>
      </c>
      <c r="H692" s="3">
        <f>1-E692/MAX(E$2:E692)</f>
        <v>0.1529554890083713</v>
      </c>
      <c r="I692" s="21">
        <f ca="1">IF(ROW()&gt;计算结果!B$18-1,AVERAGE(OFFSET(E692,0,0,-计算结果!B$18,1)),AVERAGE(OFFSET(E692,0,0,-ROW()+1,1)))</f>
        <v>5115.7674999999999</v>
      </c>
      <c r="J692" s="43">
        <f t="shared" ca="1" si="41"/>
        <v>123847.34341376</v>
      </c>
      <c r="K692" s="43">
        <f ca="1">IF(ROW()&gt;计算结果!B$19+1,J692-OFFSET(J692,-计算结果!B$19,0,1,1),J692-OFFSET(J692,-ROW()+2,0,1,1))</f>
        <v>-3007.1542169599852</v>
      </c>
      <c r="L692" s="32" t="str">
        <f ca="1">IF(AND(F692&gt;OFFSET(F692,-计算结果!B$19,0,1,1),'000300'!K692&lt;OFFSET('000300'!K692,-计算结果!B$19,0,1,1)),"卖",IF(AND(F692&lt;OFFSET(F692,-计算结果!B$19,0,1,1),'000300'!K692&gt;OFFSET('000300'!K692,-计算结果!B$19,0,1,1)),"买",L691))</f>
        <v>买</v>
      </c>
      <c r="M692" s="4" t="str">
        <f t="shared" ca="1" si="42"/>
        <v/>
      </c>
      <c r="N692" s="3">
        <f ca="1">IF(L691="买",E692/E691-1,0)-IF(M692=1,计算结果!B$17,0)</f>
        <v>-1.2353884123066705E-2</v>
      </c>
      <c r="O692" s="2">
        <f t="shared" ca="1" si="43"/>
        <v>2.3802258319086995</v>
      </c>
      <c r="P692" s="3">
        <f ca="1">1-O692/MAX(O$2:O692)</f>
        <v>8.3221534037956846E-2</v>
      </c>
    </row>
    <row r="693" spans="1:16" x14ac:dyDescent="0.15">
      <c r="A693" s="1">
        <v>39399</v>
      </c>
      <c r="B693">
        <v>5024.5200000000004</v>
      </c>
      <c r="C693">
        <v>5082.6400000000003</v>
      </c>
      <c r="D693" s="21">
        <v>4866.16</v>
      </c>
      <c r="E693" s="21">
        <v>4939.24</v>
      </c>
      <c r="F693" s="43">
        <v>747.14824704</v>
      </c>
      <c r="G693" s="3">
        <f t="shared" si="40"/>
        <v>-7.8360869783559162E-3</v>
      </c>
      <c r="H693" s="3">
        <f>1-E693/MAX(E$2:E693)</f>
        <v>0.15959300347104066</v>
      </c>
      <c r="I693" s="21">
        <f ca="1">IF(ROW()&gt;计算结果!B$18-1,AVERAGE(OFFSET(E693,0,0,-计算结果!B$18,1)),AVERAGE(OFFSET(E693,0,0,-ROW()+1,1)))</f>
        <v>5012.92</v>
      </c>
      <c r="J693" s="43">
        <f t="shared" ca="1" si="41"/>
        <v>123100.19516672</v>
      </c>
      <c r="K693" s="43">
        <f ca="1">IF(ROW()&gt;计算结果!B$19+1,J693-OFFSET(J693,-计算结果!B$19,0,1,1),J693-OFFSET(J693,-ROW()+2,0,1,1))</f>
        <v>-4792.1253171199787</v>
      </c>
      <c r="L693" s="32" t="str">
        <f ca="1">IF(AND(F693&gt;OFFSET(F693,-计算结果!B$19,0,1,1),'000300'!K693&lt;OFFSET('000300'!K693,-计算结果!B$19,0,1,1)),"卖",IF(AND(F693&lt;OFFSET(F693,-计算结果!B$19,0,1,1),'000300'!K693&gt;OFFSET('000300'!K693,-计算结果!B$19,0,1,1)),"买",L692))</f>
        <v>买</v>
      </c>
      <c r="M693" s="4" t="str">
        <f t="shared" ca="1" si="42"/>
        <v/>
      </c>
      <c r="N693" s="3">
        <f ca="1">IF(L692="买",E693/E692-1,0)-IF(M693=1,计算结果!B$17,0)</f>
        <v>-7.8360869783559162E-3</v>
      </c>
      <c r="O693" s="2">
        <f t="shared" ca="1" si="43"/>
        <v>2.3615741752617332</v>
      </c>
      <c r="P693" s="3">
        <f ca="1">1-O693/MAX(O$2:O693)</f>
        <v>9.0405489837119157E-2</v>
      </c>
    </row>
    <row r="694" spans="1:16" x14ac:dyDescent="0.15">
      <c r="A694" s="1">
        <v>39400</v>
      </c>
      <c r="B694">
        <v>5013.78</v>
      </c>
      <c r="C694">
        <v>5147.01</v>
      </c>
      <c r="D694" s="21">
        <v>4924.82</v>
      </c>
      <c r="E694" s="21">
        <v>5145.8900000000003</v>
      </c>
      <c r="F694" s="43">
        <v>734.49660415999995</v>
      </c>
      <c r="G694" s="3">
        <f t="shared" si="40"/>
        <v>4.1838420485742933E-2</v>
      </c>
      <c r="H694" s="3">
        <f>1-E694/MAX(E$2:E694)</f>
        <v>0.12443170217110178</v>
      </c>
      <c r="I694" s="21">
        <f ca="1">IF(ROW()&gt;计算结果!B$18-1,AVERAGE(OFFSET(E694,0,0,-计算结果!B$18,1)),AVERAGE(OFFSET(E694,0,0,-ROW()+1,1)))</f>
        <v>5025.9750000000004</v>
      </c>
      <c r="J694" s="43">
        <f t="shared" ca="1" si="41"/>
        <v>123834.69177088</v>
      </c>
      <c r="K694" s="43">
        <f ca="1">IF(ROW()&gt;计算结果!B$19+1,J694-OFFSET(J694,-计算结果!B$19,0,1,1),J694-OFFSET(J694,-ROW()+2,0,1,1))</f>
        <v>-5021.0561638399813</v>
      </c>
      <c r="L694" s="32" t="str">
        <f ca="1">IF(AND(F694&gt;OFFSET(F694,-计算结果!B$19,0,1,1),'000300'!K694&lt;OFFSET('000300'!K694,-计算结果!B$19,0,1,1)),"卖",IF(AND(F694&lt;OFFSET(F694,-计算结果!B$19,0,1,1),'000300'!K694&gt;OFFSET('000300'!K694,-计算结果!B$19,0,1,1)),"买",L693))</f>
        <v>买</v>
      </c>
      <c r="M694" s="4" t="str">
        <f t="shared" ca="1" si="42"/>
        <v/>
      </c>
      <c r="N694" s="3">
        <f ca="1">IF(L693="买",E694/E693-1,0)-IF(M694=1,计算结果!B$17,0)</f>
        <v>4.1838420485742933E-2</v>
      </c>
      <c r="O694" s="2">
        <f t="shared" ca="1" si="43"/>
        <v>2.4603787086146052</v>
      </c>
      <c r="P694" s="3">
        <f ca="1">1-O694/MAX(O$2:O694)</f>
        <v>5.2349492249401219E-2</v>
      </c>
    </row>
    <row r="695" spans="1:16" x14ac:dyDescent="0.15">
      <c r="A695" s="1">
        <v>39401</v>
      </c>
      <c r="B695">
        <v>5129.8100000000004</v>
      </c>
      <c r="C695">
        <v>5170.97</v>
      </c>
      <c r="D695" s="21">
        <v>5069.5200000000004</v>
      </c>
      <c r="E695" s="21">
        <v>5081.1099999999997</v>
      </c>
      <c r="F695" s="43">
        <v>666.09045504000005</v>
      </c>
      <c r="G695" s="3">
        <f t="shared" si="40"/>
        <v>-1.25886872824722E-2</v>
      </c>
      <c r="H695" s="3">
        <f>1-E695/MAX(E$2:E695)</f>
        <v>0.13545395766691626</v>
      </c>
      <c r="I695" s="21">
        <f ca="1">IF(ROW()&gt;计算结果!B$18-1,AVERAGE(OFFSET(E695,0,0,-计算结果!B$18,1)),AVERAGE(OFFSET(E695,0,0,-ROW()+1,1)))</f>
        <v>5036.1225000000004</v>
      </c>
      <c r="J695" s="43">
        <f t="shared" ca="1" si="41"/>
        <v>124500.78222592</v>
      </c>
      <c r="K695" s="43">
        <f ca="1">IF(ROW()&gt;计算结果!B$19+1,J695-OFFSET(J695,-计算结果!B$19,0,1,1),J695-OFFSET(J695,-ROW()+2,0,1,1))</f>
        <v>-3418.2549094399874</v>
      </c>
      <c r="L695" s="32" t="str">
        <f ca="1">IF(AND(F695&gt;OFFSET(F695,-计算结果!B$19,0,1,1),'000300'!K695&lt;OFFSET('000300'!K695,-计算结果!B$19,0,1,1)),"卖",IF(AND(F695&lt;OFFSET(F695,-计算结果!B$19,0,1,1),'000300'!K695&gt;OFFSET('000300'!K695,-计算结果!B$19,0,1,1)),"买",L694))</f>
        <v>买</v>
      </c>
      <c r="M695" s="4" t="str">
        <f t="shared" ca="1" si="42"/>
        <v/>
      </c>
      <c r="N695" s="3">
        <f ca="1">IF(L694="买",E695/E694-1,0)-IF(M695=1,计算结果!B$17,0)</f>
        <v>-1.25886872824722E-2</v>
      </c>
      <c r="O695" s="2">
        <f t="shared" ca="1" si="43"/>
        <v>2.4294057704554031</v>
      </c>
      <c r="P695" s="3">
        <f ca="1">1-O695/MAX(O$2:O695)</f>
        <v>6.4279168144549481E-2</v>
      </c>
    </row>
    <row r="696" spans="1:16" x14ac:dyDescent="0.15">
      <c r="A696" s="1">
        <v>39402</v>
      </c>
      <c r="B696">
        <v>4999.84</v>
      </c>
      <c r="C696">
        <v>5021.71</v>
      </c>
      <c r="D696" s="21">
        <v>4917.49</v>
      </c>
      <c r="E696" s="21">
        <v>5007.66</v>
      </c>
      <c r="F696" s="43">
        <v>470.79247872000002</v>
      </c>
      <c r="G696" s="3">
        <f t="shared" si="40"/>
        <v>-1.4455502833042311E-2</v>
      </c>
      <c r="H696" s="3">
        <f>1-E696/MAX(E$2:E696)</f>
        <v>0.1479514054311577</v>
      </c>
      <c r="I696" s="21">
        <f ca="1">IF(ROW()&gt;计算结果!B$18-1,AVERAGE(OFFSET(E696,0,0,-计算结果!B$18,1)),AVERAGE(OFFSET(E696,0,0,-ROW()+1,1)))</f>
        <v>5043.4750000000004</v>
      </c>
      <c r="J696" s="43">
        <f t="shared" ca="1" si="41"/>
        <v>124971.57470464001</v>
      </c>
      <c r="K696" s="43">
        <f ca="1">IF(ROW()&gt;计算结果!B$19+1,J696-OFFSET(J696,-计算结果!B$19,0,1,1),J696-OFFSET(J696,-ROW()+2,0,1,1))</f>
        <v>-2205.5605043199903</v>
      </c>
      <c r="L696" s="32" t="str">
        <f ca="1">IF(AND(F696&gt;OFFSET(F696,-计算结果!B$19,0,1,1),'000300'!K696&lt;OFFSET('000300'!K696,-计算结果!B$19,0,1,1)),"卖",IF(AND(F696&lt;OFFSET(F696,-计算结果!B$19,0,1,1),'000300'!K696&gt;OFFSET('000300'!K696,-计算结果!B$19,0,1,1)),"买",L695))</f>
        <v>买</v>
      </c>
      <c r="M696" s="4" t="str">
        <f t="shared" ca="1" si="42"/>
        <v/>
      </c>
      <c r="N696" s="3">
        <f ca="1">IF(L695="买",E696/E695-1,0)-IF(M696=1,计算结果!B$17,0)</f>
        <v>-1.4455502833042311E-2</v>
      </c>
      <c r="O696" s="2">
        <f t="shared" ca="1" si="43"/>
        <v>2.3942874884579757</v>
      </c>
      <c r="P696" s="3">
        <f ca="1">1-O696/MAX(O$2:O696)</f>
        <v>7.7805483280372734E-2</v>
      </c>
    </row>
    <row r="697" spans="1:16" x14ac:dyDescent="0.15">
      <c r="A697" s="1">
        <v>39405</v>
      </c>
      <c r="B697">
        <v>5017.3999999999996</v>
      </c>
      <c r="C697">
        <v>5033.95</v>
      </c>
      <c r="D697" s="21">
        <v>4968.7299999999996</v>
      </c>
      <c r="E697" s="21">
        <v>4994.42</v>
      </c>
      <c r="F697" s="43">
        <v>489.6999424</v>
      </c>
      <c r="G697" s="3">
        <f t="shared" si="40"/>
        <v>-2.6439494694128207E-3</v>
      </c>
      <c r="H697" s="3">
        <f>1-E697/MAX(E$2:E697)</f>
        <v>0.15020417886068194</v>
      </c>
      <c r="I697" s="21">
        <f ca="1">IF(ROW()&gt;计算结果!B$18-1,AVERAGE(OFFSET(E697,0,0,-计算结果!B$18,1)),AVERAGE(OFFSET(E697,0,0,-ROW()+1,1)))</f>
        <v>5057.2700000000004</v>
      </c>
      <c r="J697" s="43">
        <f t="shared" ca="1" si="41"/>
        <v>125461.27464704</v>
      </c>
      <c r="K697" s="43">
        <f ca="1">IF(ROW()&gt;计算结果!B$19+1,J697-OFFSET(J697,-计算结果!B$19,0,1,1),J697-OFFSET(J697,-ROW()+2,0,1,1))</f>
        <v>-1150.9452390399965</v>
      </c>
      <c r="L697" s="32" t="str">
        <f ca="1">IF(AND(F697&gt;OFFSET(F697,-计算结果!B$19,0,1,1),'000300'!K697&lt;OFFSET('000300'!K697,-计算结果!B$19,0,1,1)),"卖",IF(AND(F697&lt;OFFSET(F697,-计算结果!B$19,0,1,1),'000300'!K697&gt;OFFSET('000300'!K697,-计算结果!B$19,0,1,1)),"买",L696))</f>
        <v>买</v>
      </c>
      <c r="M697" s="4" t="str">
        <f t="shared" ca="1" si="42"/>
        <v/>
      </c>
      <c r="N697" s="3">
        <f ca="1">IF(L696="买",E697/E696-1,0)-IF(M697=1,计算结果!B$17,0)</f>
        <v>-2.6439494694128207E-3</v>
      </c>
      <c r="O697" s="2">
        <f t="shared" ca="1" si="43"/>
        <v>2.3879571133232456</v>
      </c>
      <c r="P697" s="3">
        <f ca="1">1-O697/MAX(O$2:O697)</f>
        <v>8.0243718983548873E-2</v>
      </c>
    </row>
    <row r="698" spans="1:16" x14ac:dyDescent="0.15">
      <c r="A698" s="1">
        <v>39406</v>
      </c>
      <c r="B698">
        <v>4964.5600000000004</v>
      </c>
      <c r="C698">
        <v>5099.5200000000004</v>
      </c>
      <c r="D698" s="21">
        <v>4916.47</v>
      </c>
      <c r="E698" s="21">
        <v>5069.38</v>
      </c>
      <c r="F698" s="43">
        <v>665.36136704</v>
      </c>
      <c r="G698" s="3">
        <f t="shared" si="40"/>
        <v>1.5008749764737539E-2</v>
      </c>
      <c r="H698" s="3">
        <f>1-E698/MAX(E$2:E698)</f>
        <v>0.13744980603008228</v>
      </c>
      <c r="I698" s="21">
        <f ca="1">IF(ROW()&gt;计算结果!B$18-1,AVERAGE(OFFSET(E698,0,0,-计算结果!B$18,1)),AVERAGE(OFFSET(E698,0,0,-ROW()+1,1)))</f>
        <v>5038.1424999999999</v>
      </c>
      <c r="J698" s="43">
        <f t="shared" ca="1" si="41"/>
        <v>124795.91328000001</v>
      </c>
      <c r="K698" s="43">
        <f ca="1">IF(ROW()&gt;计算结果!B$19+1,J698-OFFSET(J698,-计算结果!B$19,0,1,1),J698-OFFSET(J698,-ROW()+2,0,1,1))</f>
        <v>-1219.9145062399912</v>
      </c>
      <c r="L698" s="32" t="str">
        <f ca="1">IF(AND(F698&gt;OFFSET(F698,-计算结果!B$19,0,1,1),'000300'!K698&lt;OFFSET('000300'!K698,-计算结果!B$19,0,1,1)),"卖",IF(AND(F698&lt;OFFSET(F698,-计算结果!B$19,0,1,1),'000300'!K698&gt;OFFSET('000300'!K698,-计算结果!B$19,0,1,1)),"买",L697))</f>
        <v>买</v>
      </c>
      <c r="M698" s="4" t="str">
        <f t="shared" ca="1" si="42"/>
        <v/>
      </c>
      <c r="N698" s="3">
        <f ca="1">IF(L697="买",E698/E697-1,0)-IF(M698=1,计算结果!B$17,0)</f>
        <v>1.5008749764737539E-2</v>
      </c>
      <c r="O698" s="2">
        <f t="shared" ca="1" si="43"/>
        <v>2.4237973640860391</v>
      </c>
      <c r="P698" s="3">
        <f ca="1">1-O698/MAX(O$2:O698)</f>
        <v>6.6439327117227442E-2</v>
      </c>
    </row>
    <row r="699" spans="1:16" x14ac:dyDescent="0.15">
      <c r="A699" s="1">
        <v>39407</v>
      </c>
      <c r="B699">
        <v>5087.25</v>
      </c>
      <c r="C699">
        <v>5135.25</v>
      </c>
      <c r="D699" s="21">
        <v>4993.29</v>
      </c>
      <c r="E699" s="21">
        <v>4997.62</v>
      </c>
      <c r="F699" s="43">
        <v>530.59452927999996</v>
      </c>
      <c r="G699" s="3">
        <f t="shared" si="40"/>
        <v>-1.4155577210625436E-2</v>
      </c>
      <c r="H699" s="3">
        <f>1-E699/MAX(E$2:E699)</f>
        <v>0.14965970189886335</v>
      </c>
      <c r="I699" s="21">
        <f ca="1">IF(ROW()&gt;计算结果!B$18-1,AVERAGE(OFFSET(E699,0,0,-计算结果!B$18,1)),AVERAGE(OFFSET(E699,0,0,-ROW()+1,1)))</f>
        <v>5017.2699999999995</v>
      </c>
      <c r="J699" s="43">
        <f t="shared" ca="1" si="41"/>
        <v>124265.31875072001</v>
      </c>
      <c r="K699" s="43">
        <f ca="1">IF(ROW()&gt;计算结果!B$19+1,J699-OFFSET(J699,-计算结果!B$19,0,1,1),J699-OFFSET(J699,-ROW()+2,0,1,1))</f>
        <v>-1020.7216025599919</v>
      </c>
      <c r="L699" s="32" t="str">
        <f ca="1">IF(AND(F699&gt;OFFSET(F699,-计算结果!B$19,0,1,1),'000300'!K699&lt;OFFSET('000300'!K699,-计算结果!B$19,0,1,1)),"卖",IF(AND(F699&lt;OFFSET(F699,-计算结果!B$19,0,1,1),'000300'!K699&gt;OFFSET('000300'!K699,-计算结果!B$19,0,1,1)),"买",L698))</f>
        <v>买</v>
      </c>
      <c r="M699" s="4" t="str">
        <f t="shared" ca="1" si="42"/>
        <v/>
      </c>
      <c r="N699" s="3">
        <f ca="1">IF(L698="买",E699/E698-1,0)-IF(M699=1,计算结果!B$17,0)</f>
        <v>-1.4155577210625436E-2</v>
      </c>
      <c r="O699" s="2">
        <f t="shared" ca="1" si="43"/>
        <v>2.3894871133558087</v>
      </c>
      <c r="P699" s="3">
        <f ca="1">1-O699/MAX(O$2:O699)</f>
        <v>7.9654417303022917E-2</v>
      </c>
    </row>
    <row r="700" spans="1:16" x14ac:dyDescent="0.15">
      <c r="A700" s="1">
        <v>39408</v>
      </c>
      <c r="B700">
        <v>4902.63</v>
      </c>
      <c r="C700">
        <v>4949.33</v>
      </c>
      <c r="D700" s="21">
        <v>4759.91</v>
      </c>
      <c r="E700" s="21">
        <v>4772.62</v>
      </c>
      <c r="F700" s="43">
        <v>537.14124800000002</v>
      </c>
      <c r="G700" s="3">
        <f t="shared" si="40"/>
        <v>-4.5021430200775536E-2</v>
      </c>
      <c r="H700" s="3">
        <f>1-E700/MAX(E$2:E700)</f>
        <v>0.18794323827673043</v>
      </c>
      <c r="I700" s="21">
        <f ca="1">IF(ROW()&gt;计算结果!B$18-1,AVERAGE(OFFSET(E700,0,0,-计算结果!B$18,1)),AVERAGE(OFFSET(E700,0,0,-ROW()+1,1)))</f>
        <v>4958.5099999999993</v>
      </c>
      <c r="J700" s="43">
        <f t="shared" ca="1" si="41"/>
        <v>123728.17750272001</v>
      </c>
      <c r="K700" s="43">
        <f ca="1">IF(ROW()&gt;计算结果!B$19+1,J700-OFFSET(J700,-计算结果!B$19,0,1,1),J700-OFFSET(J700,-ROW()+2,0,1,1))</f>
        <v>-878.17633791999833</v>
      </c>
      <c r="L700" s="32" t="str">
        <f ca="1">IF(AND(F700&gt;OFFSET(F700,-计算结果!B$19,0,1,1),'000300'!K700&lt;OFFSET('000300'!K700,-计算结果!B$19,0,1,1)),"卖",IF(AND(F700&lt;OFFSET(F700,-计算结果!B$19,0,1,1),'000300'!K700&gt;OFFSET('000300'!K700,-计算结果!B$19,0,1,1)),"买",L699))</f>
        <v>买</v>
      </c>
      <c r="M700" s="4" t="str">
        <f t="shared" ca="1" si="42"/>
        <v/>
      </c>
      <c r="N700" s="3">
        <f ca="1">IF(L699="买",E700/E699-1,0)-IF(M700=1,计算结果!B$17,0)</f>
        <v>-4.5021430200775536E-2</v>
      </c>
      <c r="O700" s="2">
        <f t="shared" ca="1" si="43"/>
        <v>2.2819089860662074</v>
      </c>
      <c r="P700" s="3">
        <f ca="1">1-O700/MAX(O$2:O700)</f>
        <v>0.12108969171500705</v>
      </c>
    </row>
    <row r="701" spans="1:16" x14ac:dyDescent="0.15">
      <c r="A701" s="1">
        <v>39409</v>
      </c>
      <c r="B701">
        <v>4733.37</v>
      </c>
      <c r="C701">
        <v>4857.05</v>
      </c>
      <c r="D701" s="21">
        <v>4711.79</v>
      </c>
      <c r="E701" s="21">
        <v>4856.16</v>
      </c>
      <c r="F701" s="43">
        <v>411.74110208000002</v>
      </c>
      <c r="G701" s="3">
        <f t="shared" si="40"/>
        <v>1.750401247113742E-2</v>
      </c>
      <c r="H701" s="3">
        <f>1-E701/MAX(E$2:E701)</f>
        <v>0.17372898659225477</v>
      </c>
      <c r="I701" s="21">
        <f ca="1">IF(ROW()&gt;计算结果!B$18-1,AVERAGE(OFFSET(E701,0,0,-计算结果!B$18,1)),AVERAGE(OFFSET(E701,0,0,-ROW()+1,1)))</f>
        <v>4923.9449999999997</v>
      </c>
      <c r="J701" s="43">
        <f t="shared" ca="1" si="41"/>
        <v>123316.43640064</v>
      </c>
      <c r="K701" s="43">
        <f ca="1">IF(ROW()&gt;计算结果!B$19+1,J701-OFFSET(J701,-计算结果!B$19,0,1,1),J701-OFFSET(J701,-ROW()+2,0,1,1))</f>
        <v>-530.90701311999874</v>
      </c>
      <c r="L701" s="32" t="str">
        <f ca="1">IF(AND(F701&gt;OFFSET(F701,-计算结果!B$19,0,1,1),'000300'!K701&lt;OFFSET('000300'!K701,-计算结果!B$19,0,1,1)),"卖",IF(AND(F701&lt;OFFSET(F701,-计算结果!B$19,0,1,1),'000300'!K701&gt;OFFSET('000300'!K701,-计算结果!B$19,0,1,1)),"买",L700))</f>
        <v>买</v>
      </c>
      <c r="M701" s="4" t="str">
        <f t="shared" ca="1" si="42"/>
        <v/>
      </c>
      <c r="N701" s="3">
        <f ca="1">IF(L700="买",E701/E700-1,0)-IF(M701=1,计算结果!B$17,0)</f>
        <v>1.750401247113742E-2</v>
      </c>
      <c r="O701" s="2">
        <f t="shared" ca="1" si="43"/>
        <v>2.3218515494163108</v>
      </c>
      <c r="P701" s="3">
        <f ca="1">1-O701/MAX(O$2:O701)</f>
        <v>0.10570523471777538</v>
      </c>
    </row>
    <row r="702" spans="1:16" x14ac:dyDescent="0.15">
      <c r="A702" s="1">
        <v>39412</v>
      </c>
      <c r="B702">
        <v>4931.6000000000004</v>
      </c>
      <c r="C702">
        <v>4954.18</v>
      </c>
      <c r="D702" s="21">
        <v>4795.3500000000004</v>
      </c>
      <c r="E702" s="21">
        <v>4800.08</v>
      </c>
      <c r="F702" s="43">
        <v>484.27044863999998</v>
      </c>
      <c r="G702" s="3">
        <f t="shared" si="40"/>
        <v>-1.1548219169055352E-2</v>
      </c>
      <c r="H702" s="3">
        <f>1-E702/MAX(E$2:E702)</f>
        <v>0.18327094534812494</v>
      </c>
      <c r="I702" s="21">
        <f ca="1">IF(ROW()&gt;计算结果!B$18-1,AVERAGE(OFFSET(E702,0,0,-计算结果!B$18,1)),AVERAGE(OFFSET(E702,0,0,-ROW()+1,1)))</f>
        <v>4856.62</v>
      </c>
      <c r="J702" s="43">
        <f t="shared" ca="1" si="41"/>
        <v>122832.165952</v>
      </c>
      <c r="K702" s="43">
        <f ca="1">IF(ROW()&gt;计算结果!B$19+1,J702-OFFSET(J702,-计算结果!B$19,0,1,1),J702-OFFSET(J702,-ROW()+2,0,1,1))</f>
        <v>-268.02921472000889</v>
      </c>
      <c r="L702" s="32" t="str">
        <f ca="1">IF(AND(F702&gt;OFFSET(F702,-计算结果!B$19,0,1,1),'000300'!K702&lt;OFFSET('000300'!K702,-计算结果!B$19,0,1,1)),"卖",IF(AND(F702&lt;OFFSET(F702,-计算结果!B$19,0,1,1),'000300'!K702&gt;OFFSET('000300'!K702,-计算结果!B$19,0,1,1)),"买",L701))</f>
        <v>买</v>
      </c>
      <c r="M702" s="4" t="str">
        <f t="shared" ca="1" si="42"/>
        <v/>
      </c>
      <c r="N702" s="3">
        <f ca="1">IF(L701="买",E702/E701-1,0)-IF(M702=1,计算结果!B$17,0)</f>
        <v>-1.1548219169055352E-2</v>
      </c>
      <c r="O702" s="2">
        <f t="shared" ca="1" si="43"/>
        <v>2.2950382988456406</v>
      </c>
      <c r="P702" s="3">
        <f ca="1">1-O702/MAX(O$2:O702)</f>
        <v>0.11603274666899333</v>
      </c>
    </row>
    <row r="703" spans="1:16" x14ac:dyDescent="0.15">
      <c r="A703" s="1">
        <v>39413</v>
      </c>
      <c r="B703">
        <v>4759.01</v>
      </c>
      <c r="C703">
        <v>4806.83</v>
      </c>
      <c r="D703" s="21">
        <v>4708.8</v>
      </c>
      <c r="E703" s="21">
        <v>4711.1499999999996</v>
      </c>
      <c r="F703" s="43">
        <v>448.31911936</v>
      </c>
      <c r="G703" s="3">
        <f t="shared" si="40"/>
        <v>-1.8526774553757508E-2</v>
      </c>
      <c r="H703" s="3">
        <f>1-E703/MAX(E$2:E703)</f>
        <v>0.19840230041516371</v>
      </c>
      <c r="I703" s="21">
        <f ca="1">IF(ROW()&gt;计算结果!B$18-1,AVERAGE(OFFSET(E703,0,0,-计算结果!B$18,1)),AVERAGE(OFFSET(E703,0,0,-ROW()+1,1)))</f>
        <v>4785.0024999999996</v>
      </c>
      <c r="J703" s="43">
        <f t="shared" ca="1" si="41"/>
        <v>122383.84683263999</v>
      </c>
      <c r="K703" s="43">
        <f ca="1">IF(ROW()&gt;计算结果!B$19+1,J703-OFFSET(J703,-计算结果!B$19,0,1,1),J703-OFFSET(J703,-ROW()+2,0,1,1))</f>
        <v>-1450.844938240014</v>
      </c>
      <c r="L703" s="32" t="str">
        <f ca="1">IF(AND(F703&gt;OFFSET(F703,-计算结果!B$19,0,1,1),'000300'!K703&lt;OFFSET('000300'!K703,-计算结果!B$19,0,1,1)),"卖",IF(AND(F703&lt;OFFSET(F703,-计算结果!B$19,0,1,1),'000300'!K703&gt;OFFSET('000300'!K703,-计算结果!B$19,0,1,1)),"买",L702))</f>
        <v>买</v>
      </c>
      <c r="M703" s="4" t="str">
        <f t="shared" ca="1" si="42"/>
        <v/>
      </c>
      <c r="N703" s="3">
        <f ca="1">IF(L702="买",E703/E702-1,0)-IF(M703=1,计算结果!B$17,0)</f>
        <v>-1.8526774553757508E-2</v>
      </c>
      <c r="O703" s="2">
        <f t="shared" ca="1" si="43"/>
        <v>2.2525186416906884</v>
      </c>
      <c r="P703" s="3">
        <f ca="1">1-O703/MAX(O$2:O703)</f>
        <v>0.13240980868436103</v>
      </c>
    </row>
    <row r="704" spans="1:16" x14ac:dyDescent="0.15">
      <c r="A704" s="1">
        <v>39414</v>
      </c>
      <c r="B704">
        <v>4724.47</v>
      </c>
      <c r="C704">
        <v>4760.66</v>
      </c>
      <c r="D704" s="21">
        <v>4619.51</v>
      </c>
      <c r="E704" s="21">
        <v>4648.75</v>
      </c>
      <c r="F704" s="43">
        <v>451.67304703999997</v>
      </c>
      <c r="G704" s="3">
        <f t="shared" si="40"/>
        <v>-1.3245173683707701E-2</v>
      </c>
      <c r="H704" s="3">
        <f>1-E704/MAX(E$2:E704)</f>
        <v>0.20901960117062546</v>
      </c>
      <c r="I704" s="21">
        <f ca="1">IF(ROW()&gt;计算结果!B$18-1,AVERAGE(OFFSET(E704,0,0,-计算结果!B$18,1)),AVERAGE(OFFSET(E704,0,0,-ROW()+1,1)))</f>
        <v>4754.0349999999999</v>
      </c>
      <c r="J704" s="43">
        <f t="shared" ca="1" si="41"/>
        <v>121932.17378559998</v>
      </c>
      <c r="K704" s="43">
        <f ca="1">IF(ROW()&gt;计算结果!B$19+1,J704-OFFSET(J704,-计算结果!B$19,0,1,1),J704-OFFSET(J704,-ROW()+2,0,1,1))</f>
        <v>-2568.6084403200221</v>
      </c>
      <c r="L704" s="32" t="str">
        <f ca="1">IF(AND(F704&gt;OFFSET(F704,-计算结果!B$19,0,1,1),'000300'!K704&lt;OFFSET('000300'!K704,-计算结果!B$19,0,1,1)),"卖",IF(AND(F704&lt;OFFSET(F704,-计算结果!B$19,0,1,1),'000300'!K704&gt;OFFSET('000300'!K704,-计算结果!B$19,0,1,1)),"买",L703))</f>
        <v>买</v>
      </c>
      <c r="M704" s="4" t="str">
        <f t="shared" ca="1" si="42"/>
        <v/>
      </c>
      <c r="N704" s="3">
        <f ca="1">IF(L703="买",E704/E703-1,0)-IF(M704=1,计算结果!B$17,0)</f>
        <v>-1.3245173683707701E-2</v>
      </c>
      <c r="O704" s="2">
        <f t="shared" ca="1" si="43"/>
        <v>2.2226836410557058</v>
      </c>
      <c r="P704" s="3">
        <f ca="1">1-O704/MAX(O$2:O704)</f>
        <v>0.14390119145461788</v>
      </c>
    </row>
    <row r="705" spans="1:16" x14ac:dyDescent="0.15">
      <c r="A705" s="1">
        <v>39415</v>
      </c>
      <c r="B705">
        <v>4708.38</v>
      </c>
      <c r="C705">
        <v>4847.58</v>
      </c>
      <c r="D705" s="21">
        <v>4637.4799999999996</v>
      </c>
      <c r="E705" s="21">
        <v>4842.07</v>
      </c>
      <c r="F705" s="43">
        <v>728.95750143999999</v>
      </c>
      <c r="G705" s="3">
        <f t="shared" si="40"/>
        <v>4.1585372411938604E-2</v>
      </c>
      <c r="H705" s="3">
        <f>1-E705/MAX(E$2:E705)</f>
        <v>0.17612638671476211</v>
      </c>
      <c r="I705" s="21">
        <f ca="1">IF(ROW()&gt;计算结果!B$18-1,AVERAGE(OFFSET(E705,0,0,-计算结果!B$18,1)),AVERAGE(OFFSET(E705,0,0,-ROW()+1,1)))</f>
        <v>4750.5124999999998</v>
      </c>
      <c r="J705" s="43">
        <f t="shared" ca="1" si="41"/>
        <v>121203.21628415998</v>
      </c>
      <c r="K705" s="43">
        <f ca="1">IF(ROW()&gt;计算结果!B$19+1,J705-OFFSET(J705,-计算结果!B$19,0,1,1),J705-OFFSET(J705,-ROW()+2,0,1,1))</f>
        <v>-3768.3584204800281</v>
      </c>
      <c r="L705" s="32" t="str">
        <f ca="1">IF(AND(F705&gt;OFFSET(F705,-计算结果!B$19,0,1,1),'000300'!K705&lt;OFFSET('000300'!K705,-计算结果!B$19,0,1,1)),"卖",IF(AND(F705&lt;OFFSET(F705,-计算结果!B$19,0,1,1),'000300'!K705&gt;OFFSET('000300'!K705,-计算结果!B$19,0,1,1)),"买",L704))</f>
        <v>卖</v>
      </c>
      <c r="M705" s="4">
        <f t="shared" ca="1" si="42"/>
        <v>1</v>
      </c>
      <c r="N705" s="3">
        <f ca="1">IF(L704="买",E705/E704-1,0)-IF(M705=1,计算结果!B$17,0)</f>
        <v>4.1585372411938604E-2</v>
      </c>
      <c r="O705" s="2">
        <f t="shared" ca="1" si="43"/>
        <v>2.3151147680229309</v>
      </c>
      <c r="P705" s="3">
        <f ca="1">1-O705/MAX(O$2:O705)</f>
        <v>0.10830000367984127</v>
      </c>
    </row>
    <row r="706" spans="1:16" x14ac:dyDescent="0.15">
      <c r="A706" s="1">
        <v>39416</v>
      </c>
      <c r="B706">
        <v>4841.08</v>
      </c>
      <c r="C706">
        <v>4841.08</v>
      </c>
      <c r="D706" s="21">
        <v>4723.79</v>
      </c>
      <c r="E706" s="21">
        <v>4737.41</v>
      </c>
      <c r="F706" s="43">
        <v>574.02978303999998</v>
      </c>
      <c r="G706" s="3">
        <f t="shared" si="40"/>
        <v>-2.1614722628958249E-2</v>
      </c>
      <c r="H706" s="3">
        <f>1-E706/MAX(E$2:E706)</f>
        <v>0.19393418634724013</v>
      </c>
      <c r="I706" s="21">
        <f ca="1">IF(ROW()&gt;计算结果!B$18-1,AVERAGE(OFFSET(E706,0,0,-计算结果!B$18,1)),AVERAGE(OFFSET(E706,0,0,-ROW()+1,1)))</f>
        <v>4734.8449999999993</v>
      </c>
      <c r="J706" s="43">
        <f t="shared" ca="1" si="41"/>
        <v>120629.18650111998</v>
      </c>
      <c r="K706" s="43">
        <f ca="1">IF(ROW()&gt;计算结果!B$19+1,J706-OFFSET(J706,-计算结果!B$19,0,1,1),J706-OFFSET(J706,-ROW()+2,0,1,1))</f>
        <v>-4832.0881459200173</v>
      </c>
      <c r="L706" s="32" t="str">
        <f ca="1">IF(AND(F706&gt;OFFSET(F706,-计算结果!B$19,0,1,1),'000300'!K706&lt;OFFSET('000300'!K706,-计算结果!B$19,0,1,1)),"卖",IF(AND(F706&lt;OFFSET(F706,-计算结果!B$19,0,1,1),'000300'!K706&gt;OFFSET('000300'!K706,-计算结果!B$19,0,1,1)),"买",L705))</f>
        <v>卖</v>
      </c>
      <c r="M706" s="4" t="str">
        <f t="shared" ca="1" si="42"/>
        <v/>
      </c>
      <c r="N706" s="3">
        <f ca="1">IF(L705="买",E706/E705-1,0)-IF(M706=1,计算结果!B$17,0)</f>
        <v>0</v>
      </c>
      <c r="O706" s="2">
        <f t="shared" ca="1" si="43"/>
        <v>2.3151147680229309</v>
      </c>
      <c r="P706" s="3">
        <f ca="1">1-O706/MAX(O$2:O706)</f>
        <v>0.10830000367984127</v>
      </c>
    </row>
    <row r="707" spans="1:16" x14ac:dyDescent="0.15">
      <c r="A707" s="1">
        <v>39419</v>
      </c>
      <c r="B707">
        <v>4714.92</v>
      </c>
      <c r="C707">
        <v>4809.2700000000004</v>
      </c>
      <c r="D707" s="21">
        <v>4689.5200000000004</v>
      </c>
      <c r="E707" s="21">
        <v>4772.67</v>
      </c>
      <c r="F707" s="43">
        <v>436.98298879999999</v>
      </c>
      <c r="G707" s="3">
        <f t="shared" ref="G707:G770" si="44">E707/E706-1</f>
        <v>7.4428854585100179E-3</v>
      </c>
      <c r="H707" s="3">
        <f>1-E707/MAX(E$2:E707)</f>
        <v>0.18793473082420198</v>
      </c>
      <c r="I707" s="21">
        <f ca="1">IF(ROW()&gt;计算结果!B$18-1,AVERAGE(OFFSET(E707,0,0,-计算结果!B$18,1)),AVERAGE(OFFSET(E707,0,0,-ROW()+1,1)))</f>
        <v>4750.2250000000004</v>
      </c>
      <c r="J707" s="43">
        <f t="shared" ca="1" si="41"/>
        <v>121066.16948991998</v>
      </c>
      <c r="K707" s="43">
        <f ca="1">IF(ROW()&gt;计算结果!B$19+1,J707-OFFSET(J707,-计算结果!B$19,0,1,1),J707-OFFSET(J707,-ROW()+2,0,1,1))</f>
        <v>-3729.7437900800287</v>
      </c>
      <c r="L707" s="32" t="str">
        <f ca="1">IF(AND(F707&gt;OFFSET(F707,-计算结果!B$19,0,1,1),'000300'!K707&lt;OFFSET('000300'!K707,-计算结果!B$19,0,1,1)),"卖",IF(AND(F707&lt;OFFSET(F707,-计算结果!B$19,0,1,1),'000300'!K707&gt;OFFSET('000300'!K707,-计算结果!B$19,0,1,1)),"买",L706))</f>
        <v>卖</v>
      </c>
      <c r="M707" s="4" t="str">
        <f t="shared" ca="1" si="42"/>
        <v/>
      </c>
      <c r="N707" s="3">
        <f ca="1">IF(L706="买",E707/E706-1,0)-IF(M707=1,计算结果!B$17,0)</f>
        <v>0</v>
      </c>
      <c r="O707" s="2">
        <f t="shared" ca="1" si="43"/>
        <v>2.3151147680229309</v>
      </c>
      <c r="P707" s="3">
        <f ca="1">1-O707/MAX(O$2:O707)</f>
        <v>0.10830000367984127</v>
      </c>
    </row>
    <row r="708" spans="1:16" x14ac:dyDescent="0.15">
      <c r="A708" s="1">
        <v>39420</v>
      </c>
      <c r="B708">
        <v>4786.6400000000003</v>
      </c>
      <c r="C708">
        <v>4886.58</v>
      </c>
      <c r="D708" s="21">
        <v>4786.6400000000003</v>
      </c>
      <c r="E708" s="21">
        <v>4829.21</v>
      </c>
      <c r="F708" s="43">
        <v>439.27027712</v>
      </c>
      <c r="G708" s="3">
        <f t="shared" si="44"/>
        <v>1.1846618349896421E-2</v>
      </c>
      <c r="H708" s="3">
        <f>1-E708/MAX(E$2:E708)</f>
        <v>0.17831450350507039</v>
      </c>
      <c r="I708" s="21">
        <f ca="1">IF(ROW()&gt;计算结果!B$18-1,AVERAGE(OFFSET(E708,0,0,-计算结果!B$18,1)),AVERAGE(OFFSET(E708,0,0,-ROW()+1,1)))</f>
        <v>4795.34</v>
      </c>
      <c r="J708" s="43">
        <f t="shared" ref="J708:J771" ca="1" si="45">IF(I708&gt;I707,J707+F708,J707-F708)</f>
        <v>121505.43976703998</v>
      </c>
      <c r="K708" s="43">
        <f ca="1">IF(ROW()&gt;计算结果!B$19+1,J708-OFFSET(J708,-计算结果!B$19,0,1,1),J708-OFFSET(J708,-ROW()+2,0,1,1))</f>
        <v>-2759.8789836800279</v>
      </c>
      <c r="L708" s="32" t="str">
        <f ca="1">IF(AND(F708&gt;OFFSET(F708,-计算结果!B$19,0,1,1),'000300'!K708&lt;OFFSET('000300'!K708,-计算结果!B$19,0,1,1)),"卖",IF(AND(F708&lt;OFFSET(F708,-计算结果!B$19,0,1,1),'000300'!K708&gt;OFFSET('000300'!K708,-计算结果!B$19,0,1,1)),"买",L707))</f>
        <v>卖</v>
      </c>
      <c r="M708" s="4" t="str">
        <f t="shared" ref="M708:M771" ca="1" si="46">IF(L707&lt;&gt;L708,1,"")</f>
        <v/>
      </c>
      <c r="N708" s="3">
        <f ca="1">IF(L707="买",E708/E707-1,0)-IF(M708=1,计算结果!B$17,0)</f>
        <v>0</v>
      </c>
      <c r="O708" s="2">
        <f t="shared" ref="O708:O771" ca="1" si="47">IFERROR(O707*(1+N708),O707)</f>
        <v>2.3151147680229309</v>
      </c>
      <c r="P708" s="3">
        <f ca="1">1-O708/MAX(O$2:O708)</f>
        <v>0.10830000367984127</v>
      </c>
    </row>
    <row r="709" spans="1:16" x14ac:dyDescent="0.15">
      <c r="A709" s="1">
        <v>39421</v>
      </c>
      <c r="B709">
        <v>4829.95</v>
      </c>
      <c r="C709">
        <v>4970.17</v>
      </c>
      <c r="D709" s="21">
        <v>4815.6099999999997</v>
      </c>
      <c r="E709" s="21">
        <v>4965.95</v>
      </c>
      <c r="F709" s="43">
        <v>610.9018112</v>
      </c>
      <c r="G709" s="3">
        <f t="shared" si="44"/>
        <v>2.8315190269215806E-2</v>
      </c>
      <c r="H709" s="3">
        <f>1-E709/MAX(E$2:E709)</f>
        <v>0.15504832233036137</v>
      </c>
      <c r="I709" s="21">
        <f ca="1">IF(ROW()&gt;计算结果!B$18-1,AVERAGE(OFFSET(E709,0,0,-计算结果!B$18,1)),AVERAGE(OFFSET(E709,0,0,-ROW()+1,1)))</f>
        <v>4826.3100000000004</v>
      </c>
      <c r="J709" s="43">
        <f t="shared" ca="1" si="45"/>
        <v>122116.34157823998</v>
      </c>
      <c r="K709" s="43">
        <f ca="1">IF(ROW()&gt;计算结果!B$19+1,J709-OFFSET(J709,-计算结果!B$19,0,1,1),J709-OFFSET(J709,-ROW()+2,0,1,1))</f>
        <v>-1611.8359244800231</v>
      </c>
      <c r="L709" s="32" t="str">
        <f ca="1">IF(AND(F709&gt;OFFSET(F709,-计算结果!B$19,0,1,1),'000300'!K709&lt;OFFSET('000300'!K709,-计算结果!B$19,0,1,1)),"卖",IF(AND(F709&lt;OFFSET(F709,-计算结果!B$19,0,1,1),'000300'!K709&gt;OFFSET('000300'!K709,-计算结果!B$19,0,1,1)),"买",L708))</f>
        <v>卖</v>
      </c>
      <c r="M709" s="4" t="str">
        <f t="shared" ca="1" si="46"/>
        <v/>
      </c>
      <c r="N709" s="3">
        <f ca="1">IF(L708="买",E709/E708-1,0)-IF(M709=1,计算结果!B$17,0)</f>
        <v>0</v>
      </c>
      <c r="O709" s="2">
        <f t="shared" ca="1" si="47"/>
        <v>2.3151147680229309</v>
      </c>
      <c r="P709" s="3">
        <f ca="1">1-O709/MAX(O$2:O709)</f>
        <v>0.10830000367984127</v>
      </c>
    </row>
    <row r="710" spans="1:16" x14ac:dyDescent="0.15">
      <c r="A710" s="1">
        <v>39422</v>
      </c>
      <c r="B710">
        <v>4986.25</v>
      </c>
      <c r="C710">
        <v>4999.93</v>
      </c>
      <c r="D710" s="21">
        <v>4928.13</v>
      </c>
      <c r="E710" s="21">
        <v>4971.0600000000004</v>
      </c>
      <c r="F710" s="43">
        <v>474.36271615999999</v>
      </c>
      <c r="G710" s="3">
        <f t="shared" si="44"/>
        <v>1.0290075413568189E-3</v>
      </c>
      <c r="H710" s="3">
        <f>1-E710/MAX(E$2:E710)</f>
        <v>0.1541788606819573</v>
      </c>
      <c r="I710" s="21">
        <f ca="1">IF(ROW()&gt;计算结果!B$18-1,AVERAGE(OFFSET(E710,0,0,-计算结果!B$18,1)),AVERAGE(OFFSET(E710,0,0,-ROW()+1,1)))</f>
        <v>4884.7225000000008</v>
      </c>
      <c r="J710" s="43">
        <f t="shared" ca="1" si="45"/>
        <v>122590.70429439998</v>
      </c>
      <c r="K710" s="43">
        <f ca="1">IF(ROW()&gt;计算结果!B$19+1,J710-OFFSET(J710,-计算结果!B$19,0,1,1),J710-OFFSET(J710,-ROW()+2,0,1,1))</f>
        <v>-725.73210624001513</v>
      </c>
      <c r="L710" s="32" t="str">
        <f ca="1">IF(AND(F710&gt;OFFSET(F710,-计算结果!B$19,0,1,1),'000300'!K710&lt;OFFSET('000300'!K710,-计算结果!B$19,0,1,1)),"卖",IF(AND(F710&lt;OFFSET(F710,-计算结果!B$19,0,1,1),'000300'!K710&gt;OFFSET('000300'!K710,-计算结果!B$19,0,1,1)),"买",L709))</f>
        <v>卖</v>
      </c>
      <c r="M710" s="4" t="str">
        <f t="shared" ca="1" si="46"/>
        <v/>
      </c>
      <c r="N710" s="3">
        <f ca="1">IF(L709="买",E710/E709-1,0)-IF(M710=1,计算结果!B$17,0)</f>
        <v>0</v>
      </c>
      <c r="O710" s="2">
        <f t="shared" ca="1" si="47"/>
        <v>2.3151147680229309</v>
      </c>
      <c r="P710" s="3">
        <f ca="1">1-O710/MAX(O$2:O710)</f>
        <v>0.10830000367984127</v>
      </c>
    </row>
    <row r="711" spans="1:16" x14ac:dyDescent="0.15">
      <c r="A711" s="1">
        <v>39423</v>
      </c>
      <c r="B711">
        <v>4979.84</v>
      </c>
      <c r="C711">
        <v>5041.78</v>
      </c>
      <c r="D711" s="21">
        <v>4977.87</v>
      </c>
      <c r="E711" s="21">
        <v>5041.3500000000004</v>
      </c>
      <c r="F711" s="43">
        <v>503.80402687999998</v>
      </c>
      <c r="G711" s="3">
        <f t="shared" si="44"/>
        <v>1.4139841402035058E-2</v>
      </c>
      <c r="H711" s="3">
        <f>1-E711/MAX(E$2:E711)</f>
        <v>0.1422190839175117</v>
      </c>
      <c r="I711" s="21">
        <f ca="1">IF(ROW()&gt;计算结果!B$18-1,AVERAGE(OFFSET(E711,0,0,-计算结果!B$18,1)),AVERAGE(OFFSET(E711,0,0,-ROW()+1,1)))</f>
        <v>4951.8924999999999</v>
      </c>
      <c r="J711" s="43">
        <f t="shared" ca="1" si="45"/>
        <v>123094.50832127998</v>
      </c>
      <c r="K711" s="43">
        <f ca="1">IF(ROW()&gt;计算结果!B$19+1,J711-OFFSET(J711,-计算结果!B$19,0,1,1),J711-OFFSET(J711,-ROW()+2,0,1,1))</f>
        <v>262.34236927998427</v>
      </c>
      <c r="L711" s="32" t="str">
        <f ca="1">IF(AND(F711&gt;OFFSET(F711,-计算结果!B$19,0,1,1),'000300'!K711&lt;OFFSET('000300'!K711,-计算结果!B$19,0,1,1)),"卖",IF(AND(F711&lt;OFFSET(F711,-计算结果!B$19,0,1,1),'000300'!K711&gt;OFFSET('000300'!K711,-计算结果!B$19,0,1,1)),"买",L710))</f>
        <v>卖</v>
      </c>
      <c r="M711" s="4" t="str">
        <f t="shared" ca="1" si="46"/>
        <v/>
      </c>
      <c r="N711" s="3">
        <f ca="1">IF(L710="买",E711/E710-1,0)-IF(M711=1,计算结果!B$17,0)</f>
        <v>0</v>
      </c>
      <c r="O711" s="2">
        <f t="shared" ca="1" si="47"/>
        <v>2.3151147680229309</v>
      </c>
      <c r="P711" s="3">
        <f ca="1">1-O711/MAX(O$2:O711)</f>
        <v>0.10830000367984127</v>
      </c>
    </row>
    <row r="712" spans="1:16" x14ac:dyDescent="0.15">
      <c r="A712" s="1">
        <v>39426</v>
      </c>
      <c r="B712">
        <v>4961.67</v>
      </c>
      <c r="C712">
        <v>5138.6899999999996</v>
      </c>
      <c r="D712" s="21">
        <v>4944.83</v>
      </c>
      <c r="E712" s="21">
        <v>5133.5600000000004</v>
      </c>
      <c r="F712" s="43">
        <v>828.98157567999999</v>
      </c>
      <c r="G712" s="3">
        <f t="shared" si="44"/>
        <v>1.8290735616451892E-2</v>
      </c>
      <c r="H712" s="3">
        <f>1-E712/MAX(E$2:E712)</f>
        <v>0.12652963996460886</v>
      </c>
      <c r="I712" s="21">
        <f ca="1">IF(ROW()&gt;计算结果!B$18-1,AVERAGE(OFFSET(E712,0,0,-计算结果!B$18,1)),AVERAGE(OFFSET(E712,0,0,-ROW()+1,1)))</f>
        <v>5027.9800000000005</v>
      </c>
      <c r="J712" s="43">
        <f t="shared" ca="1" si="45"/>
        <v>123923.48989695997</v>
      </c>
      <c r="K712" s="43">
        <f ca="1">IF(ROW()&gt;计算结果!B$19+1,J712-OFFSET(J712,-计算结果!B$19,0,1,1),J712-OFFSET(J712,-ROW()+2,0,1,1))</f>
        <v>1539.6430643199856</v>
      </c>
      <c r="L712" s="32" t="str">
        <f ca="1">IF(AND(F712&gt;OFFSET(F712,-计算结果!B$19,0,1,1),'000300'!K712&lt;OFFSET('000300'!K712,-计算结果!B$19,0,1,1)),"卖",IF(AND(F712&lt;OFFSET(F712,-计算结果!B$19,0,1,1),'000300'!K712&gt;OFFSET('000300'!K712,-计算结果!B$19,0,1,1)),"买",L711))</f>
        <v>卖</v>
      </c>
      <c r="M712" s="4" t="str">
        <f t="shared" ca="1" si="46"/>
        <v/>
      </c>
      <c r="N712" s="3">
        <f ca="1">IF(L711="买",E712/E711-1,0)-IF(M712=1,计算结果!B$17,0)</f>
        <v>0</v>
      </c>
      <c r="O712" s="2">
        <f t="shared" ca="1" si="47"/>
        <v>2.3151147680229309</v>
      </c>
      <c r="P712" s="3">
        <f ca="1">1-O712/MAX(O$2:O712)</f>
        <v>0.10830000367984127</v>
      </c>
    </row>
    <row r="713" spans="1:16" x14ac:dyDescent="0.15">
      <c r="A713" s="1">
        <v>39427</v>
      </c>
      <c r="B713">
        <v>5162.09</v>
      </c>
      <c r="C713">
        <v>5181.41</v>
      </c>
      <c r="D713" s="21">
        <v>5068.03</v>
      </c>
      <c r="E713" s="21">
        <v>5140</v>
      </c>
      <c r="F713" s="43">
        <v>820.34384895999995</v>
      </c>
      <c r="G713" s="3">
        <f t="shared" si="44"/>
        <v>1.2544900614777088E-3</v>
      </c>
      <c r="H713" s="3">
        <f>1-E713/MAX(E$2:E713)</f>
        <v>0.12543388007894918</v>
      </c>
      <c r="I713" s="21">
        <f ca="1">IF(ROW()&gt;计算结果!B$18-1,AVERAGE(OFFSET(E713,0,0,-计算结果!B$18,1)),AVERAGE(OFFSET(E713,0,0,-ROW()+1,1)))</f>
        <v>5071.4925000000003</v>
      </c>
      <c r="J713" s="43">
        <f t="shared" ca="1" si="45"/>
        <v>124743.83374591997</v>
      </c>
      <c r="K713" s="43">
        <f ca="1">IF(ROW()&gt;计算结果!B$19+1,J713-OFFSET(J713,-计算结果!B$19,0,1,1),J713-OFFSET(J713,-ROW()+2,0,1,1))</f>
        <v>2811.6599603199866</v>
      </c>
      <c r="L713" s="32" t="str">
        <f ca="1">IF(AND(F713&gt;OFFSET(F713,-计算结果!B$19,0,1,1),'000300'!K713&lt;OFFSET('000300'!K713,-计算结果!B$19,0,1,1)),"卖",IF(AND(F713&lt;OFFSET(F713,-计算结果!B$19,0,1,1),'000300'!K713&gt;OFFSET('000300'!K713,-计算结果!B$19,0,1,1)),"买",L712))</f>
        <v>卖</v>
      </c>
      <c r="M713" s="4" t="str">
        <f t="shared" ca="1" si="46"/>
        <v/>
      </c>
      <c r="N713" s="3">
        <f ca="1">IF(L712="买",E713/E712-1,0)-IF(M713=1,计算结果!B$17,0)</f>
        <v>0</v>
      </c>
      <c r="O713" s="2">
        <f t="shared" ca="1" si="47"/>
        <v>2.3151147680229309</v>
      </c>
      <c r="P713" s="3">
        <f ca="1">1-O713/MAX(O$2:O713)</f>
        <v>0.10830000367984127</v>
      </c>
    </row>
    <row r="714" spans="1:16" x14ac:dyDescent="0.15">
      <c r="A714" s="1">
        <v>39428</v>
      </c>
      <c r="B714">
        <v>5108.58</v>
      </c>
      <c r="C714">
        <v>5130.72</v>
      </c>
      <c r="D714" s="21">
        <v>5033.72</v>
      </c>
      <c r="E714" s="21">
        <v>5077.3900000000003</v>
      </c>
      <c r="F714" s="43">
        <v>837.53500671999996</v>
      </c>
      <c r="G714" s="3">
        <f t="shared" si="44"/>
        <v>-1.218093385214003E-2</v>
      </c>
      <c r="H714" s="3">
        <f>1-E714/MAX(E$2:E714)</f>
        <v>0.13608691213503021</v>
      </c>
      <c r="I714" s="21">
        <f ca="1">IF(ROW()&gt;计算结果!B$18-1,AVERAGE(OFFSET(E714,0,0,-计算结果!B$18,1)),AVERAGE(OFFSET(E714,0,0,-ROW()+1,1)))</f>
        <v>5098.0749999999998</v>
      </c>
      <c r="J714" s="43">
        <f t="shared" ca="1" si="45"/>
        <v>125581.36875263997</v>
      </c>
      <c r="K714" s="43">
        <f ca="1">IF(ROW()&gt;计算结果!B$19+1,J714-OFFSET(J714,-计算结果!B$19,0,1,1),J714-OFFSET(J714,-ROW()+2,0,1,1))</f>
        <v>4378.1524684799952</v>
      </c>
      <c r="L714" s="32" t="str">
        <f ca="1">IF(AND(F714&gt;OFFSET(F714,-计算结果!B$19,0,1,1),'000300'!K714&lt;OFFSET('000300'!K714,-计算结果!B$19,0,1,1)),"卖",IF(AND(F714&lt;OFFSET(F714,-计算结果!B$19,0,1,1),'000300'!K714&gt;OFFSET('000300'!K714,-计算结果!B$19,0,1,1)),"买",L713))</f>
        <v>卖</v>
      </c>
      <c r="M714" s="4" t="str">
        <f t="shared" ca="1" si="46"/>
        <v/>
      </c>
      <c r="N714" s="3">
        <f ca="1">IF(L713="买",E714/E713-1,0)-IF(M714=1,计算结果!B$17,0)</f>
        <v>0</v>
      </c>
      <c r="O714" s="2">
        <f t="shared" ca="1" si="47"/>
        <v>2.3151147680229309</v>
      </c>
      <c r="P714" s="3">
        <f ca="1">1-O714/MAX(O$2:O714)</f>
        <v>0.10830000367984127</v>
      </c>
    </row>
    <row r="715" spans="1:16" x14ac:dyDescent="0.15">
      <c r="A715" s="1">
        <v>39429</v>
      </c>
      <c r="B715">
        <v>5051.78</v>
      </c>
      <c r="C715">
        <v>5067.3900000000003</v>
      </c>
      <c r="D715" s="21">
        <v>4881.34</v>
      </c>
      <c r="E715" s="21">
        <v>4884.3</v>
      </c>
      <c r="F715" s="43">
        <v>771.25148672</v>
      </c>
      <c r="G715" s="3">
        <f t="shared" si="44"/>
        <v>-3.8029381237210447E-2</v>
      </c>
      <c r="H715" s="3">
        <f>1-E715/MAX(E$2:E715)</f>
        <v>0.16894099230926285</v>
      </c>
      <c r="I715" s="21">
        <f ca="1">IF(ROW()&gt;计算结果!B$18-1,AVERAGE(OFFSET(E715,0,0,-计算结果!B$18,1)),AVERAGE(OFFSET(E715,0,0,-ROW()+1,1)))</f>
        <v>5058.8125</v>
      </c>
      <c r="J715" s="43">
        <f t="shared" ca="1" si="45"/>
        <v>124810.11726591998</v>
      </c>
      <c r="K715" s="43">
        <f ca="1">IF(ROW()&gt;计算结果!B$19+1,J715-OFFSET(J715,-计算结果!B$19,0,1,1),J715-OFFSET(J715,-ROW()+2,0,1,1))</f>
        <v>4180.9307647999958</v>
      </c>
      <c r="L715" s="32" t="str">
        <f ca="1">IF(AND(F715&gt;OFFSET(F715,-计算结果!B$19,0,1,1),'000300'!K715&lt;OFFSET('000300'!K715,-计算结果!B$19,0,1,1)),"卖",IF(AND(F715&lt;OFFSET(F715,-计算结果!B$19,0,1,1),'000300'!K715&gt;OFFSET('000300'!K715,-计算结果!B$19,0,1,1)),"买",L714))</f>
        <v>卖</v>
      </c>
      <c r="M715" s="4" t="str">
        <f t="shared" ca="1" si="46"/>
        <v/>
      </c>
      <c r="N715" s="3">
        <f ca="1">IF(L714="买",E715/E714-1,0)-IF(M715=1,计算结果!B$17,0)</f>
        <v>0</v>
      </c>
      <c r="O715" s="2">
        <f t="shared" ca="1" si="47"/>
        <v>2.3151147680229309</v>
      </c>
      <c r="P715" s="3">
        <f ca="1">1-O715/MAX(O$2:O715)</f>
        <v>0.10830000367984127</v>
      </c>
    </row>
    <row r="716" spans="1:16" x14ac:dyDescent="0.15">
      <c r="A716" s="1">
        <v>39430</v>
      </c>
      <c r="B716">
        <v>4827.3900000000003</v>
      </c>
      <c r="C716">
        <v>4979.1899999999996</v>
      </c>
      <c r="D716" s="21">
        <v>4800.24</v>
      </c>
      <c r="E716" s="21">
        <v>4977.6499999999996</v>
      </c>
      <c r="F716" s="43">
        <v>611.62569728000005</v>
      </c>
      <c r="G716" s="3">
        <f t="shared" si="44"/>
        <v>1.9112257641831887E-2</v>
      </c>
      <c r="H716" s="3">
        <f>1-E716/MAX(E$2:E716)</f>
        <v>0.15305757843871237</v>
      </c>
      <c r="I716" s="21">
        <f ca="1">IF(ROW()&gt;计算结果!B$18-1,AVERAGE(OFFSET(E716,0,0,-计算结果!B$18,1)),AVERAGE(OFFSET(E716,0,0,-ROW()+1,1)))</f>
        <v>5019.8349999999991</v>
      </c>
      <c r="J716" s="43">
        <f t="shared" ca="1" si="45"/>
        <v>124198.49156863998</v>
      </c>
      <c r="K716" s="43">
        <f ca="1">IF(ROW()&gt;计算结果!B$19+1,J716-OFFSET(J716,-计算结果!B$19,0,1,1),J716-OFFSET(J716,-ROW()+2,0,1,1))</f>
        <v>3132.3220787199971</v>
      </c>
      <c r="L716" s="32" t="str">
        <f ca="1">IF(AND(F716&gt;OFFSET(F716,-计算结果!B$19,0,1,1),'000300'!K716&lt;OFFSET('000300'!K716,-计算结果!B$19,0,1,1)),"卖",IF(AND(F716&lt;OFFSET(F716,-计算结果!B$19,0,1,1),'000300'!K716&gt;OFFSET('000300'!K716,-计算结果!B$19,0,1,1)),"买",L715))</f>
        <v>卖</v>
      </c>
      <c r="M716" s="4" t="str">
        <f t="shared" ca="1" si="46"/>
        <v/>
      </c>
      <c r="N716" s="3">
        <f ca="1">IF(L715="买",E716/E715-1,0)-IF(M716=1,计算结果!B$17,0)</f>
        <v>0</v>
      </c>
      <c r="O716" s="2">
        <f t="shared" ca="1" si="47"/>
        <v>2.3151147680229309</v>
      </c>
      <c r="P716" s="3">
        <f ca="1">1-O716/MAX(O$2:O716)</f>
        <v>0.10830000367984127</v>
      </c>
    </row>
    <row r="717" spans="1:16" x14ac:dyDescent="0.15">
      <c r="A717" s="1">
        <v>39433</v>
      </c>
      <c r="B717">
        <v>4976.24</v>
      </c>
      <c r="C717">
        <v>4977.57</v>
      </c>
      <c r="D717" s="21">
        <v>4855.17</v>
      </c>
      <c r="E717" s="21">
        <v>4857.29</v>
      </c>
      <c r="F717" s="43">
        <v>769.35380992</v>
      </c>
      <c r="G717" s="3">
        <f t="shared" si="44"/>
        <v>-2.4180084979859906E-2</v>
      </c>
      <c r="H717" s="3">
        <f>1-E717/MAX(E$2:E717)</f>
        <v>0.17353671816511262</v>
      </c>
      <c r="I717" s="21">
        <f ca="1">IF(ROW()&gt;计算结果!B$18-1,AVERAGE(OFFSET(E717,0,0,-计算结果!B$18,1)),AVERAGE(OFFSET(E717,0,0,-ROW()+1,1)))</f>
        <v>4949.1575000000003</v>
      </c>
      <c r="J717" s="43">
        <f t="shared" ca="1" si="45"/>
        <v>123429.13775871998</v>
      </c>
      <c r="K717" s="43">
        <f ca="1">IF(ROW()&gt;计算结果!B$19+1,J717-OFFSET(J717,-计算结果!B$19,0,1,1),J717-OFFSET(J717,-ROW()+2,0,1,1))</f>
        <v>1923.6979916800046</v>
      </c>
      <c r="L717" s="32" t="str">
        <f ca="1">IF(AND(F717&gt;OFFSET(F717,-计算结果!B$19,0,1,1),'000300'!K717&lt;OFFSET('000300'!K717,-计算结果!B$19,0,1,1)),"卖",IF(AND(F717&lt;OFFSET(F717,-计算结果!B$19,0,1,1),'000300'!K717&gt;OFFSET('000300'!K717,-计算结果!B$19,0,1,1)),"买",L716))</f>
        <v>卖</v>
      </c>
      <c r="M717" s="4" t="str">
        <f t="shared" ca="1" si="46"/>
        <v/>
      </c>
      <c r="N717" s="3">
        <f ca="1">IF(L716="买",E717/E716-1,0)-IF(M717=1,计算结果!B$17,0)</f>
        <v>0</v>
      </c>
      <c r="O717" s="2">
        <f t="shared" ca="1" si="47"/>
        <v>2.3151147680229309</v>
      </c>
      <c r="P717" s="3">
        <f ca="1">1-O717/MAX(O$2:O717)</f>
        <v>0.10830000367984127</v>
      </c>
    </row>
    <row r="718" spans="1:16" x14ac:dyDescent="0.15">
      <c r="A718" s="1">
        <v>39434</v>
      </c>
      <c r="B718">
        <v>4827.26</v>
      </c>
      <c r="C718">
        <v>4883</v>
      </c>
      <c r="D718" s="21">
        <v>4799</v>
      </c>
      <c r="E718" s="21">
        <v>4829.91</v>
      </c>
      <c r="F718" s="43">
        <v>474.47351295999999</v>
      </c>
      <c r="G718" s="3">
        <f t="shared" si="44"/>
        <v>-5.636888058979439E-3</v>
      </c>
      <c r="H718" s="3">
        <f>1-E718/MAX(E$2:E718)</f>
        <v>0.17819539916967264</v>
      </c>
      <c r="I718" s="21">
        <f ca="1">IF(ROW()&gt;计算结果!B$18-1,AVERAGE(OFFSET(E718,0,0,-计算结果!B$18,1)),AVERAGE(OFFSET(E718,0,0,-ROW()+1,1)))</f>
        <v>4887.2875000000004</v>
      </c>
      <c r="J718" s="43">
        <f t="shared" ca="1" si="45"/>
        <v>122954.66424575998</v>
      </c>
      <c r="K718" s="43">
        <f ca="1">IF(ROW()&gt;计算结果!B$19+1,J718-OFFSET(J718,-计算结果!B$19,0,1,1),J718-OFFSET(J718,-ROW()+2,0,1,1))</f>
        <v>838.3226675199985</v>
      </c>
      <c r="L718" s="32" t="str">
        <f ca="1">IF(AND(F718&gt;OFFSET(F718,-计算结果!B$19,0,1,1),'000300'!K718&lt;OFFSET('000300'!K718,-计算结果!B$19,0,1,1)),"卖",IF(AND(F718&lt;OFFSET(F718,-计算结果!B$19,0,1,1),'000300'!K718&gt;OFFSET('000300'!K718,-计算结果!B$19,0,1,1)),"买",L717))</f>
        <v>买</v>
      </c>
      <c r="M718" s="4">
        <f t="shared" ca="1" si="46"/>
        <v>1</v>
      </c>
      <c r="N718" s="3">
        <f ca="1">IF(L717="买",E718/E717-1,0)-IF(M718=1,计算结果!B$17,0)</f>
        <v>0</v>
      </c>
      <c r="O718" s="2">
        <f t="shared" ca="1" si="47"/>
        <v>2.3151147680229309</v>
      </c>
      <c r="P718" s="3">
        <f ca="1">1-O718/MAX(O$2:O718)</f>
        <v>0.10830000367984127</v>
      </c>
    </row>
    <row r="719" spans="1:16" x14ac:dyDescent="0.15">
      <c r="A719" s="1">
        <v>39435</v>
      </c>
      <c r="B719">
        <v>4877.7700000000004</v>
      </c>
      <c r="C719">
        <v>4961.59</v>
      </c>
      <c r="D719" s="21">
        <v>4865.3500000000004</v>
      </c>
      <c r="E719" s="21">
        <v>4946.29</v>
      </c>
      <c r="F719" s="43">
        <v>603.79852800000003</v>
      </c>
      <c r="G719" s="3">
        <f t="shared" si="44"/>
        <v>2.4095687083196093E-2</v>
      </c>
      <c r="H719" s="3">
        <f>1-E719/MAX(E$2:E719)</f>
        <v>0.15839345266453408</v>
      </c>
      <c r="I719" s="21">
        <f ca="1">IF(ROW()&gt;计算结果!B$18-1,AVERAGE(OFFSET(E719,0,0,-计算结果!B$18,1)),AVERAGE(OFFSET(E719,0,0,-ROW()+1,1)))</f>
        <v>4902.7849999999999</v>
      </c>
      <c r="J719" s="43">
        <f t="shared" ca="1" si="45"/>
        <v>123558.46277375998</v>
      </c>
      <c r="K719" s="43">
        <f ca="1">IF(ROW()&gt;计算结果!B$19+1,J719-OFFSET(J719,-计算结果!B$19,0,1,1),J719-OFFSET(J719,-ROW()+2,0,1,1))</f>
        <v>967.75847935999627</v>
      </c>
      <c r="L719" s="32" t="str">
        <f ca="1">IF(AND(F719&gt;OFFSET(F719,-计算结果!B$19,0,1,1),'000300'!K719&lt;OFFSET('000300'!K719,-计算结果!B$19,0,1,1)),"卖",IF(AND(F719&lt;OFFSET(F719,-计算结果!B$19,0,1,1),'000300'!K719&gt;OFFSET('000300'!K719,-计算结果!B$19,0,1,1)),"买",L718))</f>
        <v>买</v>
      </c>
      <c r="M719" s="4" t="str">
        <f t="shared" ca="1" si="46"/>
        <v/>
      </c>
      <c r="N719" s="3">
        <f ca="1">IF(L718="买",E719/E718-1,0)-IF(M719=1,计算结果!B$17,0)</f>
        <v>2.4095687083196093E-2</v>
      </c>
      <c r="O719" s="2">
        <f t="shared" ca="1" si="47"/>
        <v>2.3708990490348976</v>
      </c>
      <c r="P719" s="3">
        <f ca="1">1-O719/MAX(O$2:O719)</f>
        <v>8.6813879596423726E-2</v>
      </c>
    </row>
    <row r="720" spans="1:16" x14ac:dyDescent="0.15">
      <c r="A720" s="1">
        <v>39436</v>
      </c>
      <c r="B720">
        <v>4968.03</v>
      </c>
      <c r="C720">
        <v>5048.0600000000004</v>
      </c>
      <c r="D720" s="21">
        <v>4935.3999999999996</v>
      </c>
      <c r="E720" s="21">
        <v>5037.1899999999996</v>
      </c>
      <c r="F720" s="43">
        <v>599.27498751999997</v>
      </c>
      <c r="G720" s="3">
        <f t="shared" si="44"/>
        <v>1.8377410139720718E-2</v>
      </c>
      <c r="H720" s="3">
        <f>1-E720/MAX(E$2:E720)</f>
        <v>0.14292690396787588</v>
      </c>
      <c r="I720" s="21">
        <f ca="1">IF(ROW()&gt;计算结果!B$18-1,AVERAGE(OFFSET(E720,0,0,-计算结果!B$18,1)),AVERAGE(OFFSET(E720,0,0,-ROW()+1,1)))</f>
        <v>4917.67</v>
      </c>
      <c r="J720" s="43">
        <f t="shared" ca="1" si="45"/>
        <v>124157.73776127998</v>
      </c>
      <c r="K720" s="43">
        <f ca="1">IF(ROW()&gt;计算结果!B$19+1,J720-OFFSET(J720,-计算结果!B$19,0,1,1),J720-OFFSET(J720,-ROW()+2,0,1,1))</f>
        <v>1063.2294399999955</v>
      </c>
      <c r="L720" s="32" t="str">
        <f ca="1">IF(AND(F720&gt;OFFSET(F720,-计算结果!B$19,0,1,1),'000300'!K720&lt;OFFSET('000300'!K720,-计算结果!B$19,0,1,1)),"卖",IF(AND(F720&lt;OFFSET(F720,-计算结果!B$19,0,1,1),'000300'!K720&gt;OFFSET('000300'!K720,-计算结果!B$19,0,1,1)),"买",L719))</f>
        <v>买</v>
      </c>
      <c r="M720" s="4" t="str">
        <f t="shared" ca="1" si="46"/>
        <v/>
      </c>
      <c r="N720" s="3">
        <f ca="1">IF(L719="买",E720/E719-1,0)-IF(M720=1,计算结果!B$17,0)</f>
        <v>1.8377410139720718E-2</v>
      </c>
      <c r="O720" s="2">
        <f t="shared" ca="1" si="47"/>
        <v>2.4144700332588855</v>
      </c>
      <c r="P720" s="3">
        <f ca="1">1-O720/MAX(O$2:O720)</f>
        <v>7.0031883727866839E-2</v>
      </c>
    </row>
    <row r="721" spans="1:16" x14ac:dyDescent="0.15">
      <c r="A721" s="1">
        <v>39437</v>
      </c>
      <c r="B721">
        <v>5016.46</v>
      </c>
      <c r="C721">
        <v>5103.7700000000004</v>
      </c>
      <c r="D721" s="21">
        <v>5014.7</v>
      </c>
      <c r="E721" s="21">
        <v>5101.8500000000004</v>
      </c>
      <c r="F721" s="43">
        <v>735.49807615999998</v>
      </c>
      <c r="G721" s="3">
        <f t="shared" si="44"/>
        <v>1.2836521949737945E-2</v>
      </c>
      <c r="H721" s="3">
        <f>1-E721/MAX(E$2:E721)</f>
        <v>0.13192506635812962</v>
      </c>
      <c r="I721" s="21">
        <f ca="1">IF(ROW()&gt;计算结果!B$18-1,AVERAGE(OFFSET(E721,0,0,-计算结果!B$18,1)),AVERAGE(OFFSET(E721,0,0,-ROW()+1,1)))</f>
        <v>4978.8099999999995</v>
      </c>
      <c r="J721" s="43">
        <f t="shared" ca="1" si="45"/>
        <v>124893.23583743998</v>
      </c>
      <c r="K721" s="43">
        <f ca="1">IF(ROW()&gt;计算结果!B$19+1,J721-OFFSET(J721,-计算结果!B$19,0,1,1),J721-OFFSET(J721,-ROW()+2,0,1,1))</f>
        <v>969.7459404800029</v>
      </c>
      <c r="L721" s="32" t="str">
        <f ca="1">IF(AND(F721&gt;OFFSET(F721,-计算结果!B$19,0,1,1),'000300'!K721&lt;OFFSET('000300'!K721,-计算结果!B$19,0,1,1)),"卖",IF(AND(F721&lt;OFFSET(F721,-计算结果!B$19,0,1,1),'000300'!K721&gt;OFFSET('000300'!K721,-计算结果!B$19,0,1,1)),"买",L720))</f>
        <v>买</v>
      </c>
      <c r="M721" s="4" t="str">
        <f t="shared" ca="1" si="46"/>
        <v/>
      </c>
      <c r="N721" s="3">
        <f ca="1">IF(L720="买",E721/E720-1,0)-IF(M721=1,计算结果!B$17,0)</f>
        <v>1.2836521949737945E-2</v>
      </c>
      <c r="O721" s="2">
        <f t="shared" ca="1" si="47"/>
        <v>2.4454634308377976</v>
      </c>
      <c r="P721" s="3">
        <f ca="1">1-O721/MAX(O$2:O721)</f>
        <v>5.8094327590783146E-2</v>
      </c>
    </row>
    <row r="722" spans="1:16" x14ac:dyDescent="0.15">
      <c r="A722" s="1">
        <v>39440</v>
      </c>
      <c r="B722">
        <v>5142.16</v>
      </c>
      <c r="C722">
        <v>5239.22</v>
      </c>
      <c r="D722" s="21">
        <v>5129.6000000000004</v>
      </c>
      <c r="E722" s="21">
        <v>5207.13</v>
      </c>
      <c r="F722" s="43">
        <v>1039.69759232</v>
      </c>
      <c r="G722" s="3">
        <f t="shared" si="44"/>
        <v>2.063565177337634E-2</v>
      </c>
      <c r="H722" s="3">
        <f>1-E722/MAX(E$2:E722)</f>
        <v>0.11401177431429932</v>
      </c>
      <c r="I722" s="21">
        <f ca="1">IF(ROW()&gt;计算结果!B$18-1,AVERAGE(OFFSET(E722,0,0,-计算结果!B$18,1)),AVERAGE(OFFSET(E722,0,0,-ROW()+1,1)))</f>
        <v>5073.1149999999998</v>
      </c>
      <c r="J722" s="43">
        <f t="shared" ca="1" si="45"/>
        <v>125932.93342975997</v>
      </c>
      <c r="K722" s="43">
        <f ca="1">IF(ROW()&gt;计算结果!B$19+1,J722-OFFSET(J722,-计算结果!B$19,0,1,1),J722-OFFSET(J722,-ROW()+2,0,1,1))</f>
        <v>1189.0996838400024</v>
      </c>
      <c r="L722" s="32" t="str">
        <f ca="1">IF(AND(F722&gt;OFFSET(F722,-计算结果!B$19,0,1,1),'000300'!K722&lt;OFFSET('000300'!K722,-计算结果!B$19,0,1,1)),"卖",IF(AND(F722&lt;OFFSET(F722,-计算结果!B$19,0,1,1),'000300'!K722&gt;OFFSET('000300'!K722,-计算结果!B$19,0,1,1)),"买",L721))</f>
        <v>卖</v>
      </c>
      <c r="M722" s="4">
        <f t="shared" ca="1" si="46"/>
        <v>1</v>
      </c>
      <c r="N722" s="3">
        <f ca="1">IF(L721="买",E722/E721-1,0)-IF(M722=1,计算结果!B$17,0)</f>
        <v>2.063565177337634E-2</v>
      </c>
      <c r="O722" s="2">
        <f t="shared" ca="1" si="47"/>
        <v>2.4959271626210926</v>
      </c>
      <c r="P722" s="3">
        <f ca="1">1-O722/MAX(O$2:O722)</f>
        <v>3.8657490131578709E-2</v>
      </c>
    </row>
    <row r="723" spans="1:16" x14ac:dyDescent="0.15">
      <c r="A723" s="1">
        <v>39441</v>
      </c>
      <c r="B723">
        <v>5217.5600000000004</v>
      </c>
      <c r="C723">
        <v>5244.03</v>
      </c>
      <c r="D723" s="21">
        <v>5180.59</v>
      </c>
      <c r="E723" s="21">
        <v>5216.8100000000004</v>
      </c>
      <c r="F723" s="43">
        <v>793.33662719999995</v>
      </c>
      <c r="G723" s="3">
        <f t="shared" si="44"/>
        <v>1.8589895009344382E-3</v>
      </c>
      <c r="H723" s="3">
        <f>1-E723/MAX(E$2:E723)</f>
        <v>0.11236473150479809</v>
      </c>
      <c r="I723" s="21">
        <f ca="1">IF(ROW()&gt;计算结果!B$18-1,AVERAGE(OFFSET(E723,0,0,-计算结果!B$18,1)),AVERAGE(OFFSET(E723,0,0,-ROW()+1,1)))</f>
        <v>5140.7450000000008</v>
      </c>
      <c r="J723" s="43">
        <f t="shared" ca="1" si="45"/>
        <v>126726.27005695997</v>
      </c>
      <c r="K723" s="43">
        <f ca="1">IF(ROW()&gt;计算结果!B$19+1,J723-OFFSET(J723,-计算结果!B$19,0,1,1),J723-OFFSET(J723,-ROW()+2,0,1,1))</f>
        <v>1144.9013043199957</v>
      </c>
      <c r="L723" s="32" t="str">
        <f ca="1">IF(AND(F723&gt;OFFSET(F723,-计算结果!B$19,0,1,1),'000300'!K723&lt;OFFSET('000300'!K723,-计算结果!B$19,0,1,1)),"卖",IF(AND(F723&lt;OFFSET(F723,-计算结果!B$19,0,1,1),'000300'!K723&gt;OFFSET('000300'!K723,-计算结果!B$19,0,1,1)),"买",L722))</f>
        <v>卖</v>
      </c>
      <c r="M723" s="4" t="str">
        <f t="shared" ca="1" si="46"/>
        <v/>
      </c>
      <c r="N723" s="3">
        <f ca="1">IF(L722="买",E723/E722-1,0)-IF(M723=1,计算结果!B$17,0)</f>
        <v>0</v>
      </c>
      <c r="O723" s="2">
        <f t="shared" ca="1" si="47"/>
        <v>2.4959271626210926</v>
      </c>
      <c r="P723" s="3">
        <f ca="1">1-O723/MAX(O$2:O723)</f>
        <v>3.8657490131578709E-2</v>
      </c>
    </row>
    <row r="724" spans="1:16" x14ac:dyDescent="0.15">
      <c r="A724" s="1">
        <v>39442</v>
      </c>
      <c r="B724">
        <v>5231.97</v>
      </c>
      <c r="C724">
        <v>5273.14</v>
      </c>
      <c r="D724" s="21">
        <v>5194.75</v>
      </c>
      <c r="E724" s="21">
        <v>5265.03</v>
      </c>
      <c r="F724" s="43">
        <v>836.94911488000002</v>
      </c>
      <c r="G724" s="3">
        <f t="shared" si="44"/>
        <v>9.243196512811247E-3</v>
      </c>
      <c r="H724" s="3">
        <f>1-E724/MAX(E$2:E724)</f>
        <v>0.10416014428639486</v>
      </c>
      <c r="I724" s="21">
        <f ca="1">IF(ROW()&gt;计算结果!B$18-1,AVERAGE(OFFSET(E724,0,0,-计算结果!B$18,1)),AVERAGE(OFFSET(E724,0,0,-ROW()+1,1)))</f>
        <v>5197.7049999999999</v>
      </c>
      <c r="J724" s="43">
        <f t="shared" ca="1" si="45"/>
        <v>127563.21917183997</v>
      </c>
      <c r="K724" s="43">
        <f ca="1">IF(ROW()&gt;计算结果!B$19+1,J724-OFFSET(J724,-计算结果!B$19,0,1,1),J724-OFFSET(J724,-ROW()+2,0,1,1))</f>
        <v>2753.1019059199898</v>
      </c>
      <c r="L724" s="32" t="str">
        <f ca="1">IF(AND(F724&gt;OFFSET(F724,-计算结果!B$19,0,1,1),'000300'!K724&lt;OFFSET('000300'!K724,-计算结果!B$19,0,1,1)),"卖",IF(AND(F724&lt;OFFSET(F724,-计算结果!B$19,0,1,1),'000300'!K724&gt;OFFSET('000300'!K724,-计算结果!B$19,0,1,1)),"买",L723))</f>
        <v>卖</v>
      </c>
      <c r="M724" s="4" t="str">
        <f t="shared" ca="1" si="46"/>
        <v/>
      </c>
      <c r="N724" s="3">
        <f ca="1">IF(L723="买",E724/E723-1,0)-IF(M724=1,计算结果!B$17,0)</f>
        <v>0</v>
      </c>
      <c r="O724" s="2">
        <f t="shared" ca="1" si="47"/>
        <v>2.4959271626210926</v>
      </c>
      <c r="P724" s="3">
        <f ca="1">1-O724/MAX(O$2:O724)</f>
        <v>3.8657490131578709E-2</v>
      </c>
    </row>
    <row r="725" spans="1:16" x14ac:dyDescent="0.15">
      <c r="A725" s="1">
        <v>39443</v>
      </c>
      <c r="B725">
        <v>5286.98</v>
      </c>
      <c r="C725">
        <v>5367.53</v>
      </c>
      <c r="D725" s="21">
        <v>5260.1</v>
      </c>
      <c r="E725" s="21">
        <v>5367.53</v>
      </c>
      <c r="F725" s="43">
        <v>1092.1683353599999</v>
      </c>
      <c r="G725" s="3">
        <f t="shared" si="44"/>
        <v>1.9468075205649304E-2</v>
      </c>
      <c r="H725" s="3">
        <f>1-E725/MAX(E$2:E725)</f>
        <v>8.6719866603144347E-2</v>
      </c>
      <c r="I725" s="21">
        <f ca="1">IF(ROW()&gt;计算结果!B$18-1,AVERAGE(OFFSET(E725,0,0,-计算结果!B$18,1)),AVERAGE(OFFSET(E725,0,0,-ROW()+1,1)))</f>
        <v>5264.125</v>
      </c>
      <c r="J725" s="43">
        <f t="shared" ca="1" si="45"/>
        <v>128655.38750719996</v>
      </c>
      <c r="K725" s="43">
        <f ca="1">IF(ROW()&gt;计算结果!B$19+1,J725-OFFSET(J725,-计算结果!B$19,0,1,1),J725-OFFSET(J725,-ROW()+2,0,1,1))</f>
        <v>4456.8959385599883</v>
      </c>
      <c r="L725" s="32" t="str">
        <f ca="1">IF(AND(F725&gt;OFFSET(F725,-计算结果!B$19,0,1,1),'000300'!K725&lt;OFFSET('000300'!K725,-计算结果!B$19,0,1,1)),"卖",IF(AND(F725&lt;OFFSET(F725,-计算结果!B$19,0,1,1),'000300'!K725&gt;OFFSET('000300'!K725,-计算结果!B$19,0,1,1)),"买",L724))</f>
        <v>卖</v>
      </c>
      <c r="M725" s="4" t="str">
        <f t="shared" ca="1" si="46"/>
        <v/>
      </c>
      <c r="N725" s="3">
        <f ca="1">IF(L724="买",E725/E724-1,0)-IF(M725=1,计算结果!B$17,0)</f>
        <v>0</v>
      </c>
      <c r="O725" s="2">
        <f t="shared" ca="1" si="47"/>
        <v>2.4959271626210926</v>
      </c>
      <c r="P725" s="3">
        <f ca="1">1-O725/MAX(O$2:O725)</f>
        <v>3.8657490131578709E-2</v>
      </c>
    </row>
    <row r="726" spans="1:16" x14ac:dyDescent="0.15">
      <c r="A726" s="1">
        <v>39444</v>
      </c>
      <c r="B726">
        <v>5379.52</v>
      </c>
      <c r="C726">
        <v>5391.67</v>
      </c>
      <c r="D726" s="21">
        <v>5323.82</v>
      </c>
      <c r="E726" s="21">
        <v>5338.27</v>
      </c>
      <c r="F726" s="43">
        <v>950.56658431999995</v>
      </c>
      <c r="G726" s="3">
        <f t="shared" si="44"/>
        <v>-5.4512969652706911E-3</v>
      </c>
      <c r="H726" s="3">
        <f>1-E726/MAX(E$2:E726)</f>
        <v>9.1698427822772599E-2</v>
      </c>
      <c r="I726" s="21">
        <f ca="1">IF(ROW()&gt;计算结果!B$18-1,AVERAGE(OFFSET(E726,0,0,-计算结果!B$18,1)),AVERAGE(OFFSET(E726,0,0,-ROW()+1,1)))</f>
        <v>5296.91</v>
      </c>
      <c r="J726" s="43">
        <f t="shared" ca="1" si="45"/>
        <v>129605.95409151996</v>
      </c>
      <c r="K726" s="43">
        <f ca="1">IF(ROW()&gt;计算结果!B$19+1,J726-OFFSET(J726,-计算结果!B$19,0,1,1),J726-OFFSET(J726,-ROW()+2,0,1,1))</f>
        <v>6176.8163327999791</v>
      </c>
      <c r="L726" s="32" t="str">
        <f ca="1">IF(AND(F726&gt;OFFSET(F726,-计算结果!B$19,0,1,1),'000300'!K726&lt;OFFSET('000300'!K726,-计算结果!B$19,0,1,1)),"卖",IF(AND(F726&lt;OFFSET(F726,-计算结果!B$19,0,1,1),'000300'!K726&gt;OFFSET('000300'!K726,-计算结果!B$19,0,1,1)),"买",L725))</f>
        <v>卖</v>
      </c>
      <c r="M726" s="4" t="str">
        <f t="shared" ca="1" si="46"/>
        <v/>
      </c>
      <c r="N726" s="3">
        <f ca="1">IF(L725="买",E726/E725-1,0)-IF(M726=1,计算结果!B$17,0)</f>
        <v>0</v>
      </c>
      <c r="O726" s="2">
        <f t="shared" ca="1" si="47"/>
        <v>2.4959271626210926</v>
      </c>
      <c r="P726" s="3">
        <f ca="1">1-O726/MAX(O$2:O726)</f>
        <v>3.8657490131578709E-2</v>
      </c>
    </row>
    <row r="727" spans="1:16" x14ac:dyDescent="0.15">
      <c r="A727" s="1">
        <v>39449</v>
      </c>
      <c r="B727">
        <v>5349.76</v>
      </c>
      <c r="C727">
        <v>5404.93</v>
      </c>
      <c r="D727" s="21">
        <v>5283.45</v>
      </c>
      <c r="E727" s="21">
        <v>5385.1</v>
      </c>
      <c r="F727" s="43">
        <v>988.86434815999996</v>
      </c>
      <c r="G727" s="3">
        <f t="shared" si="44"/>
        <v>8.7725049501055086E-3</v>
      </c>
      <c r="H727" s="3">
        <f>1-E727/MAX(E$2:E727)</f>
        <v>8.3730347784659265E-2</v>
      </c>
      <c r="I727" s="21">
        <f ca="1">IF(ROW()&gt;计算结果!B$18-1,AVERAGE(OFFSET(E727,0,0,-计算结果!B$18,1)),AVERAGE(OFFSET(E727,0,0,-ROW()+1,1)))</f>
        <v>5338.9825000000001</v>
      </c>
      <c r="J727" s="43">
        <f t="shared" ca="1" si="45"/>
        <v>130594.81843967996</v>
      </c>
      <c r="K727" s="43">
        <f ca="1">IF(ROW()&gt;计算结果!B$19+1,J727-OFFSET(J727,-计算结果!B$19,0,1,1),J727-OFFSET(J727,-ROW()+2,0,1,1))</f>
        <v>7640.1541939199815</v>
      </c>
      <c r="L727" s="32" t="str">
        <f ca="1">IF(AND(F727&gt;OFFSET(F727,-计算结果!B$19,0,1,1),'000300'!K727&lt;OFFSET('000300'!K727,-计算结果!B$19,0,1,1)),"卖",IF(AND(F727&lt;OFFSET(F727,-计算结果!B$19,0,1,1),'000300'!K727&gt;OFFSET('000300'!K727,-计算结果!B$19,0,1,1)),"买",L726))</f>
        <v>卖</v>
      </c>
      <c r="M727" s="4" t="str">
        <f t="shared" ca="1" si="46"/>
        <v/>
      </c>
      <c r="N727" s="3">
        <f ca="1">IF(L726="买",E727/E726-1,0)-IF(M727=1,计算结果!B$17,0)</f>
        <v>0</v>
      </c>
      <c r="O727" s="2">
        <f t="shared" ca="1" si="47"/>
        <v>2.4959271626210926</v>
      </c>
      <c r="P727" s="3">
        <f ca="1">1-O727/MAX(O$2:O727)</f>
        <v>3.8657490131578709E-2</v>
      </c>
    </row>
    <row r="728" spans="1:16" x14ac:dyDescent="0.15">
      <c r="A728" s="1">
        <v>39450</v>
      </c>
      <c r="B728">
        <v>5381.15</v>
      </c>
      <c r="C728">
        <v>5422.67</v>
      </c>
      <c r="D728" s="21">
        <v>5315.95</v>
      </c>
      <c r="E728" s="21">
        <v>5422.03</v>
      </c>
      <c r="F728" s="43">
        <v>1359.8335795200001</v>
      </c>
      <c r="G728" s="3">
        <f t="shared" si="44"/>
        <v>6.8578113684052422E-3</v>
      </c>
      <c r="H728" s="3">
        <f>1-E728/MAX(E$2:E728)</f>
        <v>7.7446743347172164E-2</v>
      </c>
      <c r="I728" s="21">
        <f ca="1">IF(ROW()&gt;计算结果!B$18-1,AVERAGE(OFFSET(E728,0,0,-计算结果!B$18,1)),AVERAGE(OFFSET(E728,0,0,-ROW()+1,1)))</f>
        <v>5378.2325000000001</v>
      </c>
      <c r="J728" s="43">
        <f t="shared" ca="1" si="45"/>
        <v>131954.65201919997</v>
      </c>
      <c r="K728" s="43">
        <f ca="1">IF(ROW()&gt;计算结果!B$19+1,J728-OFFSET(J728,-计算结果!B$19,0,1,1),J728-OFFSET(J728,-ROW()+2,0,1,1))</f>
        <v>8396.1892454399931</v>
      </c>
      <c r="L728" s="32" t="str">
        <f ca="1">IF(AND(F728&gt;OFFSET(F728,-计算结果!B$19,0,1,1),'000300'!K728&lt;OFFSET('000300'!K728,-计算结果!B$19,0,1,1)),"卖",IF(AND(F728&lt;OFFSET(F728,-计算结果!B$19,0,1,1),'000300'!K728&gt;OFFSET('000300'!K728,-计算结果!B$19,0,1,1)),"买",L727))</f>
        <v>卖</v>
      </c>
      <c r="M728" s="4" t="str">
        <f t="shared" ca="1" si="46"/>
        <v/>
      </c>
      <c r="N728" s="3">
        <f ca="1">IF(L727="买",E728/E727-1,0)-IF(M728=1,计算结果!B$17,0)</f>
        <v>0</v>
      </c>
      <c r="O728" s="2">
        <f t="shared" ca="1" si="47"/>
        <v>2.4959271626210926</v>
      </c>
      <c r="P728" s="3">
        <f ca="1">1-O728/MAX(O$2:O728)</f>
        <v>3.8657490131578709E-2</v>
      </c>
    </row>
    <row r="729" spans="1:16" x14ac:dyDescent="0.15">
      <c r="A729" s="1">
        <v>39451</v>
      </c>
      <c r="B729">
        <v>5430.63</v>
      </c>
      <c r="C729">
        <v>5499.08</v>
      </c>
      <c r="D729" s="21">
        <v>5422.46</v>
      </c>
      <c r="E729" s="21">
        <v>5483.65</v>
      </c>
      <c r="F729" s="43">
        <v>1188.66231296</v>
      </c>
      <c r="G729" s="3">
        <f t="shared" si="44"/>
        <v>1.1364747151896948E-2</v>
      </c>
      <c r="H729" s="3">
        <f>1-E729/MAX(E$2:E729)</f>
        <v>6.6962158851153641E-2</v>
      </c>
      <c r="I729" s="21">
        <f ca="1">IF(ROW()&gt;计算结果!B$18-1,AVERAGE(OFFSET(E729,0,0,-计算结果!B$18,1)),AVERAGE(OFFSET(E729,0,0,-ROW()+1,1)))</f>
        <v>5407.2625000000007</v>
      </c>
      <c r="J729" s="43">
        <f t="shared" ca="1" si="45"/>
        <v>133143.31433215996</v>
      </c>
      <c r="K729" s="43">
        <f ca="1">IF(ROW()&gt;计算结果!B$19+1,J729-OFFSET(J729,-计算结果!B$19,0,1,1),J729-OFFSET(J729,-ROW()+2,0,1,1))</f>
        <v>8985.5765708799881</v>
      </c>
      <c r="L729" s="32" t="str">
        <f ca="1">IF(AND(F729&gt;OFFSET(F729,-计算结果!B$19,0,1,1),'000300'!K729&lt;OFFSET('000300'!K729,-计算结果!B$19,0,1,1)),"卖",IF(AND(F729&lt;OFFSET(F729,-计算结果!B$19,0,1,1),'000300'!K729&gt;OFFSET('000300'!K729,-计算结果!B$19,0,1,1)),"买",L728))</f>
        <v>卖</v>
      </c>
      <c r="M729" s="4" t="str">
        <f t="shared" ca="1" si="46"/>
        <v/>
      </c>
      <c r="N729" s="3">
        <f ca="1">IF(L728="买",E729/E728-1,0)-IF(M729=1,计算结果!B$17,0)</f>
        <v>0</v>
      </c>
      <c r="O729" s="2">
        <f t="shared" ca="1" si="47"/>
        <v>2.4959271626210926</v>
      </c>
      <c r="P729" s="3">
        <f ca="1">1-O729/MAX(O$2:O729)</f>
        <v>3.8657490131578709E-2</v>
      </c>
    </row>
    <row r="730" spans="1:16" x14ac:dyDescent="0.15">
      <c r="A730" s="1">
        <v>39454</v>
      </c>
      <c r="B730">
        <v>5480.44</v>
      </c>
      <c r="C730">
        <v>5569.15</v>
      </c>
      <c r="D730" s="21">
        <v>5455.5</v>
      </c>
      <c r="E730" s="21">
        <v>5556.59</v>
      </c>
      <c r="F730" s="43">
        <v>1231.89551104</v>
      </c>
      <c r="G730" s="3">
        <f t="shared" si="44"/>
        <v>1.3301359495956344E-2</v>
      </c>
      <c r="H730" s="3">
        <f>1-E730/MAX(E$2:E730)</f>
        <v>5.4551487102701968E-2</v>
      </c>
      <c r="I730" s="21">
        <f ca="1">IF(ROW()&gt;计算结果!B$18-1,AVERAGE(OFFSET(E730,0,0,-计算结果!B$18,1)),AVERAGE(OFFSET(E730,0,0,-ROW()+1,1)))</f>
        <v>5461.8425000000007</v>
      </c>
      <c r="J730" s="43">
        <f t="shared" ca="1" si="45"/>
        <v>134375.20984319996</v>
      </c>
      <c r="K730" s="43">
        <f ca="1">IF(ROW()&gt;计算结果!B$19+1,J730-OFFSET(J730,-计算结果!B$19,0,1,1),J730-OFFSET(J730,-ROW()+2,0,1,1))</f>
        <v>9481.9740057599847</v>
      </c>
      <c r="L730" s="32" t="str">
        <f ca="1">IF(AND(F730&gt;OFFSET(F730,-计算结果!B$19,0,1,1),'000300'!K730&lt;OFFSET('000300'!K730,-计算结果!B$19,0,1,1)),"卖",IF(AND(F730&lt;OFFSET(F730,-计算结果!B$19,0,1,1),'000300'!K730&gt;OFFSET('000300'!K730,-计算结果!B$19,0,1,1)),"买",L729))</f>
        <v>卖</v>
      </c>
      <c r="M730" s="4" t="str">
        <f t="shared" ca="1" si="46"/>
        <v/>
      </c>
      <c r="N730" s="3">
        <f ca="1">IF(L729="买",E730/E729-1,0)-IF(M730=1,计算结果!B$17,0)</f>
        <v>0</v>
      </c>
      <c r="O730" s="2">
        <f t="shared" ca="1" si="47"/>
        <v>2.4959271626210926</v>
      </c>
      <c r="P730" s="3">
        <f ca="1">1-O730/MAX(O$2:O730)</f>
        <v>3.8657490131578709E-2</v>
      </c>
    </row>
    <row r="731" spans="1:16" x14ac:dyDescent="0.15">
      <c r="A731" s="1">
        <v>39455</v>
      </c>
      <c r="B731">
        <v>5575.95</v>
      </c>
      <c r="C731">
        <v>5630.62</v>
      </c>
      <c r="D731" s="21">
        <v>5485.23</v>
      </c>
      <c r="E731" s="21">
        <v>5528.05</v>
      </c>
      <c r="F731" s="43">
        <v>1479.75749632</v>
      </c>
      <c r="G731" s="3">
        <f t="shared" si="44"/>
        <v>-5.1362436314358328E-3</v>
      </c>
      <c r="H731" s="3">
        <f>1-E731/MAX(E$2:E731)</f>
        <v>5.9407541005921161E-2</v>
      </c>
      <c r="I731" s="21">
        <f ca="1">IF(ROW()&gt;计算结果!B$18-1,AVERAGE(OFFSET(E731,0,0,-计算结果!B$18,1)),AVERAGE(OFFSET(E731,0,0,-ROW()+1,1)))</f>
        <v>5497.58</v>
      </c>
      <c r="J731" s="43">
        <f t="shared" ca="1" si="45"/>
        <v>135854.96733951996</v>
      </c>
      <c r="K731" s="43">
        <f ca="1">IF(ROW()&gt;计算结果!B$19+1,J731-OFFSET(J731,-计算结果!B$19,0,1,1),J731-OFFSET(J731,-ROW()+2,0,1,1))</f>
        <v>9922.0339097599935</v>
      </c>
      <c r="L731" s="32" t="str">
        <f ca="1">IF(AND(F731&gt;OFFSET(F731,-计算结果!B$19,0,1,1),'000300'!K731&lt;OFFSET('000300'!K731,-计算结果!B$19,0,1,1)),"卖",IF(AND(F731&lt;OFFSET(F731,-计算结果!B$19,0,1,1),'000300'!K731&gt;OFFSET('000300'!K731,-计算结果!B$19,0,1,1)),"买",L730))</f>
        <v>卖</v>
      </c>
      <c r="M731" s="4" t="str">
        <f t="shared" ca="1" si="46"/>
        <v/>
      </c>
      <c r="N731" s="3">
        <f ca="1">IF(L730="买",E731/E730-1,0)-IF(M731=1,计算结果!B$17,0)</f>
        <v>0</v>
      </c>
      <c r="O731" s="2">
        <f t="shared" ca="1" si="47"/>
        <v>2.4959271626210926</v>
      </c>
      <c r="P731" s="3">
        <f ca="1">1-O731/MAX(O$2:O731)</f>
        <v>3.8657490131578709E-2</v>
      </c>
    </row>
    <row r="732" spans="1:16" x14ac:dyDescent="0.15">
      <c r="A732" s="1">
        <v>39456</v>
      </c>
      <c r="B732">
        <v>5507.12</v>
      </c>
      <c r="C732">
        <v>5614.68</v>
      </c>
      <c r="D732" s="21">
        <v>5490.31</v>
      </c>
      <c r="E732" s="21">
        <v>5613.76</v>
      </c>
      <c r="F732" s="43">
        <v>1083.68101376</v>
      </c>
      <c r="G732" s="3">
        <f t="shared" si="44"/>
        <v>1.5504563091867762E-2</v>
      </c>
      <c r="H732" s="3">
        <f>1-E732/MAX(E$2:E732)</f>
        <v>4.4824065881712283E-2</v>
      </c>
      <c r="I732" s="21">
        <f ca="1">IF(ROW()&gt;计算结果!B$18-1,AVERAGE(OFFSET(E732,0,0,-计算结果!B$18,1)),AVERAGE(OFFSET(E732,0,0,-ROW()+1,1)))</f>
        <v>5545.5125000000007</v>
      </c>
      <c r="J732" s="43">
        <f t="shared" ca="1" si="45"/>
        <v>136938.64835327998</v>
      </c>
      <c r="K732" s="43">
        <f ca="1">IF(ROW()&gt;计算结果!B$19+1,J732-OFFSET(J732,-计算结果!B$19,0,1,1),J732-OFFSET(J732,-ROW()+2,0,1,1))</f>
        <v>10212.378296320006</v>
      </c>
      <c r="L732" s="32" t="str">
        <f ca="1">IF(AND(F732&gt;OFFSET(F732,-计算结果!B$19,0,1,1),'000300'!K732&lt;OFFSET('000300'!K732,-计算结果!B$19,0,1,1)),"卖",IF(AND(F732&lt;OFFSET(F732,-计算结果!B$19,0,1,1),'000300'!K732&gt;OFFSET('000300'!K732,-计算结果!B$19,0,1,1)),"买",L731))</f>
        <v>卖</v>
      </c>
      <c r="M732" s="4" t="str">
        <f t="shared" ca="1" si="46"/>
        <v/>
      </c>
      <c r="N732" s="3">
        <f ca="1">IF(L731="买",E732/E731-1,0)-IF(M732=1,计算结果!B$17,0)</f>
        <v>0</v>
      </c>
      <c r="O732" s="2">
        <f t="shared" ca="1" si="47"/>
        <v>2.4959271626210926</v>
      </c>
      <c r="P732" s="3">
        <f ca="1">1-O732/MAX(O$2:O732)</f>
        <v>3.8657490131578709E-2</v>
      </c>
    </row>
    <row r="733" spans="1:16" x14ac:dyDescent="0.15">
      <c r="A733" s="1">
        <v>39457</v>
      </c>
      <c r="B733">
        <v>5631.65</v>
      </c>
      <c r="C733">
        <v>5707.67</v>
      </c>
      <c r="D733" s="21">
        <v>5602.59</v>
      </c>
      <c r="E733" s="21">
        <v>5672.15</v>
      </c>
      <c r="F733" s="43">
        <v>1443.1644876800001</v>
      </c>
      <c r="G733" s="3">
        <f t="shared" si="44"/>
        <v>1.0401228410191976E-2</v>
      </c>
      <c r="H733" s="3">
        <f>1-E733/MAX(E$2:E733)</f>
        <v>3.4889062819029482E-2</v>
      </c>
      <c r="I733" s="21">
        <f ca="1">IF(ROW()&gt;计算结果!B$18-1,AVERAGE(OFFSET(E733,0,0,-计算结果!B$18,1)),AVERAGE(OFFSET(E733,0,0,-ROW()+1,1)))</f>
        <v>5592.6375000000007</v>
      </c>
      <c r="J733" s="43">
        <f t="shared" ca="1" si="45"/>
        <v>138381.81284095999</v>
      </c>
      <c r="K733" s="43">
        <f ca="1">IF(ROW()&gt;计算结果!B$19+1,J733-OFFSET(J733,-计算结果!B$19,0,1,1),J733-OFFSET(J733,-ROW()+2,0,1,1))</f>
        <v>10818.593669120019</v>
      </c>
      <c r="L733" s="32" t="str">
        <f ca="1">IF(AND(F733&gt;OFFSET(F733,-计算结果!B$19,0,1,1),'000300'!K733&lt;OFFSET('000300'!K733,-计算结果!B$19,0,1,1)),"卖",IF(AND(F733&lt;OFFSET(F733,-计算结果!B$19,0,1,1),'000300'!K733&gt;OFFSET('000300'!K733,-计算结果!B$19,0,1,1)),"买",L732))</f>
        <v>卖</v>
      </c>
      <c r="M733" s="4" t="str">
        <f t="shared" ca="1" si="46"/>
        <v/>
      </c>
      <c r="N733" s="3">
        <f ca="1">IF(L732="买",E733/E732-1,0)-IF(M733=1,计算结果!B$17,0)</f>
        <v>0</v>
      </c>
      <c r="O733" s="2">
        <f t="shared" ca="1" si="47"/>
        <v>2.4959271626210926</v>
      </c>
      <c r="P733" s="3">
        <f ca="1">1-O733/MAX(O$2:O733)</f>
        <v>3.8657490131578709E-2</v>
      </c>
    </row>
    <row r="734" spans="1:16" x14ac:dyDescent="0.15">
      <c r="A734" s="1">
        <v>39458</v>
      </c>
      <c r="B734">
        <v>5688.56</v>
      </c>
      <c r="C734">
        <v>5702.57</v>
      </c>
      <c r="D734" s="21">
        <v>5629.64</v>
      </c>
      <c r="E734" s="21">
        <v>5699.15</v>
      </c>
      <c r="F734" s="43">
        <v>1222.41531904</v>
      </c>
      <c r="G734" s="3">
        <f t="shared" si="44"/>
        <v>4.7600997857955019E-3</v>
      </c>
      <c r="H734" s="3">
        <f>1-E734/MAX(E$2:E734)</f>
        <v>3.0295038453685419E-2</v>
      </c>
      <c r="I734" s="21">
        <f ca="1">IF(ROW()&gt;计算结果!B$18-1,AVERAGE(OFFSET(E734,0,0,-计算结果!B$18,1)),AVERAGE(OFFSET(E734,0,0,-ROW()+1,1)))</f>
        <v>5628.2775000000001</v>
      </c>
      <c r="J734" s="43">
        <f t="shared" ca="1" si="45"/>
        <v>139604.22816</v>
      </c>
      <c r="K734" s="43">
        <f ca="1">IF(ROW()&gt;计算结果!B$19+1,J734-OFFSET(J734,-计算结果!B$19,0,1,1),J734-OFFSET(J734,-ROW()+2,0,1,1))</f>
        <v>10948.840652800034</v>
      </c>
      <c r="L734" s="32" t="str">
        <f ca="1">IF(AND(F734&gt;OFFSET(F734,-计算结果!B$19,0,1,1),'000300'!K734&lt;OFFSET('000300'!K734,-计算结果!B$19,0,1,1)),"卖",IF(AND(F734&lt;OFFSET(F734,-计算结果!B$19,0,1,1),'000300'!K734&gt;OFFSET('000300'!K734,-计算结果!B$19,0,1,1)),"买",L733))</f>
        <v>卖</v>
      </c>
      <c r="M734" s="4" t="str">
        <f t="shared" ca="1" si="46"/>
        <v/>
      </c>
      <c r="N734" s="3">
        <f ca="1">IF(L733="买",E734/E733-1,0)-IF(M734=1,计算结果!B$17,0)</f>
        <v>0</v>
      </c>
      <c r="O734" s="2">
        <f t="shared" ca="1" si="47"/>
        <v>2.4959271626210926</v>
      </c>
      <c r="P734" s="3">
        <f ca="1">1-O734/MAX(O$2:O734)</f>
        <v>3.8657490131578709E-2</v>
      </c>
    </row>
    <row r="735" spans="1:16" x14ac:dyDescent="0.15">
      <c r="A735" s="1">
        <v>39461</v>
      </c>
      <c r="B735">
        <v>5717.52</v>
      </c>
      <c r="C735">
        <v>5756.92</v>
      </c>
      <c r="D735" s="21">
        <v>5679.29</v>
      </c>
      <c r="E735" s="21">
        <v>5731.76</v>
      </c>
      <c r="F735" s="43">
        <v>1093.5640063999999</v>
      </c>
      <c r="G735" s="3">
        <f t="shared" si="44"/>
        <v>5.7219058982480586E-3</v>
      </c>
      <c r="H735" s="3">
        <f>1-E735/MAX(E$2:E735)</f>
        <v>2.474647791465312E-2</v>
      </c>
      <c r="I735" s="21">
        <f ca="1">IF(ROW()&gt;计算结果!B$18-1,AVERAGE(OFFSET(E735,0,0,-计算结果!B$18,1)),AVERAGE(OFFSET(E735,0,0,-ROW()+1,1)))</f>
        <v>5679.2049999999999</v>
      </c>
      <c r="J735" s="43">
        <f t="shared" ca="1" si="45"/>
        <v>140697.7921664</v>
      </c>
      <c r="K735" s="43">
        <f ca="1">IF(ROW()&gt;计算结果!B$19+1,J735-OFFSET(J735,-计算结果!B$19,0,1,1),J735-OFFSET(J735,-ROW()+2,0,1,1))</f>
        <v>11091.838074880041</v>
      </c>
      <c r="L735" s="32" t="str">
        <f ca="1">IF(AND(F735&gt;OFFSET(F735,-计算结果!B$19,0,1,1),'000300'!K735&lt;OFFSET('000300'!K735,-计算结果!B$19,0,1,1)),"卖",IF(AND(F735&lt;OFFSET(F735,-计算结果!B$19,0,1,1),'000300'!K735&gt;OFFSET('000300'!K735,-计算结果!B$19,0,1,1)),"买",L734))</f>
        <v>卖</v>
      </c>
      <c r="M735" s="4" t="str">
        <f t="shared" ca="1" si="46"/>
        <v/>
      </c>
      <c r="N735" s="3">
        <f ca="1">IF(L734="买",E735/E734-1,0)-IF(M735=1,计算结果!B$17,0)</f>
        <v>0</v>
      </c>
      <c r="O735" s="2">
        <f t="shared" ca="1" si="47"/>
        <v>2.4959271626210926</v>
      </c>
      <c r="P735" s="3">
        <f ca="1">1-O735/MAX(O$2:O735)</f>
        <v>3.8657490131578709E-2</v>
      </c>
    </row>
    <row r="736" spans="1:16" x14ac:dyDescent="0.15">
      <c r="A736" s="1">
        <v>39462</v>
      </c>
      <c r="B736">
        <v>5743.43</v>
      </c>
      <c r="C736">
        <v>5754.11</v>
      </c>
      <c r="D736" s="21">
        <v>5652.04</v>
      </c>
      <c r="E736" s="21">
        <v>5696.45</v>
      </c>
      <c r="F736" s="43">
        <v>1196.7314329599999</v>
      </c>
      <c r="G736" s="3">
        <f t="shared" si="44"/>
        <v>-6.1604114617500594E-3</v>
      </c>
      <c r="H736" s="3">
        <f>1-E736/MAX(E$2:E736)</f>
        <v>3.0754440890219836E-2</v>
      </c>
      <c r="I736" s="21">
        <f ca="1">IF(ROW()&gt;计算结果!B$18-1,AVERAGE(OFFSET(E736,0,0,-计算结果!B$18,1)),AVERAGE(OFFSET(E736,0,0,-ROW()+1,1)))</f>
        <v>5699.8774999999996</v>
      </c>
      <c r="J736" s="43">
        <f t="shared" ca="1" si="45"/>
        <v>141894.52359935999</v>
      </c>
      <c r="K736" s="43">
        <f ca="1">IF(ROW()&gt;计算结果!B$19+1,J736-OFFSET(J736,-计算结果!B$19,0,1,1),J736-OFFSET(J736,-ROW()+2,0,1,1))</f>
        <v>11299.70515968003</v>
      </c>
      <c r="L736" s="32" t="str">
        <f ca="1">IF(AND(F736&gt;OFFSET(F736,-计算结果!B$19,0,1,1),'000300'!K736&lt;OFFSET('000300'!K736,-计算结果!B$19,0,1,1)),"卖",IF(AND(F736&lt;OFFSET(F736,-计算结果!B$19,0,1,1),'000300'!K736&gt;OFFSET('000300'!K736,-计算结果!B$19,0,1,1)),"买",L735))</f>
        <v>卖</v>
      </c>
      <c r="M736" s="4" t="str">
        <f t="shared" ca="1" si="46"/>
        <v/>
      </c>
      <c r="N736" s="3">
        <f ca="1">IF(L735="买",E736/E735-1,0)-IF(M736=1,计算结果!B$17,0)</f>
        <v>0</v>
      </c>
      <c r="O736" s="2">
        <f t="shared" ca="1" si="47"/>
        <v>2.4959271626210926</v>
      </c>
      <c r="P736" s="3">
        <f ca="1">1-O736/MAX(O$2:O736)</f>
        <v>3.8657490131578709E-2</v>
      </c>
    </row>
    <row r="737" spans="1:16" x14ac:dyDescent="0.15">
      <c r="A737" s="1">
        <v>39463</v>
      </c>
      <c r="B737">
        <v>5642.57</v>
      </c>
      <c r="C737">
        <v>5642.57</v>
      </c>
      <c r="D737" s="21">
        <v>5498.39</v>
      </c>
      <c r="E737" s="21">
        <v>5505.72</v>
      </c>
      <c r="F737" s="43">
        <v>1266.3497523200001</v>
      </c>
      <c r="G737" s="3">
        <f t="shared" si="44"/>
        <v>-3.3482256493078899E-2</v>
      </c>
      <c r="H737" s="3">
        <f>1-E737/MAX(E$2:E737)</f>
        <v>6.320696930511116E-2</v>
      </c>
      <c r="I737" s="21">
        <f ca="1">IF(ROW()&gt;计算结果!B$18-1,AVERAGE(OFFSET(E737,0,0,-计算结果!B$18,1)),AVERAGE(OFFSET(E737,0,0,-ROW()+1,1)))</f>
        <v>5658.27</v>
      </c>
      <c r="J737" s="43">
        <f t="shared" ca="1" si="45"/>
        <v>140628.17384703999</v>
      </c>
      <c r="K737" s="43">
        <f ca="1">IF(ROW()&gt;计算结果!B$19+1,J737-OFFSET(J737,-计算结果!B$19,0,1,1),J737-OFFSET(J737,-ROW()+2,0,1,1))</f>
        <v>8673.5218278400134</v>
      </c>
      <c r="L737" s="32" t="str">
        <f ca="1">IF(AND(F737&gt;OFFSET(F737,-计算结果!B$19,0,1,1),'000300'!K737&lt;OFFSET('000300'!K737,-计算结果!B$19,0,1,1)),"卖",IF(AND(F737&lt;OFFSET(F737,-计算结果!B$19,0,1,1),'000300'!K737&gt;OFFSET('000300'!K737,-计算结果!B$19,0,1,1)),"买",L736))</f>
        <v>买</v>
      </c>
      <c r="M737" s="4">
        <f t="shared" ca="1" si="46"/>
        <v>1</v>
      </c>
      <c r="N737" s="3">
        <f ca="1">IF(L736="买",E737/E736-1,0)-IF(M737=1,计算结果!B$17,0)</f>
        <v>0</v>
      </c>
      <c r="O737" s="2">
        <f t="shared" ca="1" si="47"/>
        <v>2.4959271626210926</v>
      </c>
      <c r="P737" s="3">
        <f ca="1">1-O737/MAX(O$2:O737)</f>
        <v>3.8657490131578709E-2</v>
      </c>
    </row>
    <row r="738" spans="1:16" x14ac:dyDescent="0.15">
      <c r="A738" s="1">
        <v>39464</v>
      </c>
      <c r="B738">
        <v>5445.8</v>
      </c>
      <c r="C738">
        <v>5533.65</v>
      </c>
      <c r="D738" s="21">
        <v>5226.6400000000003</v>
      </c>
      <c r="E738" s="21">
        <v>5365.62</v>
      </c>
      <c r="F738" s="43">
        <v>1360.5242470400001</v>
      </c>
      <c r="G738" s="3">
        <f t="shared" si="44"/>
        <v>-2.5446263159041971E-2</v>
      </c>
      <c r="H738" s="3">
        <f>1-E738/MAX(E$2:E738)</f>
        <v>8.704485128972983E-2</v>
      </c>
      <c r="I738" s="21">
        <f ca="1">IF(ROW()&gt;计算结果!B$18-1,AVERAGE(OFFSET(E738,0,0,-计算结果!B$18,1)),AVERAGE(OFFSET(E738,0,0,-ROW()+1,1)))</f>
        <v>5574.8874999999998</v>
      </c>
      <c r="J738" s="43">
        <f t="shared" ca="1" si="45"/>
        <v>139267.64959999998</v>
      </c>
      <c r="K738" s="43">
        <f ca="1">IF(ROW()&gt;计算结果!B$19+1,J738-OFFSET(J738,-计算结果!B$19,0,1,1),J738-OFFSET(J738,-ROW()+2,0,1,1))</f>
        <v>6124.3352678400115</v>
      </c>
      <c r="L738" s="32" t="str">
        <f ca="1">IF(AND(F738&gt;OFFSET(F738,-计算结果!B$19,0,1,1),'000300'!K738&lt;OFFSET('000300'!K738,-计算结果!B$19,0,1,1)),"卖",IF(AND(F738&lt;OFFSET(F738,-计算结果!B$19,0,1,1),'000300'!K738&gt;OFFSET('000300'!K738,-计算结果!B$19,0,1,1)),"买",L737))</f>
        <v>卖</v>
      </c>
      <c r="M738" s="4">
        <f t="shared" ca="1" si="46"/>
        <v>1</v>
      </c>
      <c r="N738" s="3">
        <f ca="1">IF(L737="买",E738/E737-1,0)-IF(M738=1,计算结果!B$17,0)</f>
        <v>-2.5446263159041971E-2</v>
      </c>
      <c r="O738" s="2">
        <f t="shared" ca="1" si="47"/>
        <v>2.4324151432152354</v>
      </c>
      <c r="P738" s="3">
        <f ca="1">1-O738/MAX(O$2:O738)</f>
        <v>6.3120064623664374E-2</v>
      </c>
    </row>
    <row r="739" spans="1:16" x14ac:dyDescent="0.15">
      <c r="A739" s="1">
        <v>39465</v>
      </c>
      <c r="B739">
        <v>5358.18</v>
      </c>
      <c r="C739">
        <v>5419.57</v>
      </c>
      <c r="D739" s="21">
        <v>5307.5</v>
      </c>
      <c r="E739" s="21">
        <v>5414.47</v>
      </c>
      <c r="F739" s="43">
        <v>950.80873984000004</v>
      </c>
      <c r="G739" s="3">
        <f t="shared" si="44"/>
        <v>9.1042600855073541E-3</v>
      </c>
      <c r="H739" s="3">
        <f>1-E739/MAX(E$2:E739)</f>
        <v>7.87330701694684E-2</v>
      </c>
      <c r="I739" s="21">
        <f ca="1">IF(ROW()&gt;计算结果!B$18-1,AVERAGE(OFFSET(E739,0,0,-计算结果!B$18,1)),AVERAGE(OFFSET(E739,0,0,-ROW()+1,1)))</f>
        <v>5495.5650000000005</v>
      </c>
      <c r="J739" s="43">
        <f t="shared" ca="1" si="45"/>
        <v>138316.84086015998</v>
      </c>
      <c r="K739" s="43">
        <f ca="1">IF(ROW()&gt;计算结果!B$19+1,J739-OFFSET(J739,-计算结果!B$19,0,1,1),J739-OFFSET(J739,-ROW()+2,0,1,1))</f>
        <v>3941.6310169600183</v>
      </c>
      <c r="L739" s="32" t="str">
        <f ca="1">IF(AND(F739&gt;OFFSET(F739,-计算结果!B$19,0,1,1),'000300'!K739&lt;OFFSET('000300'!K739,-计算结果!B$19,0,1,1)),"卖",IF(AND(F739&lt;OFFSET(F739,-计算结果!B$19,0,1,1),'000300'!K739&gt;OFFSET('000300'!K739,-计算结果!B$19,0,1,1)),"买",L738))</f>
        <v>卖</v>
      </c>
      <c r="M739" s="4" t="str">
        <f t="shared" ca="1" si="46"/>
        <v/>
      </c>
      <c r="N739" s="3">
        <f ca="1">IF(L738="买",E739/E738-1,0)-IF(M739=1,计算结果!B$17,0)</f>
        <v>0</v>
      </c>
      <c r="O739" s="2">
        <f t="shared" ca="1" si="47"/>
        <v>2.4324151432152354</v>
      </c>
      <c r="P739" s="3">
        <f ca="1">1-O739/MAX(O$2:O739)</f>
        <v>6.3120064623664374E-2</v>
      </c>
    </row>
    <row r="740" spans="1:16" x14ac:dyDescent="0.15">
      <c r="A740" s="1">
        <v>39468</v>
      </c>
      <c r="B740">
        <v>5424.64</v>
      </c>
      <c r="C740">
        <v>5434.35</v>
      </c>
      <c r="D740" s="21">
        <v>5122.46</v>
      </c>
      <c r="E740" s="21">
        <v>5145.7299999999996</v>
      </c>
      <c r="F740" s="43">
        <v>1015.4005299200001</v>
      </c>
      <c r="G740" s="3">
        <f t="shared" si="44"/>
        <v>-4.9633666822422318E-2</v>
      </c>
      <c r="H740" s="3">
        <f>1-E740/MAX(E$2:E740)</f>
        <v>0.12445892601919284</v>
      </c>
      <c r="I740" s="21">
        <f ca="1">IF(ROW()&gt;计算结果!B$18-1,AVERAGE(OFFSET(E740,0,0,-计算结果!B$18,1)),AVERAGE(OFFSET(E740,0,0,-ROW()+1,1)))</f>
        <v>5357.8850000000002</v>
      </c>
      <c r="J740" s="43">
        <f t="shared" ca="1" si="45"/>
        <v>137301.44033023997</v>
      </c>
      <c r="K740" s="43">
        <f ca="1">IF(ROW()&gt;计算结果!B$19+1,J740-OFFSET(J740,-计算结果!B$19,0,1,1),J740-OFFSET(J740,-ROW()+2,0,1,1))</f>
        <v>1446.472990720009</v>
      </c>
      <c r="L740" s="32" t="str">
        <f ca="1">IF(AND(F740&gt;OFFSET(F740,-计算结果!B$19,0,1,1),'000300'!K740&lt;OFFSET('000300'!K740,-计算结果!B$19,0,1,1)),"卖",IF(AND(F740&lt;OFFSET(F740,-计算结果!B$19,0,1,1),'000300'!K740&gt;OFFSET('000300'!K740,-计算结果!B$19,0,1,1)),"买",L739))</f>
        <v>卖</v>
      </c>
      <c r="M740" s="4" t="str">
        <f t="shared" ca="1" si="46"/>
        <v/>
      </c>
      <c r="N740" s="3">
        <f ca="1">IF(L739="买",E740/E739-1,0)-IF(M740=1,计算结果!B$17,0)</f>
        <v>0</v>
      </c>
      <c r="O740" s="2">
        <f t="shared" ca="1" si="47"/>
        <v>2.4324151432152354</v>
      </c>
      <c r="P740" s="3">
        <f ca="1">1-O740/MAX(O$2:O740)</f>
        <v>6.3120064623664374E-2</v>
      </c>
    </row>
    <row r="741" spans="1:16" x14ac:dyDescent="0.15">
      <c r="A741" s="1">
        <v>39469</v>
      </c>
      <c r="B741">
        <v>5015.43</v>
      </c>
      <c r="C741">
        <v>5032.25</v>
      </c>
      <c r="D741" s="21">
        <v>4708.3900000000003</v>
      </c>
      <c r="E741" s="21">
        <v>4753.87</v>
      </c>
      <c r="F741" s="43">
        <v>1260.2934067199999</v>
      </c>
      <c r="G741" s="3">
        <f t="shared" si="44"/>
        <v>-7.6152460389487975E-2</v>
      </c>
      <c r="H741" s="3">
        <f>1-E741/MAX(E$2:E741)</f>
        <v>0.191133532974886</v>
      </c>
      <c r="I741" s="21">
        <f ca="1">IF(ROW()&gt;计算结果!B$18-1,AVERAGE(OFFSET(E741,0,0,-计算结果!B$18,1)),AVERAGE(OFFSET(E741,0,0,-ROW()+1,1)))</f>
        <v>5169.9224999999997</v>
      </c>
      <c r="J741" s="43">
        <f t="shared" ca="1" si="45"/>
        <v>136041.14692351996</v>
      </c>
      <c r="K741" s="43">
        <f ca="1">IF(ROW()&gt;计算结果!B$19+1,J741-OFFSET(J741,-计算结果!B$19,0,1,1),J741-OFFSET(J741,-ROW()+2,0,1,1))</f>
        <v>-897.50142976001371</v>
      </c>
      <c r="L741" s="32" t="str">
        <f ca="1">IF(AND(F741&gt;OFFSET(F741,-计算结果!B$19,0,1,1),'000300'!K741&lt;OFFSET('000300'!K741,-计算结果!B$19,0,1,1)),"卖",IF(AND(F741&lt;OFFSET(F741,-计算结果!B$19,0,1,1),'000300'!K741&gt;OFFSET('000300'!K741,-计算结果!B$19,0,1,1)),"买",L740))</f>
        <v>卖</v>
      </c>
      <c r="M741" s="4" t="str">
        <f t="shared" ca="1" si="46"/>
        <v/>
      </c>
      <c r="N741" s="3">
        <f ca="1">IF(L740="买",E741/E740-1,0)-IF(M741=1,计算结果!B$17,0)</f>
        <v>0</v>
      </c>
      <c r="O741" s="2">
        <f t="shared" ca="1" si="47"/>
        <v>2.4324151432152354</v>
      </c>
      <c r="P741" s="3">
        <f ca="1">1-O741/MAX(O$2:O741)</f>
        <v>6.3120064623664374E-2</v>
      </c>
    </row>
    <row r="742" spans="1:16" x14ac:dyDescent="0.15">
      <c r="A742" s="1">
        <v>39470</v>
      </c>
      <c r="B742">
        <v>4787.17</v>
      </c>
      <c r="C742">
        <v>4976.2700000000004</v>
      </c>
      <c r="D742" s="21">
        <v>4751.5</v>
      </c>
      <c r="E742" s="21">
        <v>4975.1099999999997</v>
      </c>
      <c r="F742" s="43">
        <v>1110.0613017600001</v>
      </c>
      <c r="G742" s="3">
        <f t="shared" si="44"/>
        <v>4.6538925128368991E-2</v>
      </c>
      <c r="H742" s="3">
        <f>1-E742/MAX(E$2:E742)</f>
        <v>0.15348975702715584</v>
      </c>
      <c r="I742" s="21">
        <f ca="1">IF(ROW()&gt;计算结果!B$18-1,AVERAGE(OFFSET(E742,0,0,-计算结果!B$18,1)),AVERAGE(OFFSET(E742,0,0,-ROW()+1,1)))</f>
        <v>5072.2950000000001</v>
      </c>
      <c r="J742" s="43">
        <f t="shared" ca="1" si="45"/>
        <v>134931.08562175996</v>
      </c>
      <c r="K742" s="43">
        <f ca="1">IF(ROW()&gt;计算结果!B$19+1,J742-OFFSET(J742,-计算结果!B$19,0,1,1),J742-OFFSET(J742,-ROW()+2,0,1,1))</f>
        <v>-3450.7272192000237</v>
      </c>
      <c r="L742" s="32" t="str">
        <f ca="1">IF(AND(F742&gt;OFFSET(F742,-计算结果!B$19,0,1,1),'000300'!K742&lt;OFFSET('000300'!K742,-计算结果!B$19,0,1,1)),"卖",IF(AND(F742&lt;OFFSET(F742,-计算结果!B$19,0,1,1),'000300'!K742&gt;OFFSET('000300'!K742,-计算结果!B$19,0,1,1)),"买",L741))</f>
        <v>卖</v>
      </c>
      <c r="M742" s="4" t="str">
        <f t="shared" ca="1" si="46"/>
        <v/>
      </c>
      <c r="N742" s="3">
        <f ca="1">IF(L741="买",E742/E741-1,0)-IF(M742=1,计算结果!B$17,0)</f>
        <v>0</v>
      </c>
      <c r="O742" s="2">
        <f t="shared" ca="1" si="47"/>
        <v>2.4324151432152354</v>
      </c>
      <c r="P742" s="3">
        <f ca="1">1-O742/MAX(O$2:O742)</f>
        <v>6.3120064623664374E-2</v>
      </c>
    </row>
    <row r="743" spans="1:16" x14ac:dyDescent="0.15">
      <c r="A743" s="1">
        <v>39471</v>
      </c>
      <c r="B743">
        <v>5034.53</v>
      </c>
      <c r="C743">
        <v>5079.8</v>
      </c>
      <c r="D743" s="21">
        <v>4926.37</v>
      </c>
      <c r="E743" s="21">
        <v>5027.21</v>
      </c>
      <c r="F743" s="43">
        <v>1141.6907776</v>
      </c>
      <c r="G743" s="3">
        <f t="shared" si="44"/>
        <v>1.0472130264456592E-2</v>
      </c>
      <c r="H743" s="3">
        <f>1-E743/MAX(E$2:E743)</f>
        <v>0.14462499149254748</v>
      </c>
      <c r="I743" s="21">
        <f ca="1">IF(ROW()&gt;计算结果!B$18-1,AVERAGE(OFFSET(E743,0,0,-计算结果!B$18,1)),AVERAGE(OFFSET(E743,0,0,-ROW()+1,1)))</f>
        <v>4975.4799999999996</v>
      </c>
      <c r="J743" s="43">
        <f t="shared" ca="1" si="45"/>
        <v>133789.39484415998</v>
      </c>
      <c r="K743" s="43">
        <f ca="1">IF(ROW()&gt;计算结果!B$19+1,J743-OFFSET(J743,-计算结果!B$19,0,1,1),J743-OFFSET(J743,-ROW()+2,0,1,1))</f>
        <v>-5814.8333158400201</v>
      </c>
      <c r="L743" s="32" t="str">
        <f ca="1">IF(AND(F743&gt;OFFSET(F743,-计算结果!B$19,0,1,1),'000300'!K743&lt;OFFSET('000300'!K743,-计算结果!B$19,0,1,1)),"卖",IF(AND(F743&lt;OFFSET(F743,-计算结果!B$19,0,1,1),'000300'!K743&gt;OFFSET('000300'!K743,-计算结果!B$19,0,1,1)),"买",L742))</f>
        <v>卖</v>
      </c>
      <c r="M743" s="4" t="str">
        <f t="shared" ca="1" si="46"/>
        <v/>
      </c>
      <c r="N743" s="3">
        <f ca="1">IF(L742="买",E743/E742-1,0)-IF(M743=1,计算结果!B$17,0)</f>
        <v>0</v>
      </c>
      <c r="O743" s="2">
        <f t="shared" ca="1" si="47"/>
        <v>2.4324151432152354</v>
      </c>
      <c r="P743" s="3">
        <f ca="1">1-O743/MAX(O$2:O743)</f>
        <v>6.3120064623664374E-2</v>
      </c>
    </row>
    <row r="744" spans="1:16" x14ac:dyDescent="0.15">
      <c r="A744" s="1">
        <v>39472</v>
      </c>
      <c r="B744">
        <v>5022.8999999999996</v>
      </c>
      <c r="C744">
        <v>5121.41</v>
      </c>
      <c r="D744" s="21">
        <v>4966.5200000000004</v>
      </c>
      <c r="E744" s="21">
        <v>5077.43</v>
      </c>
      <c r="F744" s="43">
        <v>1006.8007321600001</v>
      </c>
      <c r="G744" s="3">
        <f t="shared" si="44"/>
        <v>9.9896363987181935E-3</v>
      </c>
      <c r="H744" s="3">
        <f>1-E744/MAX(E$2:E744)</f>
        <v>0.13608010617300748</v>
      </c>
      <c r="I744" s="21">
        <f ca="1">IF(ROW()&gt;计算结果!B$18-1,AVERAGE(OFFSET(E744,0,0,-计算结果!B$18,1)),AVERAGE(OFFSET(E744,0,0,-ROW()+1,1)))</f>
        <v>4958.4049999999997</v>
      </c>
      <c r="J744" s="43">
        <f t="shared" ca="1" si="45"/>
        <v>132782.59411199999</v>
      </c>
      <c r="K744" s="43">
        <f ca="1">IF(ROW()&gt;计算结果!B$19+1,J744-OFFSET(J744,-计算结果!B$19,0,1,1),J744-OFFSET(J744,-ROW()+2,0,1,1))</f>
        <v>-7915.1980544000107</v>
      </c>
      <c r="L744" s="32" t="str">
        <f ca="1">IF(AND(F744&gt;OFFSET(F744,-计算结果!B$19,0,1,1),'000300'!K744&lt;OFFSET('000300'!K744,-计算结果!B$19,0,1,1)),"卖",IF(AND(F744&lt;OFFSET(F744,-计算结果!B$19,0,1,1),'000300'!K744&gt;OFFSET('000300'!K744,-计算结果!B$19,0,1,1)),"买",L743))</f>
        <v>卖</v>
      </c>
      <c r="M744" s="4" t="str">
        <f t="shared" ca="1" si="46"/>
        <v/>
      </c>
      <c r="N744" s="3">
        <f ca="1">IF(L743="买",E744/E743-1,0)-IF(M744=1,计算结果!B$17,0)</f>
        <v>0</v>
      </c>
      <c r="O744" s="2">
        <f t="shared" ca="1" si="47"/>
        <v>2.4324151432152354</v>
      </c>
      <c r="P744" s="3">
        <f ca="1">1-O744/MAX(O$2:O744)</f>
        <v>6.3120064623664374E-2</v>
      </c>
    </row>
    <row r="745" spans="1:16" x14ac:dyDescent="0.15">
      <c r="A745" s="1">
        <v>39475</v>
      </c>
      <c r="B745">
        <v>5038.51</v>
      </c>
      <c r="C745">
        <v>5038.51</v>
      </c>
      <c r="D745" s="21">
        <v>4711.28</v>
      </c>
      <c r="E745" s="21">
        <v>4731.88</v>
      </c>
      <c r="F745" s="43">
        <v>814.60740095999995</v>
      </c>
      <c r="G745" s="3">
        <f t="shared" si="44"/>
        <v>-6.8056083491057517E-2</v>
      </c>
      <c r="H745" s="3">
        <f>1-E745/MAX(E$2:E745)</f>
        <v>0.19487511059688278</v>
      </c>
      <c r="I745" s="21">
        <f ca="1">IF(ROW()&gt;计算结果!B$18-1,AVERAGE(OFFSET(E745,0,0,-计算结果!B$18,1)),AVERAGE(OFFSET(E745,0,0,-ROW()+1,1)))</f>
        <v>4952.9075000000003</v>
      </c>
      <c r="J745" s="43">
        <f t="shared" ca="1" si="45"/>
        <v>131967.98671103999</v>
      </c>
      <c r="K745" s="43">
        <f ca="1">IF(ROW()&gt;计算结果!B$19+1,J745-OFFSET(J745,-计算结果!B$19,0,1,1),J745-OFFSET(J745,-ROW()+2,0,1,1))</f>
        <v>-9926.536888319999</v>
      </c>
      <c r="L745" s="32" t="str">
        <f ca="1">IF(AND(F745&gt;OFFSET(F745,-计算结果!B$19,0,1,1),'000300'!K745&lt;OFFSET('000300'!K745,-计算结果!B$19,0,1,1)),"卖",IF(AND(F745&lt;OFFSET(F745,-计算结果!B$19,0,1,1),'000300'!K745&gt;OFFSET('000300'!K745,-计算结果!B$19,0,1,1)),"买",L744))</f>
        <v>卖</v>
      </c>
      <c r="M745" s="4" t="str">
        <f t="shared" ca="1" si="46"/>
        <v/>
      </c>
      <c r="N745" s="3">
        <f ca="1">IF(L744="买",E745/E744-1,0)-IF(M745=1,计算结果!B$17,0)</f>
        <v>0</v>
      </c>
      <c r="O745" s="2">
        <f t="shared" ca="1" si="47"/>
        <v>2.4324151432152354</v>
      </c>
      <c r="P745" s="3">
        <f ca="1">1-O745/MAX(O$2:O745)</f>
        <v>6.3120064623664374E-2</v>
      </c>
    </row>
    <row r="746" spans="1:16" x14ac:dyDescent="0.15">
      <c r="A746" s="1">
        <v>39476</v>
      </c>
      <c r="B746">
        <v>4742.8999999999996</v>
      </c>
      <c r="C746">
        <v>4845.66</v>
      </c>
      <c r="D746" s="21">
        <v>4688.7299999999996</v>
      </c>
      <c r="E746" s="21">
        <v>4762.08</v>
      </c>
      <c r="F746" s="43">
        <v>580.40614912000001</v>
      </c>
      <c r="G746" s="3">
        <f t="shared" si="44"/>
        <v>6.3822413078944429E-3</v>
      </c>
      <c r="H746" s="3">
        <f>1-E746/MAX(E$2:E746)</f>
        <v>0.18973660926972025</v>
      </c>
      <c r="I746" s="21">
        <f ca="1">IF(ROW()&gt;计算结果!B$18-1,AVERAGE(OFFSET(E746,0,0,-计算结果!B$18,1)),AVERAGE(OFFSET(E746,0,0,-ROW()+1,1)))</f>
        <v>4899.6499999999996</v>
      </c>
      <c r="J746" s="43">
        <f t="shared" ca="1" si="45"/>
        <v>131387.58056191998</v>
      </c>
      <c r="K746" s="43">
        <f ca="1">IF(ROW()&gt;计算结果!B$19+1,J746-OFFSET(J746,-计算结果!B$19,0,1,1),J746-OFFSET(J746,-ROW()+2,0,1,1))</f>
        <v>-9240.593285120005</v>
      </c>
      <c r="L746" s="32" t="str">
        <f ca="1">IF(AND(F746&gt;OFFSET(F746,-计算结果!B$19,0,1,1),'000300'!K746&lt;OFFSET('000300'!K746,-计算结果!B$19,0,1,1)),"卖",IF(AND(F746&lt;OFFSET(F746,-计算结果!B$19,0,1,1),'000300'!K746&gt;OFFSET('000300'!K746,-计算结果!B$19,0,1,1)),"买",L745))</f>
        <v>卖</v>
      </c>
      <c r="M746" s="4" t="str">
        <f t="shared" ca="1" si="46"/>
        <v/>
      </c>
      <c r="N746" s="3">
        <f ca="1">IF(L745="买",E746/E745-1,0)-IF(M746=1,计算结果!B$17,0)</f>
        <v>0</v>
      </c>
      <c r="O746" s="2">
        <f t="shared" ca="1" si="47"/>
        <v>2.4324151432152354</v>
      </c>
      <c r="P746" s="3">
        <f ca="1">1-O746/MAX(O$2:O746)</f>
        <v>6.3120064623664374E-2</v>
      </c>
    </row>
    <row r="747" spans="1:16" x14ac:dyDescent="0.15">
      <c r="A747" s="1">
        <v>39477</v>
      </c>
      <c r="B747">
        <v>4817.16</v>
      </c>
      <c r="C747">
        <v>4858.1000000000004</v>
      </c>
      <c r="D747" s="21">
        <v>4606.1400000000003</v>
      </c>
      <c r="E747" s="21">
        <v>4710.6499999999996</v>
      </c>
      <c r="F747" s="43">
        <v>722.19230207999999</v>
      </c>
      <c r="G747" s="3">
        <f t="shared" si="44"/>
        <v>-1.0799902563585762E-2</v>
      </c>
      <c r="H747" s="3">
        <f>1-E747/MAX(E$2:E747)</f>
        <v>0.19848737494044788</v>
      </c>
      <c r="I747" s="21">
        <f ca="1">IF(ROW()&gt;计算结果!B$18-1,AVERAGE(OFFSET(E747,0,0,-计算结果!B$18,1)),AVERAGE(OFFSET(E747,0,0,-ROW()+1,1)))</f>
        <v>4820.51</v>
      </c>
      <c r="J747" s="43">
        <f t="shared" ca="1" si="45"/>
        <v>130665.38825983998</v>
      </c>
      <c r="K747" s="43">
        <f ca="1">IF(ROW()&gt;计算结果!B$19+1,J747-OFFSET(J747,-计算结果!B$19,0,1,1),J747-OFFSET(J747,-ROW()+2,0,1,1))</f>
        <v>-8602.2613401599956</v>
      </c>
      <c r="L747" s="32" t="str">
        <f ca="1">IF(AND(F747&gt;OFFSET(F747,-计算结果!B$19,0,1,1),'000300'!K747&lt;OFFSET('000300'!K747,-计算结果!B$19,0,1,1)),"卖",IF(AND(F747&lt;OFFSET(F747,-计算结果!B$19,0,1,1),'000300'!K747&gt;OFFSET('000300'!K747,-计算结果!B$19,0,1,1)),"买",L746))</f>
        <v>卖</v>
      </c>
      <c r="M747" s="4" t="str">
        <f t="shared" ca="1" si="46"/>
        <v/>
      </c>
      <c r="N747" s="3">
        <f ca="1">IF(L746="买",E747/E746-1,0)-IF(M747=1,计算结果!B$17,0)</f>
        <v>0</v>
      </c>
      <c r="O747" s="2">
        <f t="shared" ca="1" si="47"/>
        <v>2.4324151432152354</v>
      </c>
      <c r="P747" s="3">
        <f ca="1">1-O747/MAX(O$2:O747)</f>
        <v>6.3120064623664374E-2</v>
      </c>
    </row>
    <row r="748" spans="1:16" x14ac:dyDescent="0.15">
      <c r="A748" s="1">
        <v>39478</v>
      </c>
      <c r="B748">
        <v>4693.6099999999997</v>
      </c>
      <c r="C748">
        <v>4733.7</v>
      </c>
      <c r="D748" s="21">
        <v>4614.28</v>
      </c>
      <c r="E748" s="21">
        <v>4620.3999999999996</v>
      </c>
      <c r="F748" s="43">
        <v>643.11668736000001</v>
      </c>
      <c r="G748" s="3">
        <f t="shared" si="44"/>
        <v>-1.9158714827040901E-2</v>
      </c>
      <c r="H748" s="3">
        <f>1-E748/MAX(E$2:E748)</f>
        <v>0.21384332675423678</v>
      </c>
      <c r="I748" s="21">
        <f ca="1">IF(ROW()&gt;计算结果!B$18-1,AVERAGE(OFFSET(E748,0,0,-计算结果!B$18,1)),AVERAGE(OFFSET(E748,0,0,-ROW()+1,1)))</f>
        <v>4706.2524999999996</v>
      </c>
      <c r="J748" s="43">
        <f t="shared" ca="1" si="45"/>
        <v>130022.27157247998</v>
      </c>
      <c r="K748" s="43">
        <f ca="1">IF(ROW()&gt;计算结果!B$19+1,J748-OFFSET(J748,-计算结果!B$19,0,1,1),J748-OFFSET(J748,-ROW()+2,0,1,1))</f>
        <v>-8294.5692876800022</v>
      </c>
      <c r="L748" s="32" t="str">
        <f ca="1">IF(AND(F748&gt;OFFSET(F748,-计算结果!B$19,0,1,1),'000300'!K748&lt;OFFSET('000300'!K748,-计算结果!B$19,0,1,1)),"卖",IF(AND(F748&lt;OFFSET(F748,-计算结果!B$19,0,1,1),'000300'!K748&gt;OFFSET('000300'!K748,-计算结果!B$19,0,1,1)),"买",L747))</f>
        <v>卖</v>
      </c>
      <c r="M748" s="4" t="str">
        <f t="shared" ca="1" si="46"/>
        <v/>
      </c>
      <c r="N748" s="3">
        <f ca="1">IF(L747="买",E748/E747-1,0)-IF(M748=1,计算结果!B$17,0)</f>
        <v>0</v>
      </c>
      <c r="O748" s="2">
        <f t="shared" ca="1" si="47"/>
        <v>2.4324151432152354</v>
      </c>
      <c r="P748" s="3">
        <f ca="1">1-O748/MAX(O$2:O748)</f>
        <v>6.3120064623664374E-2</v>
      </c>
    </row>
    <row r="749" spans="1:16" x14ac:dyDescent="0.15">
      <c r="A749" s="1">
        <v>39479</v>
      </c>
      <c r="B749">
        <v>4623.62</v>
      </c>
      <c r="C749">
        <v>4660.99</v>
      </c>
      <c r="D749" s="21">
        <v>4414.12</v>
      </c>
      <c r="E749" s="21">
        <v>4571.9399999999996</v>
      </c>
      <c r="F749" s="43">
        <v>679.41470207999998</v>
      </c>
      <c r="G749" s="3">
        <f t="shared" si="44"/>
        <v>-1.0488269413903573E-2</v>
      </c>
      <c r="H749" s="3">
        <f>1-E749/MAX(E$2:E749)</f>
        <v>0.22208874974477644</v>
      </c>
      <c r="I749" s="21">
        <f ca="1">IF(ROW()&gt;计算结果!B$18-1,AVERAGE(OFFSET(E749,0,0,-计算结果!B$18,1)),AVERAGE(OFFSET(E749,0,0,-ROW()+1,1)))</f>
        <v>4666.2674999999999</v>
      </c>
      <c r="J749" s="43">
        <f t="shared" ca="1" si="45"/>
        <v>129342.85687039998</v>
      </c>
      <c r="K749" s="43">
        <f ca="1">IF(ROW()&gt;计算结果!B$19+1,J749-OFFSET(J749,-计算结果!B$19,0,1,1),J749-OFFSET(J749,-ROW()+2,0,1,1))</f>
        <v>-7958.5834598399961</v>
      </c>
      <c r="L749" s="32" t="str">
        <f ca="1">IF(AND(F749&gt;OFFSET(F749,-计算结果!B$19,0,1,1),'000300'!K749&lt;OFFSET('000300'!K749,-计算结果!B$19,0,1,1)),"卖",IF(AND(F749&lt;OFFSET(F749,-计算结果!B$19,0,1,1),'000300'!K749&gt;OFFSET('000300'!K749,-计算结果!B$19,0,1,1)),"买",L748))</f>
        <v>卖</v>
      </c>
      <c r="M749" s="4" t="str">
        <f t="shared" ca="1" si="46"/>
        <v/>
      </c>
      <c r="N749" s="3">
        <f ca="1">IF(L748="买",E749/E748-1,0)-IF(M749=1,计算结果!B$17,0)</f>
        <v>0</v>
      </c>
      <c r="O749" s="2">
        <f t="shared" ca="1" si="47"/>
        <v>2.4324151432152354</v>
      </c>
      <c r="P749" s="3">
        <f ca="1">1-O749/MAX(O$2:O749)</f>
        <v>6.3120064623664374E-2</v>
      </c>
    </row>
    <row r="750" spans="1:16" x14ac:dyDescent="0.15">
      <c r="A750" s="1">
        <v>39482</v>
      </c>
      <c r="B750">
        <v>4695.55</v>
      </c>
      <c r="C750">
        <v>4951.25</v>
      </c>
      <c r="D750" s="21">
        <v>4695.55</v>
      </c>
      <c r="E750" s="21">
        <v>4950.12</v>
      </c>
      <c r="F750" s="43">
        <v>856.60385280000003</v>
      </c>
      <c r="G750" s="3">
        <f t="shared" si="44"/>
        <v>8.2717620966154426E-2</v>
      </c>
      <c r="H750" s="3">
        <f>1-E750/MAX(E$2:E750)</f>
        <v>0.15774178180085752</v>
      </c>
      <c r="I750" s="21">
        <f ca="1">IF(ROW()&gt;计算结果!B$18-1,AVERAGE(OFFSET(E750,0,0,-计算结果!B$18,1)),AVERAGE(OFFSET(E750,0,0,-ROW()+1,1)))</f>
        <v>4713.2774999999992</v>
      </c>
      <c r="J750" s="43">
        <f t="shared" ca="1" si="45"/>
        <v>130199.46072319998</v>
      </c>
      <c r="K750" s="43">
        <f ca="1">IF(ROW()&gt;计算结果!B$19+1,J750-OFFSET(J750,-计算结果!B$19,0,1,1),J750-OFFSET(J750,-ROW()+2,0,1,1))</f>
        <v>-5841.6862003199785</v>
      </c>
      <c r="L750" s="32" t="str">
        <f ca="1">IF(AND(F750&gt;OFFSET(F750,-计算结果!B$19,0,1,1),'000300'!K750&lt;OFFSET('000300'!K750,-计算结果!B$19,0,1,1)),"卖",IF(AND(F750&lt;OFFSET(F750,-计算结果!B$19,0,1,1),'000300'!K750&gt;OFFSET('000300'!K750,-计算结果!B$19,0,1,1)),"买",L749))</f>
        <v>卖</v>
      </c>
      <c r="M750" s="4" t="str">
        <f t="shared" ca="1" si="46"/>
        <v/>
      </c>
      <c r="N750" s="3">
        <f ca="1">IF(L749="买",E750/E749-1,0)-IF(M750=1,计算结果!B$17,0)</f>
        <v>0</v>
      </c>
      <c r="O750" s="2">
        <f t="shared" ca="1" si="47"/>
        <v>2.4324151432152354</v>
      </c>
      <c r="P750" s="3">
        <f ca="1">1-O750/MAX(O$2:O750)</f>
        <v>6.3120064623664374E-2</v>
      </c>
    </row>
    <row r="751" spans="1:16" x14ac:dyDescent="0.15">
      <c r="A751" s="1">
        <v>39483</v>
      </c>
      <c r="B751">
        <v>4942.88</v>
      </c>
      <c r="C751">
        <v>4995.57</v>
      </c>
      <c r="D751" s="21">
        <v>4878.12</v>
      </c>
      <c r="E751" s="21">
        <v>4921.83</v>
      </c>
      <c r="F751" s="43">
        <v>706.26099199999999</v>
      </c>
      <c r="G751" s="3">
        <f t="shared" si="44"/>
        <v>-5.7150129693825935E-3</v>
      </c>
      <c r="H751" s="3">
        <f>1-E751/MAX(E$2:E751)</f>
        <v>0.16255529844143468</v>
      </c>
      <c r="I751" s="21">
        <f ca="1">IF(ROW()&gt;计算结果!B$18-1,AVERAGE(OFFSET(E751,0,0,-计算结果!B$18,1)),AVERAGE(OFFSET(E751,0,0,-ROW()+1,1)))</f>
        <v>4766.0725000000002</v>
      </c>
      <c r="J751" s="43">
        <f t="shared" ca="1" si="45"/>
        <v>130905.72171519998</v>
      </c>
      <c r="K751" s="43">
        <f ca="1">IF(ROW()&gt;计算结果!B$19+1,J751-OFFSET(J751,-计算结果!B$19,0,1,1),J751-OFFSET(J751,-ROW()+2,0,1,1))</f>
        <v>-4025.3639065599855</v>
      </c>
      <c r="L751" s="32" t="str">
        <f ca="1">IF(AND(F751&gt;OFFSET(F751,-计算结果!B$19,0,1,1),'000300'!K751&lt;OFFSET('000300'!K751,-计算结果!B$19,0,1,1)),"卖",IF(AND(F751&lt;OFFSET(F751,-计算结果!B$19,0,1,1),'000300'!K751&gt;OFFSET('000300'!K751,-计算结果!B$19,0,1,1)),"买",L750))</f>
        <v>卖</v>
      </c>
      <c r="M751" s="4" t="str">
        <f t="shared" ca="1" si="46"/>
        <v/>
      </c>
      <c r="N751" s="3">
        <f ca="1">IF(L750="买",E751/E750-1,0)-IF(M751=1,计算结果!B$17,0)</f>
        <v>0</v>
      </c>
      <c r="O751" s="2">
        <f t="shared" ca="1" si="47"/>
        <v>2.4324151432152354</v>
      </c>
      <c r="P751" s="3">
        <f ca="1">1-O751/MAX(O$2:O751)</f>
        <v>6.3120064623664374E-2</v>
      </c>
    </row>
    <row r="752" spans="1:16" x14ac:dyDescent="0.15">
      <c r="A752" s="1">
        <v>39491</v>
      </c>
      <c r="B752">
        <v>4858.8100000000004</v>
      </c>
      <c r="C752">
        <v>4883.24</v>
      </c>
      <c r="D752" s="21">
        <v>4785.8</v>
      </c>
      <c r="E752" s="21">
        <v>4816.08</v>
      </c>
      <c r="F752" s="43">
        <v>432.71700479999998</v>
      </c>
      <c r="G752" s="3">
        <f t="shared" si="44"/>
        <v>-2.1485910728326618E-2</v>
      </c>
      <c r="H752" s="3">
        <f>1-E752/MAX(E$2:E752)</f>
        <v>0.18054856053903223</v>
      </c>
      <c r="I752" s="21">
        <f ca="1">IF(ROW()&gt;计算结果!B$18-1,AVERAGE(OFFSET(E752,0,0,-计算结果!B$18,1)),AVERAGE(OFFSET(E752,0,0,-ROW()+1,1)))</f>
        <v>4814.9925000000003</v>
      </c>
      <c r="J752" s="43">
        <f t="shared" ca="1" si="45"/>
        <v>131338.43871999998</v>
      </c>
      <c r="K752" s="43">
        <f ca="1">IF(ROW()&gt;计算结果!B$19+1,J752-OFFSET(J752,-计算结果!B$19,0,1,1),J752-OFFSET(J752,-ROW()+2,0,1,1))</f>
        <v>-2450.9561241600022</v>
      </c>
      <c r="L752" s="32" t="str">
        <f ca="1">IF(AND(F752&gt;OFFSET(F752,-计算结果!B$19,0,1,1),'000300'!K752&lt;OFFSET('000300'!K752,-计算结果!B$19,0,1,1)),"卖",IF(AND(F752&lt;OFFSET(F752,-计算结果!B$19,0,1,1),'000300'!K752&gt;OFFSET('000300'!K752,-计算结果!B$19,0,1,1)),"买",L751))</f>
        <v>买</v>
      </c>
      <c r="M752" s="4">
        <f t="shared" ca="1" si="46"/>
        <v>1</v>
      </c>
      <c r="N752" s="3">
        <f ca="1">IF(L751="买",E752/E751-1,0)-IF(M752=1,计算结果!B$17,0)</f>
        <v>0</v>
      </c>
      <c r="O752" s="2">
        <f t="shared" ca="1" si="47"/>
        <v>2.4324151432152354</v>
      </c>
      <c r="P752" s="3">
        <f ca="1">1-O752/MAX(O$2:O752)</f>
        <v>6.3120064623664374E-2</v>
      </c>
    </row>
    <row r="753" spans="1:16" x14ac:dyDescent="0.15">
      <c r="A753" s="1">
        <v>39492</v>
      </c>
      <c r="B753">
        <v>4858.8500000000004</v>
      </c>
      <c r="C753">
        <v>4913.32</v>
      </c>
      <c r="D753" s="21">
        <v>4842.8500000000004</v>
      </c>
      <c r="E753" s="21">
        <v>4880.25</v>
      </c>
      <c r="F753" s="43">
        <v>401.5282176</v>
      </c>
      <c r="G753" s="3">
        <f t="shared" si="44"/>
        <v>1.3324114217371896E-2</v>
      </c>
      <c r="H753" s="3">
        <f>1-E753/MAX(E$2:E753)</f>
        <v>0.16963009596406453</v>
      </c>
      <c r="I753" s="21">
        <f ca="1">IF(ROW()&gt;计算结果!B$18-1,AVERAGE(OFFSET(E753,0,0,-计算结果!B$18,1)),AVERAGE(OFFSET(E753,0,0,-ROW()+1,1)))</f>
        <v>4892.07</v>
      </c>
      <c r="J753" s="43">
        <f t="shared" ca="1" si="45"/>
        <v>131739.96693759997</v>
      </c>
      <c r="K753" s="43">
        <f ca="1">IF(ROW()&gt;计算结果!B$19+1,J753-OFFSET(J753,-计算结果!B$19,0,1,1),J753-OFFSET(J753,-ROW()+2,0,1,1))</f>
        <v>-1042.627174400026</v>
      </c>
      <c r="L753" s="32" t="str">
        <f ca="1">IF(AND(F753&gt;OFFSET(F753,-计算结果!B$19,0,1,1),'000300'!K753&lt;OFFSET('000300'!K753,-计算结果!B$19,0,1,1)),"卖",IF(AND(F753&lt;OFFSET(F753,-计算结果!B$19,0,1,1),'000300'!K753&gt;OFFSET('000300'!K753,-计算结果!B$19,0,1,1)),"买",L752))</f>
        <v>买</v>
      </c>
      <c r="M753" s="4" t="str">
        <f t="shared" ca="1" si="46"/>
        <v/>
      </c>
      <c r="N753" s="3">
        <f ca="1">IF(L752="买",E753/E752-1,0)-IF(M753=1,计算结果!B$17,0)</f>
        <v>1.3324114217371896E-2</v>
      </c>
      <c r="O753" s="2">
        <f t="shared" ca="1" si="47"/>
        <v>2.4648249204075001</v>
      </c>
      <c r="P753" s="3">
        <f ca="1">1-O753/MAX(O$2:O753)</f>
        <v>5.063696935674622E-2</v>
      </c>
    </row>
    <row r="754" spans="1:16" x14ac:dyDescent="0.15">
      <c r="A754" s="1">
        <v>39493</v>
      </c>
      <c r="B754">
        <v>4846.0200000000004</v>
      </c>
      <c r="C754">
        <v>4846.0200000000004</v>
      </c>
      <c r="D754" s="21">
        <v>4742.1000000000004</v>
      </c>
      <c r="E754" s="21">
        <v>4813.3100000000004</v>
      </c>
      <c r="F754" s="43">
        <v>472.98764799999998</v>
      </c>
      <c r="G754" s="3">
        <f t="shared" si="44"/>
        <v>-1.3716510424670814E-2</v>
      </c>
      <c r="H754" s="3">
        <f>1-E754/MAX(E$2:E754)</f>
        <v>0.1810198734091063</v>
      </c>
      <c r="I754" s="21">
        <f ca="1">IF(ROW()&gt;计算结果!B$18-1,AVERAGE(OFFSET(E754,0,0,-计算结果!B$18,1)),AVERAGE(OFFSET(E754,0,0,-ROW()+1,1)))</f>
        <v>4857.8675000000003</v>
      </c>
      <c r="J754" s="43">
        <f t="shared" ca="1" si="45"/>
        <v>131266.97928959996</v>
      </c>
      <c r="K754" s="43">
        <f ca="1">IF(ROW()&gt;计算结果!B$19+1,J754-OFFSET(J754,-计算结果!B$19,0,1,1),J754-OFFSET(J754,-ROW()+2,0,1,1))</f>
        <v>-701.00742144003743</v>
      </c>
      <c r="L754" s="32" t="str">
        <f ca="1">IF(AND(F754&gt;OFFSET(F754,-计算结果!B$19,0,1,1),'000300'!K754&lt;OFFSET('000300'!K754,-计算结果!B$19,0,1,1)),"卖",IF(AND(F754&lt;OFFSET(F754,-计算结果!B$19,0,1,1),'000300'!K754&gt;OFFSET('000300'!K754,-计算结果!B$19,0,1,1)),"买",L753))</f>
        <v>买</v>
      </c>
      <c r="M754" s="4" t="str">
        <f t="shared" ca="1" si="46"/>
        <v/>
      </c>
      <c r="N754" s="3">
        <f ca="1">IF(L753="买",E754/E753-1,0)-IF(M754=1,计算结果!B$17,0)</f>
        <v>-1.3716510424670814E-2</v>
      </c>
      <c r="O754" s="2">
        <f t="shared" ca="1" si="47"/>
        <v>2.4310161236917422</v>
      </c>
      <c r="P754" s="3">
        <f ca="1">1-O754/MAX(O$2:O754)</f>
        <v>6.3658917263361481E-2</v>
      </c>
    </row>
    <row r="755" spans="1:16" x14ac:dyDescent="0.15">
      <c r="A755" s="1">
        <v>39496</v>
      </c>
      <c r="B755">
        <v>4875.21</v>
      </c>
      <c r="C755">
        <v>4944.88</v>
      </c>
      <c r="D755" s="21">
        <v>4845.3100000000004</v>
      </c>
      <c r="E755" s="21">
        <v>4910.99</v>
      </c>
      <c r="F755" s="43">
        <v>618.44631551999998</v>
      </c>
      <c r="G755" s="3">
        <f t="shared" si="44"/>
        <v>2.0293727185658028E-2</v>
      </c>
      <c r="H755" s="3">
        <f>1-E755/MAX(E$2:E755)</f>
        <v>0.16439971414959509</v>
      </c>
      <c r="I755" s="21">
        <f ca="1">IF(ROW()&gt;计算结果!B$18-1,AVERAGE(OFFSET(E755,0,0,-计算结果!B$18,1)),AVERAGE(OFFSET(E755,0,0,-ROW()+1,1)))</f>
        <v>4855.1574999999993</v>
      </c>
      <c r="J755" s="43">
        <f t="shared" ca="1" si="45"/>
        <v>130648.53297407995</v>
      </c>
      <c r="K755" s="43">
        <f ca="1">IF(ROW()&gt;计算结果!B$19+1,J755-OFFSET(J755,-计算结果!B$19,0,1,1),J755-OFFSET(J755,-ROW()+2,0,1,1))</f>
        <v>-739.04758784003207</v>
      </c>
      <c r="L755" s="32" t="str">
        <f ca="1">IF(AND(F755&gt;OFFSET(F755,-计算结果!B$19,0,1,1),'000300'!K755&lt;OFFSET('000300'!K755,-计算结果!B$19,0,1,1)),"卖",IF(AND(F755&lt;OFFSET(F755,-计算结果!B$19,0,1,1),'000300'!K755&gt;OFFSET('000300'!K755,-计算结果!B$19,0,1,1)),"买",L754))</f>
        <v>买</v>
      </c>
      <c r="M755" s="4" t="str">
        <f t="shared" ca="1" si="46"/>
        <v/>
      </c>
      <c r="N755" s="3">
        <f ca="1">IF(L754="买",E755/E754-1,0)-IF(M755=1,计算结果!B$17,0)</f>
        <v>2.0293727185658028E-2</v>
      </c>
      <c r="O755" s="2">
        <f t="shared" ca="1" si="47"/>
        <v>2.4803505016898781</v>
      </c>
      <c r="P755" s="3">
        <f ca="1">1-O755/MAX(O$2:O755)</f>
        <v>4.4657066777580523E-2</v>
      </c>
    </row>
    <row r="756" spans="1:16" x14ac:dyDescent="0.15">
      <c r="A756" s="1">
        <v>39497</v>
      </c>
      <c r="B756">
        <v>4926.84</v>
      </c>
      <c r="C756">
        <v>5020.75</v>
      </c>
      <c r="D756" s="21">
        <v>4885.6899999999996</v>
      </c>
      <c r="E756" s="21">
        <v>5020.75</v>
      </c>
      <c r="F756" s="43">
        <v>742.07772671999999</v>
      </c>
      <c r="G756" s="3">
        <f t="shared" si="44"/>
        <v>2.2349872428980788E-2</v>
      </c>
      <c r="H756" s="3">
        <f>1-E756/MAX(E$2:E756)</f>
        <v>0.14572415435921859</v>
      </c>
      <c r="I756" s="21">
        <f ca="1">IF(ROW()&gt;计算结果!B$18-1,AVERAGE(OFFSET(E756,0,0,-计算结果!B$18,1)),AVERAGE(OFFSET(E756,0,0,-ROW()+1,1)))</f>
        <v>4906.3250000000007</v>
      </c>
      <c r="J756" s="43">
        <f t="shared" ca="1" si="45"/>
        <v>131390.61070079994</v>
      </c>
      <c r="K756" s="43">
        <f ca="1">IF(ROW()&gt;计算结果!B$19+1,J756-OFFSET(J756,-计算结果!B$19,0,1,1),J756-OFFSET(J756,-ROW()+2,0,1,1))</f>
        <v>725.22244095995848</v>
      </c>
      <c r="L756" s="32" t="str">
        <f ca="1">IF(AND(F756&gt;OFFSET(F756,-计算结果!B$19,0,1,1),'000300'!K756&lt;OFFSET('000300'!K756,-计算结果!B$19,0,1,1)),"卖",IF(AND(F756&lt;OFFSET(F756,-计算结果!B$19,0,1,1),'000300'!K756&gt;OFFSET('000300'!K756,-计算结果!B$19,0,1,1)),"买",L755))</f>
        <v>买</v>
      </c>
      <c r="M756" s="4" t="str">
        <f t="shared" ca="1" si="46"/>
        <v/>
      </c>
      <c r="N756" s="3">
        <f ca="1">IF(L755="买",E756/E755-1,0)-IF(M756=1,计算结果!B$17,0)</f>
        <v>2.2349872428980788E-2</v>
      </c>
      <c r="O756" s="2">
        <f t="shared" ca="1" si="47"/>
        <v>2.5357860189818053</v>
      </c>
      <c r="P756" s="3">
        <f ca="1">1-O756/MAX(O$2:O756)</f>
        <v>2.330527409413119E-2</v>
      </c>
    </row>
    <row r="757" spans="1:16" x14ac:dyDescent="0.15">
      <c r="A757" s="1">
        <v>39498</v>
      </c>
      <c r="B757">
        <v>5032.78</v>
      </c>
      <c r="C757">
        <v>5062.26</v>
      </c>
      <c r="D757" s="21">
        <v>4901.66</v>
      </c>
      <c r="E757" s="21">
        <v>4908.72</v>
      </c>
      <c r="F757" s="43">
        <v>849.80858880000005</v>
      </c>
      <c r="G757" s="3">
        <f t="shared" si="44"/>
        <v>-2.2313399392520972E-2</v>
      </c>
      <c r="H757" s="3">
        <f>1-E757/MAX(E$2:E757)</f>
        <v>0.16478595249438499</v>
      </c>
      <c r="I757" s="21">
        <f ca="1">IF(ROW()&gt;计算结果!B$18-1,AVERAGE(OFFSET(E757,0,0,-计算结果!B$18,1)),AVERAGE(OFFSET(E757,0,0,-ROW()+1,1)))</f>
        <v>4913.4425000000001</v>
      </c>
      <c r="J757" s="43">
        <f t="shared" ca="1" si="45"/>
        <v>132240.41928959993</v>
      </c>
      <c r="K757" s="43">
        <f ca="1">IF(ROW()&gt;计算结果!B$19+1,J757-OFFSET(J757,-计算结果!B$19,0,1,1),J757-OFFSET(J757,-ROW()+2,0,1,1))</f>
        <v>2218.1477171199513</v>
      </c>
      <c r="L757" s="32" t="str">
        <f ca="1">IF(AND(F757&gt;OFFSET(F757,-计算结果!B$19,0,1,1),'000300'!K757&lt;OFFSET('000300'!K757,-计算结果!B$19,0,1,1)),"卖",IF(AND(F757&lt;OFFSET(F757,-计算结果!B$19,0,1,1),'000300'!K757&gt;OFFSET('000300'!K757,-计算结果!B$19,0,1,1)),"买",L756))</f>
        <v>买</v>
      </c>
      <c r="M757" s="4" t="str">
        <f t="shared" ca="1" si="46"/>
        <v/>
      </c>
      <c r="N757" s="3">
        <f ca="1">IF(L756="买",E757/E756-1,0)-IF(M757=1,计算结果!B$17,0)</f>
        <v>-2.2313399392520972E-2</v>
      </c>
      <c r="O757" s="2">
        <f t="shared" ca="1" si="47"/>
        <v>2.4792040127662935</v>
      </c>
      <c r="P757" s="3">
        <f ca="1">1-O757/MAX(O$2:O757)</f>
        <v>4.5098653597837601E-2</v>
      </c>
    </row>
    <row r="758" spans="1:16" x14ac:dyDescent="0.15">
      <c r="A758" s="1">
        <v>39499</v>
      </c>
      <c r="B758">
        <v>4878.57</v>
      </c>
      <c r="C758">
        <v>4924.45</v>
      </c>
      <c r="D758" s="21">
        <v>4796.1000000000004</v>
      </c>
      <c r="E758" s="21">
        <v>4876.03</v>
      </c>
      <c r="F758" s="43">
        <v>679.32114944</v>
      </c>
      <c r="G758" s="3">
        <f t="shared" si="44"/>
        <v>-6.6595772421325083E-3</v>
      </c>
      <c r="H758" s="3">
        <f>1-E758/MAX(E$2:E758)</f>
        <v>0.17034812495746277</v>
      </c>
      <c r="I758" s="21">
        <f ca="1">IF(ROW()&gt;计算结果!B$18-1,AVERAGE(OFFSET(E758,0,0,-计算结果!B$18,1)),AVERAGE(OFFSET(E758,0,0,-ROW()+1,1)))</f>
        <v>4929.1224999999995</v>
      </c>
      <c r="J758" s="43">
        <f t="shared" ca="1" si="45"/>
        <v>132919.74043903992</v>
      </c>
      <c r="K758" s="43">
        <f ca="1">IF(ROW()&gt;计算结果!B$19+1,J758-OFFSET(J758,-计算结果!B$19,0,1,1),J758-OFFSET(J758,-ROW()+2,0,1,1))</f>
        <v>3576.8835686399398</v>
      </c>
      <c r="L758" s="32" t="str">
        <f ca="1">IF(AND(F758&gt;OFFSET(F758,-计算结果!B$19,0,1,1),'000300'!K758&lt;OFFSET('000300'!K758,-计算结果!B$19,0,1,1)),"卖",IF(AND(F758&lt;OFFSET(F758,-计算结果!B$19,0,1,1),'000300'!K758&gt;OFFSET('000300'!K758,-计算结果!B$19,0,1,1)),"买",L757))</f>
        <v>买</v>
      </c>
      <c r="M758" s="4" t="str">
        <f t="shared" ca="1" si="46"/>
        <v/>
      </c>
      <c r="N758" s="3">
        <f ca="1">IF(L757="买",E758/E757-1,0)-IF(M758=1,计算结果!B$17,0)</f>
        <v>-6.6595772421325083E-3</v>
      </c>
      <c r="O758" s="2">
        <f t="shared" ca="1" si="47"/>
        <v>2.4626935621442714</v>
      </c>
      <c r="P758" s="3">
        <f ca="1">1-O758/MAX(O$2:O758)</f>
        <v>5.1457892872819211E-2</v>
      </c>
    </row>
    <row r="759" spans="1:16" x14ac:dyDescent="0.15">
      <c r="A759" s="1">
        <v>39500</v>
      </c>
      <c r="B759">
        <v>4850.88</v>
      </c>
      <c r="C759">
        <v>4850.88</v>
      </c>
      <c r="D759" s="21">
        <v>4649.8100000000004</v>
      </c>
      <c r="E759" s="21">
        <v>4702.24</v>
      </c>
      <c r="F759" s="43">
        <v>771.10345728000004</v>
      </c>
      <c r="G759" s="3">
        <f t="shared" si="44"/>
        <v>-3.5641700317676439E-2</v>
      </c>
      <c r="H759" s="3">
        <f>1-E759/MAX(E$2:E759)</f>
        <v>0.19991832845572721</v>
      </c>
      <c r="I759" s="21">
        <f ca="1">IF(ROW()&gt;计算结果!B$18-1,AVERAGE(OFFSET(E759,0,0,-计算结果!B$18,1)),AVERAGE(OFFSET(E759,0,0,-ROW()+1,1)))</f>
        <v>4876.9349999999995</v>
      </c>
      <c r="J759" s="43">
        <f t="shared" ca="1" si="45"/>
        <v>132148.63698175992</v>
      </c>
      <c r="K759" s="43">
        <f ca="1">IF(ROW()&gt;计算结果!B$19+1,J759-OFFSET(J759,-计算结果!B$19,0,1,1),J759-OFFSET(J759,-ROW()+2,0,1,1))</f>
        <v>1949.1762585599354</v>
      </c>
      <c r="L759" s="32" t="str">
        <f ca="1">IF(AND(F759&gt;OFFSET(F759,-计算结果!B$19,0,1,1),'000300'!K759&lt;OFFSET('000300'!K759,-计算结果!B$19,0,1,1)),"卖",IF(AND(F759&lt;OFFSET(F759,-计算结果!B$19,0,1,1),'000300'!K759&gt;OFFSET('000300'!K759,-计算结果!B$19,0,1,1)),"买",L758))</f>
        <v>买</v>
      </c>
      <c r="M759" s="4" t="str">
        <f t="shared" ca="1" si="46"/>
        <v/>
      </c>
      <c r="N759" s="3">
        <f ca="1">IF(L758="买",E759/E758-1,0)-IF(M759=1,计算结果!B$17,0)</f>
        <v>-3.5641700317676439E-2</v>
      </c>
      <c r="O759" s="2">
        <f t="shared" ca="1" si="47"/>
        <v>2.374918976228054</v>
      </c>
      <c r="P759" s="3">
        <f ca="1">1-O759/MAX(O$2:O759)</f>
        <v>8.5265546393743619E-2</v>
      </c>
    </row>
    <row r="760" spans="1:16" x14ac:dyDescent="0.15">
      <c r="A760" s="1">
        <v>39503</v>
      </c>
      <c r="B760">
        <v>4704.32</v>
      </c>
      <c r="C760">
        <v>4722.6400000000003</v>
      </c>
      <c r="D760" s="21">
        <v>4510.6899999999996</v>
      </c>
      <c r="E760" s="21">
        <v>4519.78</v>
      </c>
      <c r="F760" s="43">
        <v>653.23659264000003</v>
      </c>
      <c r="G760" s="3">
        <f t="shared" si="44"/>
        <v>-3.8802783354316195E-2</v>
      </c>
      <c r="H760" s="3">
        <f>1-E760/MAX(E$2:E760)</f>
        <v>0.23096372422241884</v>
      </c>
      <c r="I760" s="21">
        <f ca="1">IF(ROW()&gt;计算结果!B$18-1,AVERAGE(OFFSET(E760,0,0,-计算结果!B$18,1)),AVERAGE(OFFSET(E760,0,0,-ROW()+1,1)))</f>
        <v>4751.6925000000001</v>
      </c>
      <c r="J760" s="43">
        <f t="shared" ca="1" si="45"/>
        <v>131495.40038911992</v>
      </c>
      <c r="K760" s="43">
        <f ca="1">IF(ROW()&gt;计算结果!B$19+1,J760-OFFSET(J760,-计算结果!B$19,0,1,1),J760-OFFSET(J760,-ROW()+2,0,1,1))</f>
        <v>589.67867391994514</v>
      </c>
      <c r="L760" s="32" t="str">
        <f ca="1">IF(AND(F760&gt;OFFSET(F760,-计算结果!B$19,0,1,1),'000300'!K760&lt;OFFSET('000300'!K760,-计算结果!B$19,0,1,1)),"卖",IF(AND(F760&lt;OFFSET(F760,-计算结果!B$19,0,1,1),'000300'!K760&gt;OFFSET('000300'!K760,-计算结果!B$19,0,1,1)),"买",L759))</f>
        <v>买</v>
      </c>
      <c r="M760" s="4" t="str">
        <f t="shared" ca="1" si="46"/>
        <v/>
      </c>
      <c r="N760" s="3">
        <f ca="1">IF(L759="买",E760/E759-1,0)-IF(M760=1,计算结果!B$17,0)</f>
        <v>-3.8802783354316195E-2</v>
      </c>
      <c r="O760" s="2">
        <f t="shared" ca="1" si="47"/>
        <v>2.2827655097094226</v>
      </c>
      <c r="P760" s="3">
        <f ca="1">1-O760/MAX(O$2:O760)</f>
        <v>0.12075978922375585</v>
      </c>
    </row>
    <row r="761" spans="1:16" x14ac:dyDescent="0.15">
      <c r="A761" s="1">
        <v>39504</v>
      </c>
      <c r="B761">
        <v>4637.6000000000004</v>
      </c>
      <c r="C761">
        <v>4668.83</v>
      </c>
      <c r="D761" s="21">
        <v>4394.59</v>
      </c>
      <c r="E761" s="21">
        <v>4515.53</v>
      </c>
      <c r="F761" s="43">
        <v>676.25963520000005</v>
      </c>
      <c r="G761" s="3">
        <f t="shared" si="44"/>
        <v>-9.4031125408755578E-4</v>
      </c>
      <c r="H761" s="3">
        <f>1-E761/MAX(E$2:E761)</f>
        <v>0.2316868576873341</v>
      </c>
      <c r="I761" s="21">
        <f ca="1">IF(ROW()&gt;计算结果!B$18-1,AVERAGE(OFFSET(E761,0,0,-计算结果!B$18,1)),AVERAGE(OFFSET(E761,0,0,-ROW()+1,1)))</f>
        <v>4653.3949999999995</v>
      </c>
      <c r="J761" s="43">
        <f t="shared" ca="1" si="45"/>
        <v>130819.14075391993</v>
      </c>
      <c r="K761" s="43">
        <f ca="1">IF(ROW()&gt;计算结果!B$19+1,J761-OFFSET(J761,-计算结果!B$19,0,1,1),J761-OFFSET(J761,-ROW()+2,0,1,1))</f>
        <v>-519.29796608004835</v>
      </c>
      <c r="L761" s="32" t="str">
        <f ca="1">IF(AND(F761&gt;OFFSET(F761,-计算结果!B$19,0,1,1),'000300'!K761&lt;OFFSET('000300'!K761,-计算结果!B$19,0,1,1)),"卖",IF(AND(F761&lt;OFFSET(F761,-计算结果!B$19,0,1,1),'000300'!K761&gt;OFFSET('000300'!K761,-计算结果!B$19,0,1,1)),"买",L760))</f>
        <v>买</v>
      </c>
      <c r="M761" s="4" t="str">
        <f t="shared" ca="1" si="46"/>
        <v/>
      </c>
      <c r="N761" s="3">
        <f ca="1">IF(L760="买",E761/E760-1,0)-IF(M761=1,计算结果!B$17,0)</f>
        <v>-9.4031125408755578E-4</v>
      </c>
      <c r="O761" s="2">
        <f t="shared" ca="1" si="47"/>
        <v>2.2806189996102</v>
      </c>
      <c r="P761" s="3">
        <f ca="1">1-O761/MAX(O$2:O761)</f>
        <v>0.1215865486889951</v>
      </c>
    </row>
    <row r="762" spans="1:16" x14ac:dyDescent="0.15">
      <c r="A762" s="1">
        <v>39505</v>
      </c>
      <c r="B762">
        <v>4543.1000000000004</v>
      </c>
      <c r="C762">
        <v>4660.41</v>
      </c>
      <c r="D762" s="21">
        <v>4500.8900000000003</v>
      </c>
      <c r="E762" s="21">
        <v>4639.7700000000004</v>
      </c>
      <c r="F762" s="43">
        <v>603.11457791999999</v>
      </c>
      <c r="G762" s="3">
        <f t="shared" si="44"/>
        <v>2.751393524126744E-2</v>
      </c>
      <c r="H762" s="3">
        <f>1-E762/MAX(E$2:E762)</f>
        <v>0.21054753964472872</v>
      </c>
      <c r="I762" s="21">
        <f ca="1">IF(ROW()&gt;计算结果!B$18-1,AVERAGE(OFFSET(E762,0,0,-计算结果!B$18,1)),AVERAGE(OFFSET(E762,0,0,-ROW()+1,1)))</f>
        <v>4594.33</v>
      </c>
      <c r="J762" s="43">
        <f t="shared" ca="1" si="45"/>
        <v>130216.02617599993</v>
      </c>
      <c r="K762" s="43">
        <f ca="1">IF(ROW()&gt;计算结果!B$19+1,J762-OFFSET(J762,-计算结果!B$19,0,1,1),J762-OFFSET(J762,-ROW()+2,0,1,1))</f>
        <v>-1523.940761600039</v>
      </c>
      <c r="L762" s="32" t="str">
        <f ca="1">IF(AND(F762&gt;OFFSET(F762,-计算结果!B$19,0,1,1),'000300'!K762&lt;OFFSET('000300'!K762,-计算结果!B$19,0,1,1)),"卖",IF(AND(F762&lt;OFFSET(F762,-计算结果!B$19,0,1,1),'000300'!K762&gt;OFFSET('000300'!K762,-计算结果!B$19,0,1,1)),"买",L761))</f>
        <v>卖</v>
      </c>
      <c r="M762" s="4">
        <f t="shared" ca="1" si="46"/>
        <v>1</v>
      </c>
      <c r="N762" s="3">
        <f ca="1">IF(L761="买",E762/E761-1,0)-IF(M762=1,计算结果!B$17,0)</f>
        <v>2.751393524126744E-2</v>
      </c>
      <c r="O762" s="2">
        <f t="shared" ca="1" si="47"/>
        <v>2.3433678030754792</v>
      </c>
      <c r="P762" s="3">
        <f ca="1">1-O762/MAX(O$2:O762)</f>
        <v>9.7417937874565874E-2</v>
      </c>
    </row>
    <row r="763" spans="1:16" x14ac:dyDescent="0.15">
      <c r="A763" s="1">
        <v>39506</v>
      </c>
      <c r="B763">
        <v>4651.16</v>
      </c>
      <c r="C763">
        <v>4670.17</v>
      </c>
      <c r="D763" s="21">
        <v>4582.82</v>
      </c>
      <c r="E763" s="21">
        <v>4622.0600000000004</v>
      </c>
      <c r="F763" s="43">
        <v>503.32557312</v>
      </c>
      <c r="G763" s="3">
        <f t="shared" si="44"/>
        <v>-3.816999549546618E-3</v>
      </c>
      <c r="H763" s="3">
        <f>1-E763/MAX(E$2:E763)</f>
        <v>0.21356087933029322</v>
      </c>
      <c r="I763" s="21">
        <f ca="1">IF(ROW()&gt;计算结果!B$18-1,AVERAGE(OFFSET(E763,0,0,-计算结果!B$18,1)),AVERAGE(OFFSET(E763,0,0,-ROW()+1,1)))</f>
        <v>4574.2849999999999</v>
      </c>
      <c r="J763" s="43">
        <f t="shared" ca="1" si="45"/>
        <v>129712.70060287992</v>
      </c>
      <c r="K763" s="43">
        <f ca="1">IF(ROW()&gt;计算结果!B$19+1,J763-OFFSET(J763,-计算结果!B$19,0,1,1),J763-OFFSET(J763,-ROW()+2,0,1,1))</f>
        <v>-1554.2786867200339</v>
      </c>
      <c r="L763" s="32" t="str">
        <f ca="1">IF(AND(F763&gt;OFFSET(F763,-计算结果!B$19,0,1,1),'000300'!K763&lt;OFFSET('000300'!K763,-计算结果!B$19,0,1,1)),"卖",IF(AND(F763&lt;OFFSET(F763,-计算结果!B$19,0,1,1),'000300'!K763&gt;OFFSET('000300'!K763,-计算结果!B$19,0,1,1)),"买",L762))</f>
        <v>卖</v>
      </c>
      <c r="M763" s="4" t="str">
        <f t="shared" ca="1" si="46"/>
        <v/>
      </c>
      <c r="N763" s="3">
        <f ca="1">IF(L762="买",E763/E762-1,0)-IF(M763=1,计算结果!B$17,0)</f>
        <v>0</v>
      </c>
      <c r="O763" s="2">
        <f t="shared" ca="1" si="47"/>
        <v>2.3433678030754792</v>
      </c>
      <c r="P763" s="3">
        <f ca="1">1-O763/MAX(O$2:O763)</f>
        <v>9.7417937874565874E-2</v>
      </c>
    </row>
    <row r="764" spans="1:16" x14ac:dyDescent="0.15">
      <c r="A764" s="1">
        <v>39507</v>
      </c>
      <c r="B764">
        <v>4616.24</v>
      </c>
      <c r="C764">
        <v>4683.16</v>
      </c>
      <c r="D764" s="21">
        <v>4597.63</v>
      </c>
      <c r="E764" s="21">
        <v>4674.55</v>
      </c>
      <c r="F764" s="43">
        <v>472.75048959999998</v>
      </c>
      <c r="G764" s="3">
        <f t="shared" si="44"/>
        <v>1.1356408181633304E-2</v>
      </c>
      <c r="H764" s="3">
        <f>1-E764/MAX(E$2:E764)</f>
        <v>0.20462975566596331</v>
      </c>
      <c r="I764" s="21">
        <f ca="1">IF(ROW()&gt;计算结果!B$18-1,AVERAGE(OFFSET(E764,0,0,-计算结果!B$18,1)),AVERAGE(OFFSET(E764,0,0,-ROW()+1,1)))</f>
        <v>4612.9775</v>
      </c>
      <c r="J764" s="43">
        <f t="shared" ca="1" si="45"/>
        <v>130185.45109247993</v>
      </c>
      <c r="K764" s="43">
        <f ca="1">IF(ROW()&gt;计算结果!B$19+1,J764-OFFSET(J764,-计算结果!B$19,0,1,1),J764-OFFSET(J764,-ROW()+2,0,1,1))</f>
        <v>-463.08188160002464</v>
      </c>
      <c r="L764" s="32" t="str">
        <f ca="1">IF(AND(F764&gt;OFFSET(F764,-计算结果!B$19,0,1,1),'000300'!K764&lt;OFFSET('000300'!K764,-计算结果!B$19,0,1,1)),"卖",IF(AND(F764&lt;OFFSET(F764,-计算结果!B$19,0,1,1),'000300'!K764&gt;OFFSET('000300'!K764,-计算结果!B$19,0,1,1)),"买",L763))</f>
        <v>买</v>
      </c>
      <c r="M764" s="4">
        <f t="shared" ca="1" si="46"/>
        <v>1</v>
      </c>
      <c r="N764" s="3">
        <f ca="1">IF(L763="买",E764/E763-1,0)-IF(M764=1,计算结果!B$17,0)</f>
        <v>0</v>
      </c>
      <c r="O764" s="2">
        <f t="shared" ca="1" si="47"/>
        <v>2.3433678030754792</v>
      </c>
      <c r="P764" s="3">
        <f ca="1">1-O764/MAX(O$2:O764)</f>
        <v>9.7417937874565874E-2</v>
      </c>
    </row>
    <row r="765" spans="1:16" x14ac:dyDescent="0.15">
      <c r="A765" s="1">
        <v>39510</v>
      </c>
      <c r="B765">
        <v>4648.7299999999996</v>
      </c>
      <c r="C765">
        <v>4803.8999999999996</v>
      </c>
      <c r="D765" s="21">
        <v>4611.7</v>
      </c>
      <c r="E765" s="21">
        <v>4790.74</v>
      </c>
      <c r="F765" s="43">
        <v>796.84960255999999</v>
      </c>
      <c r="G765" s="3">
        <f t="shared" si="44"/>
        <v>2.4855868479318755E-2</v>
      </c>
      <c r="H765" s="3">
        <f>1-E765/MAX(E$2:E765)</f>
        <v>0.18486013748043284</v>
      </c>
      <c r="I765" s="21">
        <f ca="1">IF(ROW()&gt;计算结果!B$18-1,AVERAGE(OFFSET(E765,0,0,-计算结果!B$18,1)),AVERAGE(OFFSET(E765,0,0,-ROW()+1,1)))</f>
        <v>4681.7800000000007</v>
      </c>
      <c r="J765" s="43">
        <f t="shared" ca="1" si="45"/>
        <v>130982.30069503993</v>
      </c>
      <c r="K765" s="43">
        <f ca="1">IF(ROW()&gt;计算结果!B$19+1,J765-OFFSET(J765,-计算结果!B$19,0,1,1),J765-OFFSET(J765,-ROW()+2,0,1,1))</f>
        <v>-408.31000576000952</v>
      </c>
      <c r="L765" s="32" t="str">
        <f ca="1">IF(AND(F765&gt;OFFSET(F765,-计算结果!B$19,0,1,1),'000300'!K765&lt;OFFSET('000300'!K765,-计算结果!B$19,0,1,1)),"卖",IF(AND(F765&lt;OFFSET(F765,-计算结果!B$19,0,1,1),'000300'!K765&gt;OFFSET('000300'!K765,-计算结果!B$19,0,1,1)),"买",L764))</f>
        <v>卖</v>
      </c>
      <c r="M765" s="4">
        <f t="shared" ca="1" si="46"/>
        <v>1</v>
      </c>
      <c r="N765" s="3">
        <f ca="1">IF(L764="买",E765/E764-1,0)-IF(M765=1,计算结果!B$17,0)</f>
        <v>2.4855868479318755E-2</v>
      </c>
      <c r="O765" s="2">
        <f t="shared" ca="1" si="47"/>
        <v>2.4016142449873934</v>
      </c>
      <c r="P765" s="3">
        <f ca="1">1-O765/MAX(O$2:O765)</f>
        <v>7.4983476846583796E-2</v>
      </c>
    </row>
    <row r="766" spans="1:16" x14ac:dyDescent="0.15">
      <c r="A766" s="1">
        <v>39511</v>
      </c>
      <c r="B766">
        <v>4813.3999999999996</v>
      </c>
      <c r="C766">
        <v>4836.66</v>
      </c>
      <c r="D766" s="21">
        <v>4657.38</v>
      </c>
      <c r="E766" s="21">
        <v>4671.1499999999996</v>
      </c>
      <c r="F766" s="43">
        <v>885.57682688</v>
      </c>
      <c r="G766" s="3">
        <f t="shared" si="44"/>
        <v>-2.496274062044701E-2</v>
      </c>
      <c r="H766" s="3">
        <f>1-E766/MAX(E$2:E766)</f>
        <v>0.20520826243789558</v>
      </c>
      <c r="I766" s="21">
        <f ca="1">IF(ROW()&gt;计算结果!B$18-1,AVERAGE(OFFSET(E766,0,0,-计算结果!B$18,1)),AVERAGE(OFFSET(E766,0,0,-ROW()+1,1)))</f>
        <v>4689.625</v>
      </c>
      <c r="J766" s="43">
        <f t="shared" ca="1" si="45"/>
        <v>131867.87752191993</v>
      </c>
      <c r="K766" s="43">
        <f ca="1">IF(ROW()&gt;计算结果!B$19+1,J766-OFFSET(J766,-计算结果!B$19,0,1,1),J766-OFFSET(J766,-ROW()+2,0,1,1))</f>
        <v>-372.54176767999888</v>
      </c>
      <c r="L766" s="32" t="str">
        <f ca="1">IF(AND(F766&gt;OFFSET(F766,-计算结果!B$19,0,1,1),'000300'!K766&lt;OFFSET('000300'!K766,-计算结果!B$19,0,1,1)),"卖",IF(AND(F766&lt;OFFSET(F766,-计算结果!B$19,0,1,1),'000300'!K766&gt;OFFSET('000300'!K766,-计算结果!B$19,0,1,1)),"买",L765))</f>
        <v>卖</v>
      </c>
      <c r="M766" s="4" t="str">
        <f t="shared" ca="1" si="46"/>
        <v/>
      </c>
      <c r="N766" s="3">
        <f ca="1">IF(L765="买",E766/E765-1,0)-IF(M766=1,计算结果!B$17,0)</f>
        <v>0</v>
      </c>
      <c r="O766" s="2">
        <f t="shared" ca="1" si="47"/>
        <v>2.4016142449873934</v>
      </c>
      <c r="P766" s="3">
        <f ca="1">1-O766/MAX(O$2:O766)</f>
        <v>7.4983476846583796E-2</v>
      </c>
    </row>
    <row r="767" spans="1:16" x14ac:dyDescent="0.15">
      <c r="A767" s="1">
        <v>39512</v>
      </c>
      <c r="B767">
        <v>4650.5200000000004</v>
      </c>
      <c r="C767">
        <v>4689.97</v>
      </c>
      <c r="D767" s="21">
        <v>4519.74</v>
      </c>
      <c r="E767" s="21">
        <v>4628.72</v>
      </c>
      <c r="F767" s="43">
        <v>734.79593983999996</v>
      </c>
      <c r="G767" s="3">
        <f t="shared" si="44"/>
        <v>-9.0834162893504988E-3</v>
      </c>
      <c r="H767" s="3">
        <f>1-E767/MAX(E$2:E767)</f>
        <v>0.21242768665350842</v>
      </c>
      <c r="I767" s="21">
        <f ca="1">IF(ROW()&gt;计算结果!B$18-1,AVERAGE(OFFSET(E767,0,0,-计算结果!B$18,1)),AVERAGE(OFFSET(E767,0,0,-ROW()+1,1)))</f>
        <v>4691.29</v>
      </c>
      <c r="J767" s="43">
        <f t="shared" ca="1" si="45"/>
        <v>132602.67346175993</v>
      </c>
      <c r="K767" s="43">
        <f ca="1">IF(ROW()&gt;计算结果!B$19+1,J767-OFFSET(J767,-计算结果!B$19,0,1,1),J767-OFFSET(J767,-ROW()+2,0,1,1))</f>
        <v>-317.06697727998835</v>
      </c>
      <c r="L767" s="32" t="str">
        <f ca="1">IF(AND(F767&gt;OFFSET(F767,-计算结果!B$19,0,1,1),'000300'!K767&lt;OFFSET('000300'!K767,-计算结果!B$19,0,1,1)),"卖",IF(AND(F767&lt;OFFSET(F767,-计算结果!B$19,0,1,1),'000300'!K767&gt;OFFSET('000300'!K767,-计算结果!B$19,0,1,1)),"买",L766))</f>
        <v>卖</v>
      </c>
      <c r="M767" s="4" t="str">
        <f t="shared" ca="1" si="46"/>
        <v/>
      </c>
      <c r="N767" s="3">
        <f ca="1">IF(L766="买",E767/E766-1,0)-IF(M767=1,计算结果!B$17,0)</f>
        <v>0</v>
      </c>
      <c r="O767" s="2">
        <f t="shared" ca="1" si="47"/>
        <v>2.4016142449873934</v>
      </c>
      <c r="P767" s="3">
        <f ca="1">1-O767/MAX(O$2:O767)</f>
        <v>7.4983476846583796E-2</v>
      </c>
    </row>
    <row r="768" spans="1:16" x14ac:dyDescent="0.15">
      <c r="A768" s="1">
        <v>39513</v>
      </c>
      <c r="B768">
        <v>4645.07</v>
      </c>
      <c r="C768">
        <v>4746.58</v>
      </c>
      <c r="D768" s="21">
        <v>4592.62</v>
      </c>
      <c r="E768" s="21">
        <v>4685.03</v>
      </c>
      <c r="F768" s="43">
        <v>857.10626816000001</v>
      </c>
      <c r="G768" s="3">
        <f t="shared" si="44"/>
        <v>1.2165350248016571E-2</v>
      </c>
      <c r="H768" s="3">
        <f>1-E768/MAX(E$2:E768)</f>
        <v>0.20284659361600765</v>
      </c>
      <c r="I768" s="21">
        <f ca="1">IF(ROW()&gt;计算结果!B$18-1,AVERAGE(OFFSET(E768,0,0,-计算结果!B$18,1)),AVERAGE(OFFSET(E768,0,0,-ROW()+1,1)))</f>
        <v>4693.91</v>
      </c>
      <c r="J768" s="43">
        <f t="shared" ca="1" si="45"/>
        <v>133459.77972991992</v>
      </c>
      <c r="K768" s="43">
        <f ca="1">IF(ROW()&gt;计算结果!B$19+1,J768-OFFSET(J768,-计算结果!B$19,0,1,1),J768-OFFSET(J768,-ROW()+2,0,1,1))</f>
        <v>1311.1427481599967</v>
      </c>
      <c r="L768" s="32" t="str">
        <f ca="1">IF(AND(F768&gt;OFFSET(F768,-计算结果!B$19,0,1,1),'000300'!K768&lt;OFFSET('000300'!K768,-计算结果!B$19,0,1,1)),"卖",IF(AND(F768&lt;OFFSET(F768,-计算结果!B$19,0,1,1),'000300'!K768&gt;OFFSET('000300'!K768,-计算结果!B$19,0,1,1)),"买",L767))</f>
        <v>卖</v>
      </c>
      <c r="M768" s="4" t="str">
        <f t="shared" ca="1" si="46"/>
        <v/>
      </c>
      <c r="N768" s="3">
        <f ca="1">IF(L767="买",E768/E767-1,0)-IF(M768=1,计算结果!B$17,0)</f>
        <v>0</v>
      </c>
      <c r="O768" s="2">
        <f t="shared" ca="1" si="47"/>
        <v>2.4016142449873934</v>
      </c>
      <c r="P768" s="3">
        <f ca="1">1-O768/MAX(O$2:O768)</f>
        <v>7.4983476846583796E-2</v>
      </c>
    </row>
    <row r="769" spans="1:16" x14ac:dyDescent="0.15">
      <c r="A769" s="1">
        <v>39514</v>
      </c>
      <c r="B769">
        <v>4641.75</v>
      </c>
      <c r="C769">
        <v>4693.21</v>
      </c>
      <c r="D769" s="21">
        <v>4597.01</v>
      </c>
      <c r="E769" s="21">
        <v>4621.6899999999996</v>
      </c>
      <c r="F769" s="43">
        <v>605.52445952000005</v>
      </c>
      <c r="G769" s="3">
        <f t="shared" si="44"/>
        <v>-1.3519657291415466E-2</v>
      </c>
      <c r="H769" s="3">
        <f>1-E769/MAX(E$2:E769)</f>
        <v>0.21362383447900368</v>
      </c>
      <c r="I769" s="21">
        <f ca="1">IF(ROW()&gt;计算结果!B$18-1,AVERAGE(OFFSET(E769,0,0,-计算结果!B$18,1)),AVERAGE(OFFSET(E769,0,0,-ROW()+1,1)))</f>
        <v>4651.6474999999991</v>
      </c>
      <c r="J769" s="43">
        <f t="shared" ca="1" si="45"/>
        <v>132854.25527039991</v>
      </c>
      <c r="K769" s="43">
        <f ca="1">IF(ROW()&gt;计算结果!B$19+1,J769-OFFSET(J769,-计算结果!B$19,0,1,1),J769-OFFSET(J769,-ROW()+2,0,1,1))</f>
        <v>1358.8548812799854</v>
      </c>
      <c r="L769" s="32" t="str">
        <f ca="1">IF(AND(F769&gt;OFFSET(F769,-计算结果!B$19,0,1,1),'000300'!K769&lt;OFFSET('000300'!K769,-计算结果!B$19,0,1,1)),"卖",IF(AND(F769&lt;OFFSET(F769,-计算结果!B$19,0,1,1),'000300'!K769&gt;OFFSET('000300'!K769,-计算结果!B$19,0,1,1)),"买",L768))</f>
        <v>买</v>
      </c>
      <c r="M769" s="4">
        <f t="shared" ca="1" si="46"/>
        <v>1</v>
      </c>
      <c r="N769" s="3">
        <f ca="1">IF(L768="买",E769/E768-1,0)-IF(M769=1,计算结果!B$17,0)</f>
        <v>0</v>
      </c>
      <c r="O769" s="2">
        <f t="shared" ca="1" si="47"/>
        <v>2.4016142449873934</v>
      </c>
      <c r="P769" s="3">
        <f ca="1">1-O769/MAX(O$2:O769)</f>
        <v>7.4983476846583796E-2</v>
      </c>
    </row>
    <row r="770" spans="1:16" x14ac:dyDescent="0.15">
      <c r="A770" s="1">
        <v>39517</v>
      </c>
      <c r="B770">
        <v>4588.7299999999996</v>
      </c>
      <c r="C770">
        <v>4588.7700000000004</v>
      </c>
      <c r="D770" s="21">
        <v>4406.2299999999996</v>
      </c>
      <c r="E770" s="21">
        <v>4431.59</v>
      </c>
      <c r="F770" s="43">
        <v>611.47377663999998</v>
      </c>
      <c r="G770" s="3">
        <f t="shared" si="44"/>
        <v>-4.1132139974771054E-2</v>
      </c>
      <c r="H770" s="3">
        <f>1-E770/MAX(E$2:E770)</f>
        <v>0.24596916899203702</v>
      </c>
      <c r="I770" s="21">
        <f ca="1">IF(ROW()&gt;计算结果!B$18-1,AVERAGE(OFFSET(E770,0,0,-计算结果!B$18,1)),AVERAGE(OFFSET(E770,0,0,-ROW()+1,1)))</f>
        <v>4591.7574999999997</v>
      </c>
      <c r="J770" s="43">
        <f t="shared" ca="1" si="45"/>
        <v>132242.78149375992</v>
      </c>
      <c r="K770" s="43">
        <f ca="1">IF(ROW()&gt;计算结果!B$19+1,J770-OFFSET(J770,-计算结果!B$19,0,1,1),J770-OFFSET(J770,-ROW()+2,0,1,1))</f>
        <v>1423.6407398399897</v>
      </c>
      <c r="L770" s="32" t="str">
        <f ca="1">IF(AND(F770&gt;OFFSET(F770,-计算结果!B$19,0,1,1),'000300'!K770&lt;OFFSET('000300'!K770,-计算结果!B$19,0,1,1)),"卖",IF(AND(F770&lt;OFFSET(F770,-计算结果!B$19,0,1,1),'000300'!K770&gt;OFFSET('000300'!K770,-计算结果!B$19,0,1,1)),"买",L769))</f>
        <v>买</v>
      </c>
      <c r="M770" s="4" t="str">
        <f t="shared" ca="1" si="46"/>
        <v/>
      </c>
      <c r="N770" s="3">
        <f ca="1">IF(L769="买",E770/E769-1,0)-IF(M770=1,计算结果!B$17,0)</f>
        <v>-4.1132139974771054E-2</v>
      </c>
      <c r="O770" s="2">
        <f t="shared" ca="1" si="47"/>
        <v>2.302830711697168</v>
      </c>
      <c r="P770" s="3">
        <f ca="1">1-O770/MAX(O$2:O770)</f>
        <v>0.11303138595590601</v>
      </c>
    </row>
    <row r="771" spans="1:16" x14ac:dyDescent="0.15">
      <c r="A771" s="1">
        <v>39518</v>
      </c>
      <c r="B771">
        <v>4393.28</v>
      </c>
      <c r="C771">
        <v>4441.18</v>
      </c>
      <c r="D771" s="21">
        <v>4315.18</v>
      </c>
      <c r="E771" s="21">
        <v>4441.18</v>
      </c>
      <c r="F771" s="43">
        <v>523.44307712</v>
      </c>
      <c r="G771" s="3">
        <f t="shared" ref="G771:G834" si="48">E771/E770-1</f>
        <v>2.1640088546097669E-3</v>
      </c>
      <c r="H771" s="3">
        <f>1-E771/MAX(E$2:E771)</f>
        <v>0.24433743959708698</v>
      </c>
      <c r="I771" s="21">
        <f ca="1">IF(ROW()&gt;计算结果!B$18-1,AVERAGE(OFFSET(E771,0,0,-计算结果!B$18,1)),AVERAGE(OFFSET(E771,0,0,-ROW()+1,1)))</f>
        <v>4544.8724999999995</v>
      </c>
      <c r="J771" s="43">
        <f t="shared" ca="1" si="45"/>
        <v>131719.33841663992</v>
      </c>
      <c r="K771" s="43">
        <f ca="1">IF(ROW()&gt;计算结果!B$19+1,J771-OFFSET(J771,-计算结果!B$19,0,1,1),J771-OFFSET(J771,-ROW()+2,0,1,1))</f>
        <v>1503.3122406399925</v>
      </c>
      <c r="L771" s="32" t="str">
        <f ca="1">IF(AND(F771&gt;OFFSET(F771,-计算结果!B$19,0,1,1),'000300'!K771&lt;OFFSET('000300'!K771,-计算结果!B$19,0,1,1)),"卖",IF(AND(F771&lt;OFFSET(F771,-计算结果!B$19,0,1,1),'000300'!K771&gt;OFFSET('000300'!K771,-计算结果!B$19,0,1,1)),"买",L770))</f>
        <v>买</v>
      </c>
      <c r="M771" s="4" t="str">
        <f t="shared" ca="1" si="46"/>
        <v/>
      </c>
      <c r="N771" s="3">
        <f ca="1">IF(L770="买",E771/E770-1,0)-IF(M771=1,计算结果!B$17,0)</f>
        <v>2.1640088546097669E-3</v>
      </c>
      <c r="O771" s="2">
        <f t="shared" ca="1" si="47"/>
        <v>2.3078140577479478</v>
      </c>
      <c r="P771" s="3">
        <f ca="1">1-O771/MAX(O$2:O771)</f>
        <v>0.11111197802135375</v>
      </c>
    </row>
    <row r="772" spans="1:16" x14ac:dyDescent="0.15">
      <c r="A772" s="1">
        <v>39519</v>
      </c>
      <c r="B772">
        <v>4534.8100000000004</v>
      </c>
      <c r="C772">
        <v>4553.34</v>
      </c>
      <c r="D772" s="21">
        <v>4308.3500000000004</v>
      </c>
      <c r="E772" s="21">
        <v>4309.6499999999996</v>
      </c>
      <c r="F772" s="43">
        <v>557.02634495999996</v>
      </c>
      <c r="G772" s="3">
        <f t="shared" si="48"/>
        <v>-2.9616002954169995E-2</v>
      </c>
      <c r="H772" s="3">
        <f>1-E772/MAX(E$2:E772)</f>
        <v>0.26671714421833526</v>
      </c>
      <c r="I772" s="21">
        <f ca="1">IF(ROW()&gt;计算结果!B$18-1,AVERAGE(OFFSET(E772,0,0,-计算结果!B$18,1)),AVERAGE(OFFSET(E772,0,0,-ROW()+1,1)))</f>
        <v>4451.0275000000001</v>
      </c>
      <c r="J772" s="43">
        <f t="shared" ref="J772:J835" ca="1" si="49">IF(I772&gt;I771,J771+F772,J771-F772)</f>
        <v>131162.31207167992</v>
      </c>
      <c r="K772" s="43">
        <f ca="1">IF(ROW()&gt;计算结果!B$19+1,J772-OFFSET(J772,-计算结果!B$19,0,1,1),J772-OFFSET(J772,-ROW()+2,0,1,1))</f>
        <v>1449.6114687999943</v>
      </c>
      <c r="L772" s="32" t="str">
        <f ca="1">IF(AND(F772&gt;OFFSET(F772,-计算结果!B$19,0,1,1),'000300'!K772&lt;OFFSET('000300'!K772,-计算结果!B$19,0,1,1)),"卖",IF(AND(F772&lt;OFFSET(F772,-计算结果!B$19,0,1,1),'000300'!K772&gt;OFFSET('000300'!K772,-计算结果!B$19,0,1,1)),"买",L771))</f>
        <v>买</v>
      </c>
      <c r="M772" s="4" t="str">
        <f t="shared" ref="M772:M835" ca="1" si="50">IF(L771&lt;&gt;L772,1,"")</f>
        <v/>
      </c>
      <c r="N772" s="3">
        <f ca="1">IF(L771="买",E772/E771-1,0)-IF(M772=1,计算结果!B$17,0)</f>
        <v>-2.9616002954169995E-2</v>
      </c>
      <c r="O772" s="2">
        <f t="shared" ref="O772:O835" ca="1" si="51">IFERROR(O771*(1+N772),O771)</f>
        <v>2.2394658297960097</v>
      </c>
      <c r="P772" s="3">
        <f ca="1">1-O772/MAX(O$2:O772)</f>
        <v>0.13743728830619961</v>
      </c>
    </row>
    <row r="773" spans="1:16" x14ac:dyDescent="0.15">
      <c r="A773" s="1">
        <v>39520</v>
      </c>
      <c r="B773">
        <v>4266.2700000000004</v>
      </c>
      <c r="C773">
        <v>4296.3599999999997</v>
      </c>
      <c r="D773" s="21">
        <v>4121.2700000000004</v>
      </c>
      <c r="E773" s="21">
        <v>4198.96</v>
      </c>
      <c r="F773" s="43">
        <v>657.69467903999998</v>
      </c>
      <c r="G773" s="3">
        <f t="shared" si="48"/>
        <v>-2.5684220296311677E-2</v>
      </c>
      <c r="H773" s="3">
        <f>1-E773/MAX(E$2:E773)</f>
        <v>0.2855509426257401</v>
      </c>
      <c r="I773" s="21">
        <f ca="1">IF(ROW()&gt;计算结果!B$18-1,AVERAGE(OFFSET(E773,0,0,-计算结果!B$18,1)),AVERAGE(OFFSET(E773,0,0,-ROW()+1,1)))</f>
        <v>4345.3450000000003</v>
      </c>
      <c r="J773" s="43">
        <f t="shared" ca="1" si="49"/>
        <v>130504.61739263992</v>
      </c>
      <c r="K773" s="43">
        <f ca="1">IF(ROW()&gt;计算结果!B$19+1,J773-OFFSET(J773,-计算结果!B$19,0,1,1),J773-OFFSET(J773,-ROW()+2,0,1,1))</f>
        <v>319.16630015999544</v>
      </c>
      <c r="L773" s="32" t="str">
        <f ca="1">IF(AND(F773&gt;OFFSET(F773,-计算结果!B$19,0,1,1),'000300'!K773&lt;OFFSET('000300'!K773,-计算结果!B$19,0,1,1)),"卖",IF(AND(F773&lt;OFFSET(F773,-计算结果!B$19,0,1,1),'000300'!K773&gt;OFFSET('000300'!K773,-计算结果!B$19,0,1,1)),"买",L772))</f>
        <v>买</v>
      </c>
      <c r="M773" s="4" t="str">
        <f t="shared" ca="1" si="50"/>
        <v/>
      </c>
      <c r="N773" s="3">
        <f ca="1">IF(L772="买",E773/E772-1,0)-IF(M773=1,计算结果!B$17,0)</f>
        <v>-2.5684220296311677E-2</v>
      </c>
      <c r="O773" s="2">
        <f t="shared" ca="1" si="51"/>
        <v>2.1819468960774664</v>
      </c>
      <c r="P773" s="3">
        <f ca="1">1-O773/MAX(O$2:O773)</f>
        <v>0.15959153901272727</v>
      </c>
    </row>
    <row r="774" spans="1:16" x14ac:dyDescent="0.15">
      <c r="A774" s="1">
        <v>39521</v>
      </c>
      <c r="B774">
        <v>4179.4399999999996</v>
      </c>
      <c r="C774">
        <v>4212.41</v>
      </c>
      <c r="D774" s="21">
        <v>4092.79</v>
      </c>
      <c r="E774" s="21">
        <v>4157.87</v>
      </c>
      <c r="F774" s="43">
        <v>455.64248063999997</v>
      </c>
      <c r="G774" s="3">
        <f t="shared" si="48"/>
        <v>-9.7857564730314817E-3</v>
      </c>
      <c r="H774" s="3">
        <f>1-E774/MAX(E$2:E774)</f>
        <v>0.29254236711359149</v>
      </c>
      <c r="I774" s="21">
        <f ca="1">IF(ROW()&gt;计算结果!B$18-1,AVERAGE(OFFSET(E774,0,0,-计算结果!B$18,1)),AVERAGE(OFFSET(E774,0,0,-ROW()+1,1)))</f>
        <v>4276.915</v>
      </c>
      <c r="J774" s="43">
        <f t="shared" ca="1" si="49"/>
        <v>130048.97491199992</v>
      </c>
      <c r="K774" s="43">
        <f ca="1">IF(ROW()&gt;计算结果!B$19+1,J774-OFFSET(J774,-计算结果!B$19,0,1,1),J774-OFFSET(J774,-ROW()+2,0,1,1))</f>
        <v>-933.32578304001072</v>
      </c>
      <c r="L774" s="32" t="str">
        <f ca="1">IF(AND(F774&gt;OFFSET(F774,-计算结果!B$19,0,1,1),'000300'!K774&lt;OFFSET('000300'!K774,-计算结果!B$19,0,1,1)),"卖",IF(AND(F774&lt;OFFSET(F774,-计算结果!B$19,0,1,1),'000300'!K774&gt;OFFSET('000300'!K774,-计算结果!B$19,0,1,1)),"买",L773))</f>
        <v>买</v>
      </c>
      <c r="M774" s="4" t="str">
        <f t="shared" ca="1" si="50"/>
        <v/>
      </c>
      <c r="N774" s="3">
        <f ca="1">IF(L773="买",E774/E773-1,0)-IF(M774=1,计算结果!B$17,0)</f>
        <v>-9.7857564730314817E-3</v>
      </c>
      <c r="O774" s="2">
        <f t="shared" ca="1" si="51"/>
        <v>2.1605948951153655</v>
      </c>
      <c r="P774" s="3">
        <f ca="1">1-O774/MAX(O$2:O774)</f>
        <v>0.16781557154982374</v>
      </c>
    </row>
    <row r="775" spans="1:16" x14ac:dyDescent="0.15">
      <c r="A775" s="1">
        <v>39524</v>
      </c>
      <c r="B775">
        <v>4138.88</v>
      </c>
      <c r="C775">
        <v>4138.88</v>
      </c>
      <c r="D775" s="21">
        <v>3958.29</v>
      </c>
      <c r="E775" s="21">
        <v>3965.28</v>
      </c>
      <c r="F775" s="43">
        <v>523.76088575999995</v>
      </c>
      <c r="G775" s="3">
        <f t="shared" si="48"/>
        <v>-4.6319389495101948E-2</v>
      </c>
      <c r="H775" s="3">
        <f>1-E775/MAX(E$2:E775)</f>
        <v>0.32531137276253996</v>
      </c>
      <c r="I775" s="21">
        <f ca="1">IF(ROW()&gt;计算结果!B$18-1,AVERAGE(OFFSET(E775,0,0,-计算结果!B$18,1)),AVERAGE(OFFSET(E775,0,0,-ROW()+1,1)))</f>
        <v>4157.9399999999996</v>
      </c>
      <c r="J775" s="43">
        <f t="shared" ca="1" si="49"/>
        <v>129525.21402623992</v>
      </c>
      <c r="K775" s="43">
        <f ca="1">IF(ROW()&gt;计算结果!B$19+1,J775-OFFSET(J775,-计算结果!B$19,0,1,1),J775-OFFSET(J775,-ROW()+2,0,1,1))</f>
        <v>-2342.6634956800117</v>
      </c>
      <c r="L775" s="32" t="str">
        <f ca="1">IF(AND(F775&gt;OFFSET(F775,-计算结果!B$19,0,1,1),'000300'!K775&lt;OFFSET('000300'!K775,-计算结果!B$19,0,1,1)),"卖",IF(AND(F775&lt;OFFSET(F775,-计算结果!B$19,0,1,1),'000300'!K775&gt;OFFSET('000300'!K775,-计算结果!B$19,0,1,1)),"买",L774))</f>
        <v>买</v>
      </c>
      <c r="M775" s="4" t="str">
        <f t="shared" ca="1" si="50"/>
        <v/>
      </c>
      <c r="N775" s="3">
        <f ca="1">IF(L774="买",E775/E774-1,0)-IF(M775=1,计算结果!B$17,0)</f>
        <v>-4.6319389495101948E-2</v>
      </c>
      <c r="O775" s="2">
        <f t="shared" ca="1" si="51"/>
        <v>2.060517458627388</v>
      </c>
      <c r="P775" s="3">
        <f ca="1">1-O775/MAX(O$2:O775)</f>
        <v>0.20636184622296627</v>
      </c>
    </row>
    <row r="776" spans="1:16" x14ac:dyDescent="0.15">
      <c r="A776" s="1">
        <v>39525</v>
      </c>
      <c r="B776">
        <v>3924.87</v>
      </c>
      <c r="C776">
        <v>3996.96</v>
      </c>
      <c r="D776" s="21">
        <v>3700.35</v>
      </c>
      <c r="E776" s="21">
        <v>3763.95</v>
      </c>
      <c r="F776" s="43">
        <v>584.59480064000002</v>
      </c>
      <c r="G776" s="3">
        <f t="shared" si="48"/>
        <v>-5.0773211475608426E-2</v>
      </c>
      <c r="H776" s="3">
        <f>1-E776/MAX(E$2:E776)</f>
        <v>0.35956748111345538</v>
      </c>
      <c r="I776" s="21">
        <f ca="1">IF(ROW()&gt;计算结果!B$18-1,AVERAGE(OFFSET(E776,0,0,-计算结果!B$18,1)),AVERAGE(OFFSET(E776,0,0,-ROW()+1,1)))</f>
        <v>4021.5150000000003</v>
      </c>
      <c r="J776" s="43">
        <f t="shared" ca="1" si="49"/>
        <v>128940.61922559992</v>
      </c>
      <c r="K776" s="43">
        <f ca="1">IF(ROW()&gt;计算结果!B$19+1,J776-OFFSET(J776,-计算结果!B$19,0,1,1),J776-OFFSET(J776,-ROW()+2,0,1,1))</f>
        <v>-3662.0542361600092</v>
      </c>
      <c r="L776" s="32" t="str">
        <f ca="1">IF(AND(F776&gt;OFFSET(F776,-计算结果!B$19,0,1,1),'000300'!K776&lt;OFFSET('000300'!K776,-计算结果!B$19,0,1,1)),"卖",IF(AND(F776&lt;OFFSET(F776,-计算结果!B$19,0,1,1),'000300'!K776&gt;OFFSET('000300'!K776,-计算结果!B$19,0,1,1)),"买",L775))</f>
        <v>买</v>
      </c>
      <c r="M776" s="4" t="str">
        <f t="shared" ca="1" si="50"/>
        <v/>
      </c>
      <c r="N776" s="3">
        <f ca="1">IF(L775="买",E776/E775-1,0)-IF(M776=1,计算结果!B$17,0)</f>
        <v>-5.0773211475608426E-2</v>
      </c>
      <c r="O776" s="2">
        <f t="shared" ca="1" si="51"/>
        <v>1.9558983699513164</v>
      </c>
      <c r="P776" s="3">
        <f ca="1">1-O776/MAX(O$2:O776)</f>
        <v>0.24665740403979908</v>
      </c>
    </row>
    <row r="777" spans="1:16" x14ac:dyDescent="0.15">
      <c r="A777" s="1">
        <v>39526</v>
      </c>
      <c r="B777">
        <v>3837.6</v>
      </c>
      <c r="C777">
        <v>3954.47</v>
      </c>
      <c r="D777" s="21">
        <v>3776.3</v>
      </c>
      <c r="E777" s="21">
        <v>3888.86</v>
      </c>
      <c r="F777" s="43">
        <v>688.23711744000002</v>
      </c>
      <c r="G777" s="3">
        <f t="shared" si="48"/>
        <v>3.3185881852840771E-2</v>
      </c>
      <c r="H777" s="3">
        <f>1-E777/MAX(E$2:E777)</f>
        <v>0.33831416320696928</v>
      </c>
      <c r="I777" s="21">
        <f ca="1">IF(ROW()&gt;计算结果!B$18-1,AVERAGE(OFFSET(E777,0,0,-计算结果!B$18,1)),AVERAGE(OFFSET(E777,0,0,-ROW()+1,1)))</f>
        <v>3943.99</v>
      </c>
      <c r="J777" s="43">
        <f t="shared" ca="1" si="49"/>
        <v>128252.38210815992</v>
      </c>
      <c r="K777" s="43">
        <f ca="1">IF(ROW()&gt;计算结果!B$19+1,J777-OFFSET(J777,-计算结果!B$19,0,1,1),J777-OFFSET(J777,-ROW()+2,0,1,1))</f>
        <v>-5207.3976217599993</v>
      </c>
      <c r="L777" s="32" t="str">
        <f ca="1">IF(AND(F777&gt;OFFSET(F777,-计算结果!B$19,0,1,1),'000300'!K777&lt;OFFSET('000300'!K777,-计算结果!B$19,0,1,1)),"卖",IF(AND(F777&lt;OFFSET(F777,-计算结果!B$19,0,1,1),'000300'!K777&gt;OFFSET('000300'!K777,-计算结果!B$19,0,1,1)),"买",L776))</f>
        <v>买</v>
      </c>
      <c r="M777" s="4" t="str">
        <f t="shared" ca="1" si="50"/>
        <v/>
      </c>
      <c r="N777" s="3">
        <f ca="1">IF(L776="买",E777/E776-1,0)-IF(M777=1,计算结果!B$17,0)</f>
        <v>3.3185881852840771E-2</v>
      </c>
      <c r="O777" s="2">
        <f t="shared" ca="1" si="51"/>
        <v>2.0208065821726846</v>
      </c>
      <c r="P777" s="3">
        <f ca="1">1-O777/MAX(O$2:O777)</f>
        <v>0.22165706565555143</v>
      </c>
    </row>
    <row r="778" spans="1:16" x14ac:dyDescent="0.15">
      <c r="A778" s="1">
        <v>39527</v>
      </c>
      <c r="B778">
        <v>3833.21</v>
      </c>
      <c r="C778">
        <v>4044.69</v>
      </c>
      <c r="D778" s="21">
        <v>3658.04</v>
      </c>
      <c r="E778" s="21">
        <v>4001.83</v>
      </c>
      <c r="F778" s="43">
        <v>824.32598015999997</v>
      </c>
      <c r="G778" s="3">
        <f t="shared" si="48"/>
        <v>2.9049644368786653E-2</v>
      </c>
      <c r="H778" s="3">
        <f>1-E778/MAX(E$2:E778)</f>
        <v>0.31909242496426871</v>
      </c>
      <c r="I778" s="21">
        <f ca="1">IF(ROW()&gt;计算结果!B$18-1,AVERAGE(OFFSET(E778,0,0,-计算结果!B$18,1)),AVERAGE(OFFSET(E778,0,0,-ROW()+1,1)))</f>
        <v>3904.98</v>
      </c>
      <c r="J778" s="43">
        <f t="shared" ca="1" si="49"/>
        <v>127428.05612799991</v>
      </c>
      <c r="K778" s="43">
        <f ca="1">IF(ROW()&gt;计算结果!B$19+1,J778-OFFSET(J778,-计算结果!B$19,0,1,1),J778-OFFSET(J778,-ROW()+2,0,1,1))</f>
        <v>-5426.1991424000007</v>
      </c>
      <c r="L778" s="32" t="str">
        <f ca="1">IF(AND(F778&gt;OFFSET(F778,-计算结果!B$19,0,1,1),'000300'!K778&lt;OFFSET('000300'!K778,-计算结果!B$19,0,1,1)),"卖",IF(AND(F778&lt;OFFSET(F778,-计算结果!B$19,0,1,1),'000300'!K778&gt;OFFSET('000300'!K778,-计算结果!B$19,0,1,1)),"买",L777))</f>
        <v>卖</v>
      </c>
      <c r="M778" s="4">
        <f t="shared" ca="1" si="50"/>
        <v>1</v>
      </c>
      <c r="N778" s="3">
        <f ca="1">IF(L777="买",E778/E777-1,0)-IF(M778=1,计算结果!B$17,0)</f>
        <v>2.9049644368786653E-2</v>
      </c>
      <c r="O778" s="2">
        <f t="shared" ca="1" si="51"/>
        <v>2.0795102947229043</v>
      </c>
      <c r="P778" s="3">
        <f ca="1">1-O778/MAX(O$2:O778)</f>
        <v>0.19904648021588744</v>
      </c>
    </row>
    <row r="779" spans="1:16" x14ac:dyDescent="0.15">
      <c r="A779" s="1">
        <v>39528</v>
      </c>
      <c r="B779">
        <v>3998.2</v>
      </c>
      <c r="C779">
        <v>4083.16</v>
      </c>
      <c r="D779" s="21">
        <v>3958.97</v>
      </c>
      <c r="E779" s="21">
        <v>4037.83</v>
      </c>
      <c r="F779" s="43">
        <v>749.85406464000005</v>
      </c>
      <c r="G779" s="3">
        <f t="shared" si="48"/>
        <v>8.995884382894781E-3</v>
      </c>
      <c r="H779" s="3">
        <f>1-E779/MAX(E$2:E779)</f>
        <v>0.31296705914380996</v>
      </c>
      <c r="I779" s="21">
        <f ca="1">IF(ROW()&gt;计算结果!B$18-1,AVERAGE(OFFSET(E779,0,0,-计算结果!B$18,1)),AVERAGE(OFFSET(E779,0,0,-ROW()+1,1)))</f>
        <v>3923.1174999999998</v>
      </c>
      <c r="J779" s="43">
        <f t="shared" ca="1" si="49"/>
        <v>128177.91019263992</v>
      </c>
      <c r="K779" s="43">
        <f ca="1">IF(ROW()&gt;计算结果!B$19+1,J779-OFFSET(J779,-计算结果!B$19,0,1,1),J779-OFFSET(J779,-ROW()+2,0,1,1))</f>
        <v>-4064.8713011200016</v>
      </c>
      <c r="L779" s="32" t="str">
        <f ca="1">IF(AND(F779&gt;OFFSET(F779,-计算结果!B$19,0,1,1),'000300'!K779&lt;OFFSET('000300'!K779,-计算结果!B$19,0,1,1)),"卖",IF(AND(F779&lt;OFFSET(F779,-计算结果!B$19,0,1,1),'000300'!K779&gt;OFFSET('000300'!K779,-计算结果!B$19,0,1,1)),"买",L778))</f>
        <v>卖</v>
      </c>
      <c r="M779" s="4" t="str">
        <f t="shared" ca="1" si="50"/>
        <v/>
      </c>
      <c r="N779" s="3">
        <f ca="1">IF(L778="买",E779/E778-1,0)-IF(M779=1,计算结果!B$17,0)</f>
        <v>0</v>
      </c>
      <c r="O779" s="2">
        <f t="shared" ca="1" si="51"/>
        <v>2.0795102947229043</v>
      </c>
      <c r="P779" s="3">
        <f ca="1">1-O779/MAX(O$2:O779)</f>
        <v>0.19904648021588744</v>
      </c>
    </row>
    <row r="780" spans="1:16" x14ac:dyDescent="0.15">
      <c r="A780" s="1">
        <v>39531</v>
      </c>
      <c r="B780">
        <v>4086.07</v>
      </c>
      <c r="C780">
        <v>4103.57</v>
      </c>
      <c r="D780" s="21">
        <v>3857.09</v>
      </c>
      <c r="E780" s="21">
        <v>3857.09</v>
      </c>
      <c r="F780" s="43">
        <v>639.43569407999996</v>
      </c>
      <c r="G780" s="3">
        <f t="shared" si="48"/>
        <v>-4.4761666538710054E-2</v>
      </c>
      <c r="H780" s="3">
        <f>1-E780/MAX(E$2:E780)</f>
        <v>0.34371979854352408</v>
      </c>
      <c r="I780" s="21">
        <f ca="1">IF(ROW()&gt;计算结果!B$18-1,AVERAGE(OFFSET(E780,0,0,-计算结果!B$18,1)),AVERAGE(OFFSET(E780,0,0,-ROW()+1,1)))</f>
        <v>3946.4025000000001</v>
      </c>
      <c r="J780" s="43">
        <f t="shared" ca="1" si="49"/>
        <v>128817.34588671992</v>
      </c>
      <c r="K780" s="43">
        <f ca="1">IF(ROW()&gt;计算结果!B$19+1,J780-OFFSET(J780,-计算结果!B$19,0,1,1),J780-OFFSET(J780,-ROW()+2,0,1,1))</f>
        <v>-2901.9925299199967</v>
      </c>
      <c r="L780" s="32" t="str">
        <f ca="1">IF(AND(F780&gt;OFFSET(F780,-计算结果!B$19,0,1,1),'000300'!K780&lt;OFFSET('000300'!K780,-计算结果!B$19,0,1,1)),"卖",IF(AND(F780&lt;OFFSET(F780,-计算结果!B$19,0,1,1),'000300'!K780&gt;OFFSET('000300'!K780,-计算结果!B$19,0,1,1)),"买",L779))</f>
        <v>卖</v>
      </c>
      <c r="M780" s="4" t="str">
        <f t="shared" ca="1" si="50"/>
        <v/>
      </c>
      <c r="N780" s="3">
        <f ca="1">IF(L779="买",E780/E779-1,0)-IF(M780=1,计算结果!B$17,0)</f>
        <v>0</v>
      </c>
      <c r="O780" s="2">
        <f t="shared" ca="1" si="51"/>
        <v>2.0795102947229043</v>
      </c>
      <c r="P780" s="3">
        <f ca="1">1-O780/MAX(O$2:O780)</f>
        <v>0.19904648021588744</v>
      </c>
    </row>
    <row r="781" spans="1:16" x14ac:dyDescent="0.15">
      <c r="A781" s="1">
        <v>39532</v>
      </c>
      <c r="B781">
        <v>3780.46</v>
      </c>
      <c r="C781">
        <v>3937.67</v>
      </c>
      <c r="D781" s="21">
        <v>3747.02</v>
      </c>
      <c r="E781" s="21">
        <v>3905.77</v>
      </c>
      <c r="F781" s="43">
        <v>582.92420607999998</v>
      </c>
      <c r="G781" s="3">
        <f t="shared" si="48"/>
        <v>1.2620913694002533E-2</v>
      </c>
      <c r="H781" s="3">
        <f>1-E781/MAX(E$2:E781)</f>
        <v>0.33543694276185942</v>
      </c>
      <c r="I781" s="21">
        <f ca="1">IF(ROW()&gt;计算结果!B$18-1,AVERAGE(OFFSET(E781,0,0,-计算结果!B$18,1)),AVERAGE(OFFSET(E781,0,0,-ROW()+1,1)))</f>
        <v>3950.63</v>
      </c>
      <c r="J781" s="43">
        <f t="shared" ca="1" si="49"/>
        <v>129400.27009279992</v>
      </c>
      <c r="K781" s="43">
        <f ca="1">IF(ROW()&gt;计算结果!B$19+1,J781-OFFSET(J781,-计算结果!B$19,0,1,1),J781-OFFSET(J781,-ROW()+2,0,1,1))</f>
        <v>-1762.0419788799918</v>
      </c>
      <c r="L781" s="32" t="str">
        <f ca="1">IF(AND(F781&gt;OFFSET(F781,-计算结果!B$19,0,1,1),'000300'!K781&lt;OFFSET('000300'!K781,-计算结果!B$19,0,1,1)),"卖",IF(AND(F781&lt;OFFSET(F781,-计算结果!B$19,0,1,1),'000300'!K781&gt;OFFSET('000300'!K781,-计算结果!B$19,0,1,1)),"买",L780))</f>
        <v>卖</v>
      </c>
      <c r="M781" s="4" t="str">
        <f t="shared" ca="1" si="50"/>
        <v/>
      </c>
      <c r="N781" s="3">
        <f ca="1">IF(L780="买",E781/E780-1,0)-IF(M781=1,计算结果!B$17,0)</f>
        <v>0</v>
      </c>
      <c r="O781" s="2">
        <f t="shared" ca="1" si="51"/>
        <v>2.0795102947229043</v>
      </c>
      <c r="P781" s="3">
        <f ca="1">1-O781/MAX(O$2:O781)</f>
        <v>0.19904648021588744</v>
      </c>
    </row>
    <row r="782" spans="1:16" x14ac:dyDescent="0.15">
      <c r="A782" s="1">
        <v>39533</v>
      </c>
      <c r="B782">
        <v>3926.86</v>
      </c>
      <c r="C782">
        <v>4001.55</v>
      </c>
      <c r="D782" s="21">
        <v>3888.02</v>
      </c>
      <c r="E782" s="21">
        <v>3914.37</v>
      </c>
      <c r="F782" s="43">
        <v>520.26060800000005</v>
      </c>
      <c r="G782" s="3">
        <f t="shared" si="48"/>
        <v>2.2018705658550797E-3</v>
      </c>
      <c r="H782" s="3">
        <f>1-E782/MAX(E$2:E782)</f>
        <v>0.333973660926972</v>
      </c>
      <c r="I782" s="21">
        <f ca="1">IF(ROW()&gt;计算结果!B$18-1,AVERAGE(OFFSET(E782,0,0,-计算结果!B$18,1)),AVERAGE(OFFSET(E782,0,0,-ROW()+1,1)))</f>
        <v>3928.7650000000003</v>
      </c>
      <c r="J782" s="43">
        <f t="shared" ca="1" si="49"/>
        <v>128880.00948479993</v>
      </c>
      <c r="K782" s="43">
        <f ca="1">IF(ROW()&gt;计算结果!B$19+1,J782-OFFSET(J782,-计算结果!B$19,0,1,1),J782-OFFSET(J782,-ROW()+2,0,1,1))</f>
        <v>-1624.6079078399925</v>
      </c>
      <c r="L782" s="32" t="str">
        <f ca="1">IF(AND(F782&gt;OFFSET(F782,-计算结果!B$19,0,1,1),'000300'!K782&lt;OFFSET('000300'!K782,-计算结果!B$19,0,1,1)),"卖",IF(AND(F782&lt;OFFSET(F782,-计算结果!B$19,0,1,1),'000300'!K782&gt;OFFSET('000300'!K782,-计算结果!B$19,0,1,1)),"买",L781))</f>
        <v>卖</v>
      </c>
      <c r="M782" s="4" t="str">
        <f t="shared" ca="1" si="50"/>
        <v/>
      </c>
      <c r="N782" s="3">
        <f ca="1">IF(L781="买",E782/E781-1,0)-IF(M782=1,计算结果!B$17,0)</f>
        <v>0</v>
      </c>
      <c r="O782" s="2">
        <f t="shared" ca="1" si="51"/>
        <v>2.0795102947229043</v>
      </c>
      <c r="P782" s="3">
        <f ca="1">1-O782/MAX(O$2:O782)</f>
        <v>0.19904648021588744</v>
      </c>
    </row>
    <row r="783" spans="1:16" x14ac:dyDescent="0.15">
      <c r="A783" s="1">
        <v>39534</v>
      </c>
      <c r="B783">
        <v>3847.44</v>
      </c>
      <c r="C783">
        <v>3873.61</v>
      </c>
      <c r="D783" s="21">
        <v>3745.88</v>
      </c>
      <c r="E783" s="21">
        <v>3748.92</v>
      </c>
      <c r="F783" s="43">
        <v>551.51411199999995</v>
      </c>
      <c r="G783" s="3">
        <f t="shared" si="48"/>
        <v>-4.2267338039071345E-2</v>
      </c>
      <c r="H783" s="3">
        <f>1-E783/MAX(E$2:E783)</f>
        <v>0.36212482134349688</v>
      </c>
      <c r="I783" s="21">
        <f ca="1">IF(ROW()&gt;计算结果!B$18-1,AVERAGE(OFFSET(E783,0,0,-计算结果!B$18,1)),AVERAGE(OFFSET(E783,0,0,-ROW()+1,1)))</f>
        <v>3856.5374999999999</v>
      </c>
      <c r="J783" s="43">
        <f t="shared" ca="1" si="49"/>
        <v>128328.49537279992</v>
      </c>
      <c r="K783" s="43">
        <f ca="1">IF(ROW()&gt;计算结果!B$19+1,J783-OFFSET(J783,-计算结果!B$19,0,1,1),J783-OFFSET(J783,-ROW()+2,0,1,1))</f>
        <v>-1720.4795391999942</v>
      </c>
      <c r="L783" s="32" t="str">
        <f ca="1">IF(AND(F783&gt;OFFSET(F783,-计算结果!B$19,0,1,1),'000300'!K783&lt;OFFSET('000300'!K783,-计算结果!B$19,0,1,1)),"卖",IF(AND(F783&lt;OFFSET(F783,-计算结果!B$19,0,1,1),'000300'!K783&gt;OFFSET('000300'!K783,-计算结果!B$19,0,1,1)),"买",L782))</f>
        <v>卖</v>
      </c>
      <c r="M783" s="4" t="str">
        <f t="shared" ca="1" si="50"/>
        <v/>
      </c>
      <c r="N783" s="3">
        <f ca="1">IF(L782="买",E783/E782-1,0)-IF(M783=1,计算结果!B$17,0)</f>
        <v>0</v>
      </c>
      <c r="O783" s="2">
        <f t="shared" ca="1" si="51"/>
        <v>2.0795102947229043</v>
      </c>
      <c r="P783" s="3">
        <f ca="1">1-O783/MAX(O$2:O783)</f>
        <v>0.19904648021588744</v>
      </c>
    </row>
    <row r="784" spans="1:16" x14ac:dyDescent="0.15">
      <c r="A784" s="1">
        <v>39535</v>
      </c>
      <c r="B784">
        <v>3712.98</v>
      </c>
      <c r="C784">
        <v>3925.86</v>
      </c>
      <c r="D784" s="21">
        <v>3661.38</v>
      </c>
      <c r="E784" s="21">
        <v>3918.16</v>
      </c>
      <c r="F784" s="43">
        <v>727.26085632000002</v>
      </c>
      <c r="G784" s="3">
        <f t="shared" si="48"/>
        <v>4.5143668043063023E-2</v>
      </c>
      <c r="H784" s="3">
        <f>1-E784/MAX(E$2:E784)</f>
        <v>0.33332879602531817</v>
      </c>
      <c r="I784" s="21">
        <f ca="1">IF(ROW()&gt;计算结果!B$18-1,AVERAGE(OFFSET(E784,0,0,-计算结果!B$18,1)),AVERAGE(OFFSET(E784,0,0,-ROW()+1,1)))</f>
        <v>3871.8049999999998</v>
      </c>
      <c r="J784" s="43">
        <f t="shared" ca="1" si="49"/>
        <v>129055.75622911993</v>
      </c>
      <c r="K784" s="43">
        <f ca="1">IF(ROW()&gt;计算结果!B$19+1,J784-OFFSET(J784,-计算结果!B$19,0,1,1),J784-OFFSET(J784,-ROW()+2,0,1,1))</f>
        <v>-469.45779711999057</v>
      </c>
      <c r="L784" s="32" t="str">
        <f ca="1">IF(AND(F784&gt;OFFSET(F784,-计算结果!B$19,0,1,1),'000300'!K784&lt;OFFSET('000300'!K784,-计算结果!B$19,0,1,1)),"卖",IF(AND(F784&lt;OFFSET(F784,-计算结果!B$19,0,1,1),'000300'!K784&gt;OFFSET('000300'!K784,-计算结果!B$19,0,1,1)),"买",L783))</f>
        <v>卖</v>
      </c>
      <c r="M784" s="4" t="str">
        <f t="shared" ca="1" si="50"/>
        <v/>
      </c>
      <c r="N784" s="3">
        <f ca="1">IF(L783="买",E784/E783-1,0)-IF(M784=1,计算结果!B$17,0)</f>
        <v>0</v>
      </c>
      <c r="O784" s="2">
        <f t="shared" ca="1" si="51"/>
        <v>2.0795102947229043</v>
      </c>
      <c r="P784" s="3">
        <f ca="1">1-O784/MAX(O$2:O784)</f>
        <v>0.19904648021588744</v>
      </c>
    </row>
    <row r="785" spans="1:16" x14ac:dyDescent="0.15">
      <c r="A785" s="1">
        <v>39538</v>
      </c>
      <c r="B785">
        <v>3802.21</v>
      </c>
      <c r="C785">
        <v>3891.66</v>
      </c>
      <c r="D785" s="21">
        <v>3780.12</v>
      </c>
      <c r="E785" s="21">
        <v>3790.53</v>
      </c>
      <c r="F785" s="43">
        <v>511.66601215999998</v>
      </c>
      <c r="G785" s="3">
        <f t="shared" si="48"/>
        <v>-3.2573963288890617E-2</v>
      </c>
      <c r="H785" s="3">
        <f>1-E785/MAX(E$2:E785)</f>
        <v>0.35504491934935001</v>
      </c>
      <c r="I785" s="21">
        <f ca="1">IF(ROW()&gt;计算结果!B$18-1,AVERAGE(OFFSET(E785,0,0,-计算结果!B$18,1)),AVERAGE(OFFSET(E785,0,0,-ROW()+1,1)))</f>
        <v>3842.9950000000003</v>
      </c>
      <c r="J785" s="43">
        <f t="shared" ca="1" si="49"/>
        <v>128544.09021695993</v>
      </c>
      <c r="K785" s="43">
        <f ca="1">IF(ROW()&gt;计算结果!B$19+1,J785-OFFSET(J785,-计算结果!B$19,0,1,1),J785-OFFSET(J785,-ROW()+2,0,1,1))</f>
        <v>-396.52900863999093</v>
      </c>
      <c r="L785" s="32" t="str">
        <f ca="1">IF(AND(F785&gt;OFFSET(F785,-计算结果!B$19,0,1,1),'000300'!K785&lt;OFFSET('000300'!K785,-计算结果!B$19,0,1,1)),"卖",IF(AND(F785&lt;OFFSET(F785,-计算结果!B$19,0,1,1),'000300'!K785&gt;OFFSET('000300'!K785,-计算结果!B$19,0,1,1)),"买",L784))</f>
        <v>买</v>
      </c>
      <c r="M785" s="4">
        <f t="shared" ca="1" si="50"/>
        <v>1</v>
      </c>
      <c r="N785" s="3">
        <f ca="1">IF(L784="买",E785/E784-1,0)-IF(M785=1,计算结果!B$17,0)</f>
        <v>0</v>
      </c>
      <c r="O785" s="2">
        <f t="shared" ca="1" si="51"/>
        <v>2.0795102947229043</v>
      </c>
      <c r="P785" s="3">
        <f ca="1">1-O785/MAX(O$2:O785)</f>
        <v>0.19904648021588744</v>
      </c>
    </row>
    <row r="786" spans="1:16" x14ac:dyDescent="0.15">
      <c r="A786" s="1">
        <v>39539</v>
      </c>
      <c r="B786">
        <v>3776.27</v>
      </c>
      <c r="C786">
        <v>3815.16</v>
      </c>
      <c r="D786" s="21">
        <v>3566.21</v>
      </c>
      <c r="E786" s="21">
        <v>3582.85</v>
      </c>
      <c r="F786" s="43">
        <v>589.62079744000005</v>
      </c>
      <c r="G786" s="3">
        <f t="shared" si="48"/>
        <v>-5.4789171962759897E-2</v>
      </c>
      <c r="H786" s="3">
        <f>1-E786/MAX(E$2:E786)</f>
        <v>0.39038147417137414</v>
      </c>
      <c r="I786" s="21">
        <f ca="1">IF(ROW()&gt;计算结果!B$18-1,AVERAGE(OFFSET(E786,0,0,-计算结果!B$18,1)),AVERAGE(OFFSET(E786,0,0,-ROW()+1,1)))</f>
        <v>3760.1150000000002</v>
      </c>
      <c r="J786" s="43">
        <f t="shared" ca="1" si="49"/>
        <v>127954.46941951993</v>
      </c>
      <c r="K786" s="43">
        <f ca="1">IF(ROW()&gt;计算结果!B$19+1,J786-OFFSET(J786,-计算结果!B$19,0,1,1),J786-OFFSET(J786,-ROW()+2,0,1,1))</f>
        <v>-297.91268863998994</v>
      </c>
      <c r="L786" s="32" t="str">
        <f ca="1">IF(AND(F786&gt;OFFSET(F786,-计算结果!B$19,0,1,1),'000300'!K786&lt;OFFSET('000300'!K786,-计算结果!B$19,0,1,1)),"卖",IF(AND(F786&lt;OFFSET(F786,-计算结果!B$19,0,1,1),'000300'!K786&gt;OFFSET('000300'!K786,-计算结果!B$19,0,1,1)),"买",L785))</f>
        <v>买</v>
      </c>
      <c r="M786" s="4" t="str">
        <f t="shared" ca="1" si="50"/>
        <v/>
      </c>
      <c r="N786" s="3">
        <f ca="1">IF(L785="买",E786/E785-1,0)-IF(M786=1,计算结果!B$17,0)</f>
        <v>-5.4789171962759897E-2</v>
      </c>
      <c r="O786" s="2">
        <f t="shared" ca="1" si="51"/>
        <v>1.9655756475870017</v>
      </c>
      <c r="P786" s="3">
        <f ca="1">1-O786/MAX(O$2:O786)</f>
        <v>0.2429300603455169</v>
      </c>
    </row>
    <row r="787" spans="1:16" x14ac:dyDescent="0.15">
      <c r="A787" s="1">
        <v>39540</v>
      </c>
      <c r="B787">
        <v>3621.39</v>
      </c>
      <c r="C787">
        <v>3698.53</v>
      </c>
      <c r="D787" s="21">
        <v>3493.18</v>
      </c>
      <c r="E787" s="21">
        <v>3547.98</v>
      </c>
      <c r="F787" s="43">
        <v>701.02761471999997</v>
      </c>
      <c r="G787" s="3">
        <f t="shared" si="48"/>
        <v>-9.7324755432127708E-3</v>
      </c>
      <c r="H787" s="3">
        <f>1-E787/MAX(E$2:E787)</f>
        <v>0.39631457156469063</v>
      </c>
      <c r="I787" s="21">
        <f ca="1">IF(ROW()&gt;计算结果!B$18-1,AVERAGE(OFFSET(E787,0,0,-计算结果!B$18,1)),AVERAGE(OFFSET(E787,0,0,-ROW()+1,1)))</f>
        <v>3709.88</v>
      </c>
      <c r="J787" s="43">
        <f t="shared" ca="1" si="49"/>
        <v>127253.44180479992</v>
      </c>
      <c r="K787" s="43">
        <f ca="1">IF(ROW()&gt;计算结果!B$19+1,J787-OFFSET(J787,-计算结果!B$19,0,1,1),J787-OFFSET(J787,-ROW()+2,0,1,1))</f>
        <v>-174.61432319998858</v>
      </c>
      <c r="L787" s="32" t="str">
        <f ca="1">IF(AND(F787&gt;OFFSET(F787,-计算结果!B$19,0,1,1),'000300'!K787&lt;OFFSET('000300'!K787,-计算结果!B$19,0,1,1)),"卖",IF(AND(F787&lt;OFFSET(F787,-计算结果!B$19,0,1,1),'000300'!K787&gt;OFFSET('000300'!K787,-计算结果!B$19,0,1,1)),"买",L786))</f>
        <v>买</v>
      </c>
      <c r="M787" s="4" t="str">
        <f t="shared" ca="1" si="50"/>
        <v/>
      </c>
      <c r="N787" s="3">
        <f ca="1">IF(L786="买",E787/E786-1,0)-IF(M787=1,计算结果!B$17,0)</f>
        <v>-9.7324755432127708E-3</v>
      </c>
      <c r="O787" s="2">
        <f t="shared" ca="1" si="51"/>
        <v>1.9464457306685266</v>
      </c>
      <c r="P787" s="3">
        <f ca="1">1-O787/MAX(O$2:O787)</f>
        <v>0.25029822501770571</v>
      </c>
    </row>
    <row r="788" spans="1:16" x14ac:dyDescent="0.15">
      <c r="A788" s="1">
        <v>39541</v>
      </c>
      <c r="B788">
        <v>3518.22</v>
      </c>
      <c r="C788">
        <v>3665.65</v>
      </c>
      <c r="D788" s="21">
        <v>3457.62</v>
      </c>
      <c r="E788" s="21">
        <v>3650.7</v>
      </c>
      <c r="F788" s="43">
        <v>542.33903104000001</v>
      </c>
      <c r="G788" s="3">
        <f t="shared" si="48"/>
        <v>2.8951685184245735E-2</v>
      </c>
      <c r="H788" s="3">
        <f>1-E788/MAX(E$2:E788)</f>
        <v>0.37883686109031511</v>
      </c>
      <c r="I788" s="21">
        <f ca="1">IF(ROW()&gt;计算结果!B$18-1,AVERAGE(OFFSET(E788,0,0,-计算结果!B$18,1)),AVERAGE(OFFSET(E788,0,0,-ROW()+1,1)))</f>
        <v>3643.0150000000003</v>
      </c>
      <c r="J788" s="43">
        <f t="shared" ca="1" si="49"/>
        <v>126711.10277375992</v>
      </c>
      <c r="K788" s="43">
        <f ca="1">IF(ROW()&gt;计算结果!B$19+1,J788-OFFSET(J788,-计算结果!B$19,0,1,1),J788-OFFSET(J788,-ROW()+2,0,1,1))</f>
        <v>-1466.8074188799947</v>
      </c>
      <c r="L788" s="32" t="str">
        <f ca="1">IF(AND(F788&gt;OFFSET(F788,-计算结果!B$19,0,1,1),'000300'!K788&lt;OFFSET('000300'!K788,-计算结果!B$19,0,1,1)),"卖",IF(AND(F788&lt;OFFSET(F788,-计算结果!B$19,0,1,1),'000300'!K788&gt;OFFSET('000300'!K788,-计算结果!B$19,0,1,1)),"买",L787))</f>
        <v>买</v>
      </c>
      <c r="M788" s="4" t="str">
        <f t="shared" ca="1" si="50"/>
        <v/>
      </c>
      <c r="N788" s="3">
        <f ca="1">IF(L787="买",E788/E787-1,0)-IF(M788=1,计算结果!B$17,0)</f>
        <v>2.8951685184245735E-2</v>
      </c>
      <c r="O788" s="2">
        <f t="shared" ca="1" si="51"/>
        <v>2.002798614691061</v>
      </c>
      <c r="P788" s="3">
        <f ca="1">1-O788/MAX(O$2:O788)</f>
        <v>0.22859309524634808</v>
      </c>
    </row>
    <row r="789" spans="1:16" x14ac:dyDescent="0.15">
      <c r="A789" s="1">
        <v>39545</v>
      </c>
      <c r="B789">
        <v>3611.96</v>
      </c>
      <c r="C789">
        <v>3854.07</v>
      </c>
      <c r="D789" s="21">
        <v>3578.38</v>
      </c>
      <c r="E789" s="21">
        <v>3845.82</v>
      </c>
      <c r="F789" s="43">
        <v>705.25927423999997</v>
      </c>
      <c r="G789" s="3">
        <f t="shared" si="48"/>
        <v>5.3447284082504876E-2</v>
      </c>
      <c r="H789" s="3">
        <f>1-E789/MAX(E$2:E789)</f>
        <v>0.34563737834342878</v>
      </c>
      <c r="I789" s="21">
        <f ca="1">IF(ROW()&gt;计算结果!B$18-1,AVERAGE(OFFSET(E789,0,0,-计算结果!B$18,1)),AVERAGE(OFFSET(E789,0,0,-ROW()+1,1)))</f>
        <v>3656.8374999999996</v>
      </c>
      <c r="J789" s="43">
        <f t="shared" ca="1" si="49"/>
        <v>127416.36204799992</v>
      </c>
      <c r="K789" s="43">
        <f ca="1">IF(ROW()&gt;计算结果!B$19+1,J789-OFFSET(J789,-计算结果!B$19,0,1,1),J789-OFFSET(J789,-ROW()+2,0,1,1))</f>
        <v>-1400.9838387199998</v>
      </c>
      <c r="L789" s="32" t="str">
        <f ca="1">IF(AND(F789&gt;OFFSET(F789,-计算结果!B$19,0,1,1),'000300'!K789&lt;OFFSET('000300'!K789,-计算结果!B$19,0,1,1)),"卖",IF(AND(F789&lt;OFFSET(F789,-计算结果!B$19,0,1,1),'000300'!K789&gt;OFFSET('000300'!K789,-计算结果!B$19,0,1,1)),"买",L788))</f>
        <v>买</v>
      </c>
      <c r="M789" s="4" t="str">
        <f t="shared" ca="1" si="50"/>
        <v/>
      </c>
      <c r="N789" s="3">
        <f ca="1">IF(L788="买",E789/E788-1,0)-IF(M789=1,计算结果!B$17,0)</f>
        <v>5.3447284082504876E-2</v>
      </c>
      <c r="O789" s="2">
        <f t="shared" ca="1" si="51"/>
        <v>2.1098427612105013</v>
      </c>
      <c r="P789" s="3">
        <f ca="1">1-O789/MAX(O$2:O789)</f>
        <v>0.18736349126477392</v>
      </c>
    </row>
    <row r="790" spans="1:16" x14ac:dyDescent="0.15">
      <c r="A790" s="1">
        <v>39546</v>
      </c>
      <c r="B790">
        <v>3852.01</v>
      </c>
      <c r="C790">
        <v>3935.33</v>
      </c>
      <c r="D790" s="21">
        <v>3820.1</v>
      </c>
      <c r="E790" s="21">
        <v>3891.06</v>
      </c>
      <c r="F790" s="43">
        <v>764.85918719999995</v>
      </c>
      <c r="G790" s="3">
        <f t="shared" si="48"/>
        <v>1.1763421064948432E-2</v>
      </c>
      <c r="H790" s="3">
        <f>1-E790/MAX(E$2:E790)</f>
        <v>0.33793983529571903</v>
      </c>
      <c r="I790" s="21">
        <f ca="1">IF(ROW()&gt;计算结果!B$18-1,AVERAGE(OFFSET(E790,0,0,-计算结果!B$18,1)),AVERAGE(OFFSET(E790,0,0,-ROW()+1,1)))</f>
        <v>3733.89</v>
      </c>
      <c r="J790" s="43">
        <f t="shared" ca="1" si="49"/>
        <v>128181.22123519992</v>
      </c>
      <c r="K790" s="43">
        <f ca="1">IF(ROW()&gt;计算结果!B$19+1,J790-OFFSET(J790,-计算结果!B$19,0,1,1),J790-OFFSET(J790,-ROW()+2,0,1,1))</f>
        <v>-1219.0488576000062</v>
      </c>
      <c r="L790" s="32" t="str">
        <f ca="1">IF(AND(F790&gt;OFFSET(F790,-计算结果!B$19,0,1,1),'000300'!K790&lt;OFFSET('000300'!K790,-计算结果!B$19,0,1,1)),"卖",IF(AND(F790&lt;OFFSET(F790,-计算结果!B$19,0,1,1),'000300'!K790&gt;OFFSET('000300'!K790,-计算结果!B$19,0,1,1)),"买",L789))</f>
        <v>买</v>
      </c>
      <c r="M790" s="4" t="str">
        <f t="shared" ca="1" si="50"/>
        <v/>
      </c>
      <c r="N790" s="3">
        <f ca="1">IF(L789="买",E790/E789-1,0)-IF(M790=1,计算结果!B$17,0)</f>
        <v>1.1763421064948432E-2</v>
      </c>
      <c r="O790" s="2">
        <f t="shared" ca="1" si="51"/>
        <v>2.1346617299914539</v>
      </c>
      <c r="P790" s="3">
        <f ca="1">1-O790/MAX(O$2:O790)</f>
        <v>0.1778041058397718</v>
      </c>
    </row>
    <row r="791" spans="1:16" x14ac:dyDescent="0.15">
      <c r="A791" s="1">
        <v>39547</v>
      </c>
      <c r="B791">
        <v>3857.27</v>
      </c>
      <c r="C791">
        <v>3911.7</v>
      </c>
      <c r="D791" s="21">
        <v>3687.6</v>
      </c>
      <c r="E791" s="21">
        <v>3688.13</v>
      </c>
      <c r="F791" s="43">
        <v>645.55765759999997</v>
      </c>
      <c r="G791" s="3">
        <f t="shared" si="48"/>
        <v>-5.2152883790021143E-2</v>
      </c>
      <c r="H791" s="3">
        <f>1-E791/MAX(E$2:E791)</f>
        <v>0.37246818212754373</v>
      </c>
      <c r="I791" s="21">
        <f ca="1">IF(ROW()&gt;计算结果!B$18-1,AVERAGE(OFFSET(E791,0,0,-计算结果!B$18,1)),AVERAGE(OFFSET(E791,0,0,-ROW()+1,1)))</f>
        <v>3768.9274999999998</v>
      </c>
      <c r="J791" s="43">
        <f t="shared" ca="1" si="49"/>
        <v>128826.77889279992</v>
      </c>
      <c r="K791" s="43">
        <f ca="1">IF(ROW()&gt;计算结果!B$19+1,J791-OFFSET(J791,-计算结果!B$19,0,1,1),J791-OFFSET(J791,-ROW()+2,0,1,1))</f>
        <v>-53.230592000007164</v>
      </c>
      <c r="L791" s="32" t="str">
        <f ca="1">IF(AND(F791&gt;OFFSET(F791,-计算结果!B$19,0,1,1),'000300'!K791&lt;OFFSET('000300'!K791,-计算结果!B$19,0,1,1)),"卖",IF(AND(F791&lt;OFFSET(F791,-计算结果!B$19,0,1,1),'000300'!K791&gt;OFFSET('000300'!K791,-计算结果!B$19,0,1,1)),"买",L790))</f>
        <v>买</v>
      </c>
      <c r="M791" s="4" t="str">
        <f t="shared" ca="1" si="50"/>
        <v/>
      </c>
      <c r="N791" s="3">
        <f ca="1">IF(L790="买",E791/E790-1,0)-IF(M791=1,计算结果!B$17,0)</f>
        <v>-5.2152883790021143E-2</v>
      </c>
      <c r="O791" s="2">
        <f t="shared" ca="1" si="51"/>
        <v>2.0233329648562042</v>
      </c>
      <c r="P791" s="3">
        <f ca="1">1-O791/MAX(O$2:O791)</f>
        <v>0.22068399276054262</v>
      </c>
    </row>
    <row r="792" spans="1:16" x14ac:dyDescent="0.15">
      <c r="A792" s="1">
        <v>39548</v>
      </c>
      <c r="B792">
        <v>3641.66</v>
      </c>
      <c r="C792">
        <v>3754.72</v>
      </c>
      <c r="D792" s="21">
        <v>3608.32</v>
      </c>
      <c r="E792" s="21">
        <v>3754.72</v>
      </c>
      <c r="F792" s="43">
        <v>471.52259071999998</v>
      </c>
      <c r="G792" s="3">
        <f t="shared" si="48"/>
        <v>1.8055220396244076E-2</v>
      </c>
      <c r="H792" s="3">
        <f>1-E792/MAX(E$2:E792)</f>
        <v>0.36113795685020078</v>
      </c>
      <c r="I792" s="21">
        <f ca="1">IF(ROW()&gt;计算结果!B$18-1,AVERAGE(OFFSET(E792,0,0,-计算结果!B$18,1)),AVERAGE(OFFSET(E792,0,0,-ROW()+1,1)))</f>
        <v>3794.9324999999999</v>
      </c>
      <c r="J792" s="43">
        <f t="shared" ca="1" si="49"/>
        <v>129298.30148351991</v>
      </c>
      <c r="K792" s="43">
        <f ca="1">IF(ROW()&gt;计算结果!B$19+1,J792-OFFSET(J792,-计算结果!B$19,0,1,1),J792-OFFSET(J792,-ROW()+2,0,1,1))</f>
        <v>969.8061107199901</v>
      </c>
      <c r="L792" s="32" t="str">
        <f ca="1">IF(AND(F792&gt;OFFSET(F792,-计算结果!B$19,0,1,1),'000300'!K792&lt;OFFSET('000300'!K792,-计算结果!B$19,0,1,1)),"卖",IF(AND(F792&lt;OFFSET(F792,-计算结果!B$19,0,1,1),'000300'!K792&gt;OFFSET('000300'!K792,-计算结果!B$19,0,1,1)),"买",L791))</f>
        <v>买</v>
      </c>
      <c r="M792" s="4" t="str">
        <f t="shared" ca="1" si="50"/>
        <v/>
      </c>
      <c r="N792" s="3">
        <f ca="1">IF(L791="买",E792/E791-1,0)-IF(M792=1,计算结果!B$17,0)</f>
        <v>1.8055220396244076E-2</v>
      </c>
      <c r="O792" s="2">
        <f t="shared" ca="1" si="51"/>
        <v>2.0598646874716691</v>
      </c>
      <c r="P792" s="3">
        <f ca="1">1-O792/MAX(O$2:O792)</f>
        <v>0.20661327049151323</v>
      </c>
    </row>
    <row r="793" spans="1:16" x14ac:dyDescent="0.15">
      <c r="A793" s="1">
        <v>39549</v>
      </c>
      <c r="B793">
        <v>3794.3</v>
      </c>
      <c r="C793">
        <v>3825.29</v>
      </c>
      <c r="D793" s="21">
        <v>3755.01</v>
      </c>
      <c r="E793" s="21">
        <v>3783.73</v>
      </c>
      <c r="F793" s="43">
        <v>444.18994176000001</v>
      </c>
      <c r="G793" s="3">
        <f t="shared" si="48"/>
        <v>7.7262751949547237E-3</v>
      </c>
      <c r="H793" s="3">
        <f>1-E793/MAX(E$2:E793)</f>
        <v>0.35620193289321445</v>
      </c>
      <c r="I793" s="21">
        <f ca="1">IF(ROW()&gt;计算结果!B$18-1,AVERAGE(OFFSET(E793,0,0,-计算结果!B$18,1)),AVERAGE(OFFSET(E793,0,0,-ROW()+1,1)))</f>
        <v>3779.41</v>
      </c>
      <c r="J793" s="43">
        <f t="shared" ca="1" si="49"/>
        <v>128854.11154175991</v>
      </c>
      <c r="K793" s="43">
        <f ca="1">IF(ROW()&gt;计算结果!B$19+1,J793-OFFSET(J793,-计算结果!B$19,0,1,1),J793-OFFSET(J793,-ROW()+2,0,1,1))</f>
        <v>-201.64468736002163</v>
      </c>
      <c r="L793" s="32" t="str">
        <f ca="1">IF(AND(F793&gt;OFFSET(F793,-计算结果!B$19,0,1,1),'000300'!K793&lt;OFFSET('000300'!K793,-计算结果!B$19,0,1,1)),"卖",IF(AND(F793&lt;OFFSET(F793,-计算结果!B$19,0,1,1),'000300'!K793&gt;OFFSET('000300'!K793,-计算结果!B$19,0,1,1)),"买",L792))</f>
        <v>买</v>
      </c>
      <c r="M793" s="4" t="str">
        <f t="shared" ca="1" si="50"/>
        <v/>
      </c>
      <c r="N793" s="3">
        <f ca="1">IF(L792="买",E793/E792-1,0)-IF(M793=1,计算结果!B$17,0)</f>
        <v>7.7262751949547237E-3</v>
      </c>
      <c r="O793" s="2">
        <f t="shared" ca="1" si="51"/>
        <v>2.0757797689114446</v>
      </c>
      <c r="P793" s="3">
        <f ca="1">1-O793/MAX(O$2:O793)</f>
        <v>0.20048334628330555</v>
      </c>
    </row>
    <row r="794" spans="1:16" x14ac:dyDescent="0.15">
      <c r="A794" s="1">
        <v>39552</v>
      </c>
      <c r="B794">
        <v>3699.14</v>
      </c>
      <c r="C794">
        <v>3710.79</v>
      </c>
      <c r="D794" s="21">
        <v>3525.19</v>
      </c>
      <c r="E794" s="21">
        <v>3536.33</v>
      </c>
      <c r="F794" s="43">
        <v>546.37416447999999</v>
      </c>
      <c r="G794" s="3">
        <f t="shared" si="48"/>
        <v>-6.5385215118414886E-2</v>
      </c>
      <c r="H794" s="3">
        <f>1-E794/MAX(E$2:E794)</f>
        <v>0.39829680800381129</v>
      </c>
      <c r="I794" s="21">
        <f ca="1">IF(ROW()&gt;计算结果!B$18-1,AVERAGE(OFFSET(E794,0,0,-计算结果!B$18,1)),AVERAGE(OFFSET(E794,0,0,-ROW()+1,1)))</f>
        <v>3690.7275</v>
      </c>
      <c r="J794" s="43">
        <f t="shared" ca="1" si="49"/>
        <v>128307.7373772799</v>
      </c>
      <c r="K794" s="43">
        <f ca="1">IF(ROW()&gt;计算结果!B$19+1,J794-OFFSET(J794,-计算结果!B$19,0,1,1),J794-OFFSET(J794,-ROW()+2,0,1,1))</f>
        <v>-236.35283968002477</v>
      </c>
      <c r="L794" s="32" t="str">
        <f ca="1">IF(AND(F794&gt;OFFSET(F794,-计算结果!B$19,0,1,1),'000300'!K794&lt;OFFSET('000300'!K794,-计算结果!B$19,0,1,1)),"卖",IF(AND(F794&lt;OFFSET(F794,-计算结果!B$19,0,1,1),'000300'!K794&gt;OFFSET('000300'!K794,-计算结果!B$19,0,1,1)),"买",L793))</f>
        <v>买</v>
      </c>
      <c r="M794" s="4" t="str">
        <f t="shared" ca="1" si="50"/>
        <v/>
      </c>
      <c r="N794" s="3">
        <f ca="1">IF(L793="买",E794/E793-1,0)-IF(M794=1,计算结果!B$17,0)</f>
        <v>-6.5385215118414886E-2</v>
      </c>
      <c r="O794" s="2">
        <f t="shared" ca="1" si="51"/>
        <v>1.9400544621827163</v>
      </c>
      <c r="P794" s="3">
        <f ca="1">1-O794/MAX(O$2:O794)</f>
        <v>0.25275991467732684</v>
      </c>
    </row>
    <row r="795" spans="1:16" x14ac:dyDescent="0.15">
      <c r="A795" s="1">
        <v>39553</v>
      </c>
      <c r="B795">
        <v>3513.07</v>
      </c>
      <c r="C795">
        <v>3583.86</v>
      </c>
      <c r="D795" s="21">
        <v>3417.25</v>
      </c>
      <c r="E795" s="21">
        <v>3583.3</v>
      </c>
      <c r="F795" s="43">
        <v>489.97126143999998</v>
      </c>
      <c r="G795" s="3">
        <f t="shared" si="48"/>
        <v>1.3282131475286674E-2</v>
      </c>
      <c r="H795" s="3">
        <f>1-E795/MAX(E$2:E795)</f>
        <v>0.39030490709861831</v>
      </c>
      <c r="I795" s="21">
        <f ca="1">IF(ROW()&gt;计算结果!B$18-1,AVERAGE(OFFSET(E795,0,0,-计算结果!B$18,1)),AVERAGE(OFFSET(E795,0,0,-ROW()+1,1)))</f>
        <v>3664.5199999999995</v>
      </c>
      <c r="J795" s="43">
        <f t="shared" ca="1" si="49"/>
        <v>127817.7661158399</v>
      </c>
      <c r="K795" s="43">
        <f ca="1">IF(ROW()&gt;计算结果!B$19+1,J795-OFFSET(J795,-计算结果!B$19,0,1,1),J795-OFFSET(J795,-ROW()+2,0,1,1))</f>
        <v>-136.7033036800276</v>
      </c>
      <c r="L795" s="32" t="str">
        <f ca="1">IF(AND(F795&gt;OFFSET(F795,-计算结果!B$19,0,1,1),'000300'!K795&lt;OFFSET('000300'!K795,-计算结果!B$19,0,1,1)),"卖",IF(AND(F795&lt;OFFSET(F795,-计算结果!B$19,0,1,1),'000300'!K795&gt;OFFSET('000300'!K795,-计算结果!B$19,0,1,1)),"买",L794))</f>
        <v>买</v>
      </c>
      <c r="M795" s="4" t="str">
        <f t="shared" ca="1" si="50"/>
        <v/>
      </c>
      <c r="N795" s="3">
        <f ca="1">IF(L794="买",E795/E794-1,0)-IF(M795=1,计算结果!B$17,0)</f>
        <v>1.3282131475286674E-2</v>
      </c>
      <c r="O795" s="2">
        <f t="shared" ca="1" si="51"/>
        <v>1.9658225206186437</v>
      </c>
      <c r="P795" s="3">
        <f ca="1">1-O795/MAX(O$2:O795)</f>
        <v>0.24283497362046669</v>
      </c>
    </row>
    <row r="796" spans="1:16" x14ac:dyDescent="0.15">
      <c r="A796" s="1">
        <v>39554</v>
      </c>
      <c r="B796">
        <v>3573.66</v>
      </c>
      <c r="C796">
        <v>3583.81</v>
      </c>
      <c r="D796" s="21">
        <v>3483.19</v>
      </c>
      <c r="E796" s="21">
        <v>3494.02</v>
      </c>
      <c r="F796" s="43">
        <v>420.87714815999999</v>
      </c>
      <c r="G796" s="3">
        <f t="shared" si="48"/>
        <v>-2.4915580610052279E-2</v>
      </c>
      <c r="H796" s="3">
        <f>1-E796/MAX(E$2:E796)</f>
        <v>0.40549581433335602</v>
      </c>
      <c r="I796" s="21">
        <f ca="1">IF(ROW()&gt;计算结果!B$18-1,AVERAGE(OFFSET(E796,0,0,-计算结果!B$18,1)),AVERAGE(OFFSET(E796,0,0,-ROW()+1,1)))</f>
        <v>3599.3450000000003</v>
      </c>
      <c r="J796" s="43">
        <f t="shared" ca="1" si="49"/>
        <v>127396.8889676799</v>
      </c>
      <c r="K796" s="43">
        <f ca="1">IF(ROW()&gt;计算结果!B$19+1,J796-OFFSET(J796,-计算结果!B$19,0,1,1),J796-OFFSET(J796,-ROW()+2,0,1,1))</f>
        <v>143.44716287998017</v>
      </c>
      <c r="L796" s="32" t="str">
        <f ca="1">IF(AND(F796&gt;OFFSET(F796,-计算结果!B$19,0,1,1),'000300'!K796&lt;OFFSET('000300'!K796,-计算结果!B$19,0,1,1)),"卖",IF(AND(F796&lt;OFFSET(F796,-计算结果!B$19,0,1,1),'000300'!K796&gt;OFFSET('000300'!K796,-计算结果!B$19,0,1,1)),"买",L795))</f>
        <v>买</v>
      </c>
      <c r="M796" s="4" t="str">
        <f t="shared" ca="1" si="50"/>
        <v/>
      </c>
      <c r="N796" s="3">
        <f ca="1">IF(L795="买",E796/E795-1,0)-IF(M796=1,计算结果!B$17,0)</f>
        <v>-2.4915580610052279E-2</v>
      </c>
      <c r="O796" s="2">
        <f t="shared" ca="1" si="51"/>
        <v>1.9168429111411138</v>
      </c>
      <c r="P796" s="3">
        <f ca="1">1-O796/MAX(O$2:O796)</f>
        <v>0.26170017987033822</v>
      </c>
    </row>
    <row r="797" spans="1:16" x14ac:dyDescent="0.15">
      <c r="A797" s="1">
        <v>39555</v>
      </c>
      <c r="B797">
        <v>3493.24</v>
      </c>
      <c r="C797">
        <v>3559.1</v>
      </c>
      <c r="D797" s="21">
        <v>3340.88</v>
      </c>
      <c r="E797" s="21">
        <v>3386.63</v>
      </c>
      <c r="F797" s="43">
        <v>468.29953024000002</v>
      </c>
      <c r="G797" s="3">
        <f t="shared" si="48"/>
        <v>-3.0735370719114363E-2</v>
      </c>
      <c r="H797" s="3">
        <f>1-E797/MAX(E$2:E797)</f>
        <v>0.42376812087388549</v>
      </c>
      <c r="I797" s="21">
        <f ca="1">IF(ROW()&gt;计算结果!B$18-1,AVERAGE(OFFSET(E797,0,0,-计算结果!B$18,1)),AVERAGE(OFFSET(E797,0,0,-ROW()+1,1)))</f>
        <v>3500.0699999999997</v>
      </c>
      <c r="J797" s="43">
        <f t="shared" ca="1" si="49"/>
        <v>126928.58943743991</v>
      </c>
      <c r="K797" s="43">
        <f ca="1">IF(ROW()&gt;计算结果!B$19+1,J797-OFFSET(J797,-计算结果!B$19,0,1,1),J797-OFFSET(J797,-ROW()+2,0,1,1))</f>
        <v>217.48666367998521</v>
      </c>
      <c r="L797" s="32" t="str">
        <f ca="1">IF(AND(F797&gt;OFFSET(F797,-计算结果!B$19,0,1,1),'000300'!K797&lt;OFFSET('000300'!K797,-计算结果!B$19,0,1,1)),"卖",IF(AND(F797&lt;OFFSET(F797,-计算结果!B$19,0,1,1),'000300'!K797&gt;OFFSET('000300'!K797,-计算结果!B$19,0,1,1)),"买",L796))</f>
        <v>买</v>
      </c>
      <c r="M797" s="4" t="str">
        <f t="shared" ca="1" si="50"/>
        <v/>
      </c>
      <c r="N797" s="3">
        <f ca="1">IF(L796="买",E797/E796-1,0)-IF(M797=1,计算结果!B$17,0)</f>
        <v>-3.0735370719114363E-2</v>
      </c>
      <c r="O797" s="2">
        <f t="shared" ca="1" si="51"/>
        <v>1.8579280336568853</v>
      </c>
      <c r="P797" s="3">
        <f ca="1">1-O797/MAX(O$2:O797)</f>
        <v>0.28439209854387892</v>
      </c>
    </row>
    <row r="798" spans="1:16" x14ac:dyDescent="0.15">
      <c r="A798" s="1">
        <v>39556</v>
      </c>
      <c r="B798">
        <v>3356.56</v>
      </c>
      <c r="C798">
        <v>3390.55</v>
      </c>
      <c r="D798" s="21">
        <v>3248.53</v>
      </c>
      <c r="E798" s="21">
        <v>3272.5</v>
      </c>
      <c r="F798" s="43">
        <v>421.84118272000001</v>
      </c>
      <c r="G798" s="3">
        <f t="shared" si="48"/>
        <v>-3.3700168013630072E-2</v>
      </c>
      <c r="H798" s="3">
        <f>1-E798/MAX(E$2:E798)</f>
        <v>0.44318723201524535</v>
      </c>
      <c r="I798" s="21">
        <f ca="1">IF(ROW()&gt;计算结果!B$18-1,AVERAGE(OFFSET(E798,0,0,-计算结果!B$18,1)),AVERAGE(OFFSET(E798,0,0,-ROW()+1,1)))</f>
        <v>3434.1125000000002</v>
      </c>
      <c r="J798" s="43">
        <f t="shared" ca="1" si="49"/>
        <v>126506.7482547199</v>
      </c>
      <c r="K798" s="43">
        <f ca="1">IF(ROW()&gt;计算结果!B$19+1,J798-OFFSET(J798,-计算结果!B$19,0,1,1),J798-OFFSET(J798,-ROW()+2,0,1,1))</f>
        <v>-909.61379328001931</v>
      </c>
      <c r="L798" s="32" t="str">
        <f ca="1">IF(AND(F798&gt;OFFSET(F798,-计算结果!B$19,0,1,1),'000300'!K798&lt;OFFSET('000300'!K798,-计算结果!B$19,0,1,1)),"卖",IF(AND(F798&lt;OFFSET(F798,-计算结果!B$19,0,1,1),'000300'!K798&gt;OFFSET('000300'!K798,-计算结果!B$19,0,1,1)),"买",L797))</f>
        <v>买</v>
      </c>
      <c r="M798" s="4" t="str">
        <f t="shared" ca="1" si="50"/>
        <v/>
      </c>
      <c r="N798" s="3">
        <f ca="1">IF(L797="买",E798/E797-1,0)-IF(M798=1,计算结果!B$17,0)</f>
        <v>-3.3700168013630072E-2</v>
      </c>
      <c r="O798" s="2">
        <f t="shared" ca="1" si="51"/>
        <v>1.7953155467654149</v>
      </c>
      <c r="P798" s="3">
        <f ca="1">1-O798/MAX(O$2:O798)</f>
        <v>0.30850820505483134</v>
      </c>
    </row>
    <row r="799" spans="1:16" x14ac:dyDescent="0.15">
      <c r="A799" s="1">
        <v>39559</v>
      </c>
      <c r="B799">
        <v>3516.43</v>
      </c>
      <c r="C799">
        <v>3516.43</v>
      </c>
      <c r="D799" s="21">
        <v>3223.89</v>
      </c>
      <c r="E799" s="21">
        <v>3267.55</v>
      </c>
      <c r="F799" s="43">
        <v>646.57686527999999</v>
      </c>
      <c r="G799" s="3">
        <f t="shared" si="48"/>
        <v>-1.5126050420167791E-3</v>
      </c>
      <c r="H799" s="3">
        <f>1-E799/MAX(E$2:E799)</f>
        <v>0.44402946981555835</v>
      </c>
      <c r="I799" s="21">
        <f ca="1">IF(ROW()&gt;计算结果!B$18-1,AVERAGE(OFFSET(E799,0,0,-计算结果!B$18,1)),AVERAGE(OFFSET(E799,0,0,-ROW()+1,1)))</f>
        <v>3355.1750000000002</v>
      </c>
      <c r="J799" s="43">
        <f t="shared" ca="1" si="49"/>
        <v>125860.1713894399</v>
      </c>
      <c r="K799" s="43">
        <f ca="1">IF(ROW()&gt;计算结果!B$19+1,J799-OFFSET(J799,-计算结果!B$19,0,1,1),J799-OFFSET(J799,-ROW()+2,0,1,1))</f>
        <v>-2321.0498457600188</v>
      </c>
      <c r="L799" s="32" t="str">
        <f ca="1">IF(AND(F799&gt;OFFSET(F799,-计算结果!B$19,0,1,1),'000300'!K799&lt;OFFSET('000300'!K799,-计算结果!B$19,0,1,1)),"卖",IF(AND(F799&lt;OFFSET(F799,-计算结果!B$19,0,1,1),'000300'!K799&gt;OFFSET('000300'!K799,-计算结果!B$19,0,1,1)),"买",L798))</f>
        <v>买</v>
      </c>
      <c r="M799" s="4" t="str">
        <f t="shared" ca="1" si="50"/>
        <v/>
      </c>
      <c r="N799" s="3">
        <f ca="1">IF(L798="买",E799/E798-1,0)-IF(M799=1,计算结果!B$17,0)</f>
        <v>-1.5126050420167791E-3</v>
      </c>
      <c r="O799" s="2">
        <f t="shared" ca="1" si="51"/>
        <v>1.7925999434173665</v>
      </c>
      <c r="P799" s="3">
        <f ca="1">1-O799/MAX(O$2:O799)</f>
        <v>0.30955415903037864</v>
      </c>
    </row>
    <row r="800" spans="1:16" x14ac:dyDescent="0.15">
      <c r="A800" s="1">
        <v>39560</v>
      </c>
      <c r="B800">
        <v>3207.88</v>
      </c>
      <c r="C800">
        <v>3301.55</v>
      </c>
      <c r="D800" s="21">
        <v>3122.39</v>
      </c>
      <c r="E800" s="21">
        <v>3296.28</v>
      </c>
      <c r="F800" s="43">
        <v>477.06443775999998</v>
      </c>
      <c r="G800" s="3">
        <f t="shared" si="48"/>
        <v>8.7925203898946425E-3</v>
      </c>
      <c r="H800" s="3">
        <f>1-E800/MAX(E$2:E800)</f>
        <v>0.43914108759273118</v>
      </c>
      <c r="I800" s="21">
        <f ca="1">IF(ROW()&gt;计算结果!B$18-1,AVERAGE(OFFSET(E800,0,0,-计算结果!B$18,1)),AVERAGE(OFFSET(E800,0,0,-ROW()+1,1)))</f>
        <v>3305.7400000000002</v>
      </c>
      <c r="J800" s="43">
        <f t="shared" ca="1" si="49"/>
        <v>125383.1069516799</v>
      </c>
      <c r="K800" s="43">
        <f ca="1">IF(ROW()&gt;计算结果!B$19+1,J800-OFFSET(J800,-计算结果!B$19,0,1,1),J800-OFFSET(J800,-ROW()+2,0,1,1))</f>
        <v>-3443.6719411200174</v>
      </c>
      <c r="L800" s="32" t="str">
        <f ca="1">IF(AND(F800&gt;OFFSET(F800,-计算结果!B$19,0,1,1),'000300'!K800&lt;OFFSET('000300'!K800,-计算结果!B$19,0,1,1)),"卖",IF(AND(F800&lt;OFFSET(F800,-计算结果!B$19,0,1,1),'000300'!K800&gt;OFFSET('000300'!K800,-计算结果!B$19,0,1,1)),"买",L799))</f>
        <v>买</v>
      </c>
      <c r="M800" s="4" t="str">
        <f t="shared" ca="1" si="50"/>
        <v/>
      </c>
      <c r="N800" s="3">
        <f ca="1">IF(L799="买",E800/E799-1,0)-IF(M800=1,计算结果!B$17,0)</f>
        <v>8.7925203898946425E-3</v>
      </c>
      <c r="O800" s="2">
        <f t="shared" ca="1" si="51"/>
        <v>1.8083614149707876</v>
      </c>
      <c r="P800" s="3">
        <f ca="1">1-O800/MAX(O$2:O800)</f>
        <v>0.3034833998955353</v>
      </c>
    </row>
    <row r="801" spans="1:16" x14ac:dyDescent="0.15">
      <c r="A801" s="1">
        <v>39561</v>
      </c>
      <c r="B801">
        <v>3267.36</v>
      </c>
      <c r="C801">
        <v>3467.43</v>
      </c>
      <c r="D801" s="21">
        <v>3245.3</v>
      </c>
      <c r="E801" s="21">
        <v>3453.73</v>
      </c>
      <c r="F801" s="43">
        <v>677.18615039999997</v>
      </c>
      <c r="G801" s="3">
        <f t="shared" si="48"/>
        <v>4.7765966483429789E-2</v>
      </c>
      <c r="H801" s="3">
        <f>1-E801/MAX(E$2:E801)</f>
        <v>0.41235111958075277</v>
      </c>
      <c r="I801" s="21">
        <f ca="1">IF(ROW()&gt;计算结果!B$18-1,AVERAGE(OFFSET(E801,0,0,-计算结果!B$18,1)),AVERAGE(OFFSET(E801,0,0,-ROW()+1,1)))</f>
        <v>3322.5149999999999</v>
      </c>
      <c r="J801" s="43">
        <f t="shared" ca="1" si="49"/>
        <v>126060.2931020799</v>
      </c>
      <c r="K801" s="43">
        <f ca="1">IF(ROW()&gt;计算结果!B$19+1,J801-OFFSET(J801,-计算结果!B$19,0,1,1),J801-OFFSET(J801,-ROW()+2,0,1,1))</f>
        <v>-3238.0083814400132</v>
      </c>
      <c r="L801" s="32" t="str">
        <f ca="1">IF(AND(F801&gt;OFFSET(F801,-计算结果!B$19,0,1,1),'000300'!K801&lt;OFFSET('000300'!K801,-计算结果!B$19,0,1,1)),"卖",IF(AND(F801&lt;OFFSET(F801,-计算结果!B$19,0,1,1),'000300'!K801&gt;OFFSET('000300'!K801,-计算结果!B$19,0,1,1)),"买",L800))</f>
        <v>卖</v>
      </c>
      <c r="M801" s="4">
        <f t="shared" ca="1" si="50"/>
        <v>1</v>
      </c>
      <c r="N801" s="3">
        <f ca="1">IF(L800="买",E801/E800-1,0)-IF(M801=1,计算结果!B$17,0)</f>
        <v>4.7765966483429789E-2</v>
      </c>
      <c r="O801" s="2">
        <f t="shared" ca="1" si="51"/>
        <v>1.8947395457082099</v>
      </c>
      <c r="P801" s="3">
        <f ca="1">1-O801/MAX(O$2:O801)</f>
        <v>0.27021361131979305</v>
      </c>
    </row>
    <row r="802" spans="1:16" x14ac:dyDescent="0.15">
      <c r="A802" s="1">
        <v>39562</v>
      </c>
      <c r="B802">
        <v>3739.32</v>
      </c>
      <c r="C802">
        <v>3781.48</v>
      </c>
      <c r="D802" s="21">
        <v>3659.73</v>
      </c>
      <c r="E802" s="21">
        <v>3774.5</v>
      </c>
      <c r="F802" s="43">
        <v>1493.94571264</v>
      </c>
      <c r="G802" s="3">
        <f t="shared" si="48"/>
        <v>9.2876397402228861E-2</v>
      </c>
      <c r="H802" s="3">
        <f>1-E802/MAX(E$2:E802)</f>
        <v>0.35777240862995985</v>
      </c>
      <c r="I802" s="21">
        <f ca="1">IF(ROW()&gt;计算结果!B$18-1,AVERAGE(OFFSET(E802,0,0,-计算结果!B$18,1)),AVERAGE(OFFSET(E802,0,0,-ROW()+1,1)))</f>
        <v>3448.0149999999999</v>
      </c>
      <c r="J802" s="43">
        <f t="shared" ca="1" si="49"/>
        <v>127554.23881471989</v>
      </c>
      <c r="K802" s="43">
        <f ca="1">IF(ROW()&gt;计算结果!B$19+1,J802-OFFSET(J802,-计算结果!B$19,0,1,1),J802-OFFSET(J802,-ROW()+2,0,1,1))</f>
        <v>-1299.8727270400123</v>
      </c>
      <c r="L802" s="32" t="str">
        <f ca="1">IF(AND(F802&gt;OFFSET(F802,-计算结果!B$19,0,1,1),'000300'!K802&lt;OFFSET('000300'!K802,-计算结果!B$19,0,1,1)),"卖",IF(AND(F802&lt;OFFSET(F802,-计算结果!B$19,0,1,1),'000300'!K802&gt;OFFSET('000300'!K802,-计算结果!B$19,0,1,1)),"买",L801))</f>
        <v>卖</v>
      </c>
      <c r="M802" s="4" t="str">
        <f t="shared" ca="1" si="50"/>
        <v/>
      </c>
      <c r="N802" s="3">
        <f ca="1">IF(L801="买",E802/E801-1,0)-IF(M802=1,计算结果!B$17,0)</f>
        <v>0</v>
      </c>
      <c r="O802" s="2">
        <f t="shared" ca="1" si="51"/>
        <v>1.8947395457082099</v>
      </c>
      <c r="P802" s="3">
        <f ca="1">1-O802/MAX(O$2:O802)</f>
        <v>0.27021361131979305</v>
      </c>
    </row>
    <row r="803" spans="1:16" x14ac:dyDescent="0.15">
      <c r="A803" s="1">
        <v>39563</v>
      </c>
      <c r="B803">
        <v>3781.91</v>
      </c>
      <c r="C803">
        <v>3915.84</v>
      </c>
      <c r="D803" s="21">
        <v>3737.98</v>
      </c>
      <c r="E803" s="21">
        <v>3803.07</v>
      </c>
      <c r="F803" s="43">
        <v>1470.98320896</v>
      </c>
      <c r="G803" s="3">
        <f t="shared" si="48"/>
        <v>7.5692144654921911E-3</v>
      </c>
      <c r="H803" s="3">
        <f>1-E803/MAX(E$2:E803)</f>
        <v>0.35291125025522352</v>
      </c>
      <c r="I803" s="21">
        <f ca="1">IF(ROW()&gt;计算结果!B$18-1,AVERAGE(OFFSET(E803,0,0,-计算结果!B$18,1)),AVERAGE(OFFSET(E803,0,0,-ROW()+1,1)))</f>
        <v>3581.895</v>
      </c>
      <c r="J803" s="43">
        <f t="shared" ca="1" si="49"/>
        <v>129025.22202367989</v>
      </c>
      <c r="K803" s="43">
        <f ca="1">IF(ROW()&gt;计算结果!B$19+1,J803-OFFSET(J803,-计算结果!B$19,0,1,1),J803-OFFSET(J803,-ROW()+2,0,1,1))</f>
        <v>717.48464639998565</v>
      </c>
      <c r="L803" s="32" t="str">
        <f ca="1">IF(AND(F803&gt;OFFSET(F803,-计算结果!B$19,0,1,1),'000300'!K803&lt;OFFSET('000300'!K803,-计算结果!B$19,0,1,1)),"卖",IF(AND(F803&lt;OFFSET(F803,-计算结果!B$19,0,1,1),'000300'!K803&gt;OFFSET('000300'!K803,-计算结果!B$19,0,1,1)),"买",L802))</f>
        <v>卖</v>
      </c>
      <c r="M803" s="4" t="str">
        <f t="shared" ca="1" si="50"/>
        <v/>
      </c>
      <c r="N803" s="3">
        <f ca="1">IF(L802="买",E803/E802-1,0)-IF(M803=1,计算结果!B$17,0)</f>
        <v>0</v>
      </c>
      <c r="O803" s="2">
        <f t="shared" ca="1" si="51"/>
        <v>1.8947395457082099</v>
      </c>
      <c r="P803" s="3">
        <f ca="1">1-O803/MAX(O$2:O803)</f>
        <v>0.27021361131979305</v>
      </c>
    </row>
    <row r="804" spans="1:16" x14ac:dyDescent="0.15">
      <c r="A804" s="1">
        <v>39566</v>
      </c>
      <c r="B804">
        <v>3740.95</v>
      </c>
      <c r="C804">
        <v>3791.77</v>
      </c>
      <c r="D804" s="21">
        <v>3711.19</v>
      </c>
      <c r="E804" s="21">
        <v>3729.15</v>
      </c>
      <c r="F804" s="43">
        <v>850.70651392000002</v>
      </c>
      <c r="G804" s="3">
        <f t="shared" si="48"/>
        <v>-1.9436928586641811E-2</v>
      </c>
      <c r="H804" s="3">
        <f>1-E804/MAX(E$2:E804)</f>
        <v>0.3654886680732321</v>
      </c>
      <c r="I804" s="21">
        <f ca="1">IF(ROW()&gt;计算结果!B$18-1,AVERAGE(OFFSET(E804,0,0,-计算结果!B$18,1)),AVERAGE(OFFSET(E804,0,0,-ROW()+1,1)))</f>
        <v>3690.1124999999997</v>
      </c>
      <c r="J804" s="43">
        <f t="shared" ca="1" si="49"/>
        <v>129875.92853759989</v>
      </c>
      <c r="K804" s="43">
        <f ca="1">IF(ROW()&gt;计算结果!B$19+1,J804-OFFSET(J804,-计算结果!B$19,0,1,1),J804-OFFSET(J804,-ROW()+2,0,1,1))</f>
        <v>2058.1624217599892</v>
      </c>
      <c r="L804" s="32" t="str">
        <f ca="1">IF(AND(F804&gt;OFFSET(F804,-计算结果!B$19,0,1,1),'000300'!K804&lt;OFFSET('000300'!K804,-计算结果!B$19,0,1,1)),"卖",IF(AND(F804&lt;OFFSET(F804,-计算结果!B$19,0,1,1),'000300'!K804&gt;OFFSET('000300'!K804,-计算结果!B$19,0,1,1)),"买",L803))</f>
        <v>卖</v>
      </c>
      <c r="M804" s="4" t="str">
        <f t="shared" ca="1" si="50"/>
        <v/>
      </c>
      <c r="N804" s="3">
        <f ca="1">IF(L803="买",E804/E803-1,0)-IF(M804=1,计算结果!B$17,0)</f>
        <v>0</v>
      </c>
      <c r="O804" s="2">
        <f t="shared" ca="1" si="51"/>
        <v>1.8947395457082099</v>
      </c>
      <c r="P804" s="3">
        <f ca="1">1-O804/MAX(O$2:O804)</f>
        <v>0.27021361131979305</v>
      </c>
    </row>
    <row r="805" spans="1:16" x14ac:dyDescent="0.15">
      <c r="A805" s="1">
        <v>39567</v>
      </c>
      <c r="B805">
        <v>3704.93</v>
      </c>
      <c r="C805">
        <v>3797.53</v>
      </c>
      <c r="D805" s="21">
        <v>3702.02</v>
      </c>
      <c r="E805" s="21">
        <v>3776.94</v>
      </c>
      <c r="F805" s="43">
        <v>788.95824895999999</v>
      </c>
      <c r="G805" s="3">
        <f t="shared" si="48"/>
        <v>1.2815252805599142E-2</v>
      </c>
      <c r="H805" s="3">
        <f>1-E805/MAX(E$2:E805)</f>
        <v>0.35735724494657317</v>
      </c>
      <c r="I805" s="21">
        <f ca="1">IF(ROW()&gt;计算结果!B$18-1,AVERAGE(OFFSET(E805,0,0,-计算结果!B$18,1)),AVERAGE(OFFSET(E805,0,0,-ROW()+1,1)))</f>
        <v>3770.915</v>
      </c>
      <c r="J805" s="43">
        <f t="shared" ca="1" si="49"/>
        <v>130664.88678655989</v>
      </c>
      <c r="K805" s="43">
        <f ca="1">IF(ROW()&gt;计算结果!B$19+1,J805-OFFSET(J805,-计算结果!B$19,0,1,1),J805-OFFSET(J805,-ROW()+2,0,1,1))</f>
        <v>3267.9978188799869</v>
      </c>
      <c r="L805" s="32" t="str">
        <f ca="1">IF(AND(F805&gt;OFFSET(F805,-计算结果!B$19,0,1,1),'000300'!K805&lt;OFFSET('000300'!K805,-计算结果!B$19,0,1,1)),"卖",IF(AND(F805&lt;OFFSET(F805,-计算结果!B$19,0,1,1),'000300'!K805&gt;OFFSET('000300'!K805,-计算结果!B$19,0,1,1)),"买",L804))</f>
        <v>卖</v>
      </c>
      <c r="M805" s="4" t="str">
        <f t="shared" ca="1" si="50"/>
        <v/>
      </c>
      <c r="N805" s="3">
        <f ca="1">IF(L804="买",E805/E804-1,0)-IF(M805=1,计算结果!B$17,0)</f>
        <v>0</v>
      </c>
      <c r="O805" s="2">
        <f t="shared" ca="1" si="51"/>
        <v>1.8947395457082099</v>
      </c>
      <c r="P805" s="3">
        <f ca="1">1-O805/MAX(O$2:O805)</f>
        <v>0.27021361131979305</v>
      </c>
    </row>
    <row r="806" spans="1:16" x14ac:dyDescent="0.15">
      <c r="A806" s="1">
        <v>39568</v>
      </c>
      <c r="B806">
        <v>3793.85</v>
      </c>
      <c r="C806">
        <v>3970.57</v>
      </c>
      <c r="D806" s="21">
        <v>3793.85</v>
      </c>
      <c r="E806" s="21">
        <v>3959.12</v>
      </c>
      <c r="F806" s="43">
        <v>1226.37221888</v>
      </c>
      <c r="G806" s="3">
        <f t="shared" si="48"/>
        <v>4.8234814426493466E-2</v>
      </c>
      <c r="H806" s="3">
        <f>1-E806/MAX(E$2:E806)</f>
        <v>0.32635949091404071</v>
      </c>
      <c r="I806" s="21">
        <f ca="1">IF(ROW()&gt;计算结果!B$18-1,AVERAGE(OFFSET(E806,0,0,-计算结果!B$18,1)),AVERAGE(OFFSET(E806,0,0,-ROW()+1,1)))</f>
        <v>3817.0699999999997</v>
      </c>
      <c r="J806" s="43">
        <f t="shared" ca="1" si="49"/>
        <v>131891.25900543988</v>
      </c>
      <c r="K806" s="43">
        <f ca="1">IF(ROW()&gt;计算结果!B$19+1,J806-OFFSET(J806,-计算结果!B$19,0,1,1),J806-OFFSET(J806,-ROW()+2,0,1,1))</f>
        <v>4962.6695679999684</v>
      </c>
      <c r="L806" s="32" t="str">
        <f ca="1">IF(AND(F806&gt;OFFSET(F806,-计算结果!B$19,0,1,1),'000300'!K806&lt;OFFSET('000300'!K806,-计算结果!B$19,0,1,1)),"卖",IF(AND(F806&lt;OFFSET(F806,-计算结果!B$19,0,1,1),'000300'!K806&gt;OFFSET('000300'!K806,-计算结果!B$19,0,1,1)),"买",L805))</f>
        <v>卖</v>
      </c>
      <c r="M806" s="4" t="str">
        <f t="shared" ca="1" si="50"/>
        <v/>
      </c>
      <c r="N806" s="3">
        <f ca="1">IF(L805="买",E806/E805-1,0)-IF(M806=1,计算结果!B$17,0)</f>
        <v>0</v>
      </c>
      <c r="O806" s="2">
        <f t="shared" ca="1" si="51"/>
        <v>1.8947395457082099</v>
      </c>
      <c r="P806" s="3">
        <f ca="1">1-O806/MAX(O$2:O806)</f>
        <v>0.27021361131979305</v>
      </c>
    </row>
    <row r="807" spans="1:16" x14ac:dyDescent="0.15">
      <c r="A807" s="1">
        <v>39573</v>
      </c>
      <c r="B807">
        <v>4015.21</v>
      </c>
      <c r="C807">
        <v>4061.47</v>
      </c>
      <c r="D807" s="21">
        <v>3972.56</v>
      </c>
      <c r="E807" s="21">
        <v>4055.78</v>
      </c>
      <c r="F807" s="43">
        <v>1110.0438528</v>
      </c>
      <c r="G807" s="3">
        <f t="shared" si="48"/>
        <v>2.4414516357170291E-2</v>
      </c>
      <c r="H807" s="3">
        <f>1-E807/MAX(E$2:E807)</f>
        <v>0.30991288368610903</v>
      </c>
      <c r="I807" s="21">
        <f ca="1">IF(ROW()&gt;计算结果!B$18-1,AVERAGE(OFFSET(E807,0,0,-计算结果!B$18,1)),AVERAGE(OFFSET(E807,0,0,-ROW()+1,1)))</f>
        <v>3880.2474999999999</v>
      </c>
      <c r="J807" s="43">
        <f t="shared" ca="1" si="49"/>
        <v>133001.30285823988</v>
      </c>
      <c r="K807" s="43">
        <f ca="1">IF(ROW()&gt;计算结果!B$19+1,J807-OFFSET(J807,-计算结果!B$19,0,1,1),J807-OFFSET(J807,-ROW()+2,0,1,1))</f>
        <v>6494.5546035199804</v>
      </c>
      <c r="L807" s="32" t="str">
        <f ca="1">IF(AND(F807&gt;OFFSET(F807,-计算结果!B$19,0,1,1),'000300'!K807&lt;OFFSET('000300'!K807,-计算结果!B$19,0,1,1)),"卖",IF(AND(F807&lt;OFFSET(F807,-计算结果!B$19,0,1,1),'000300'!K807&gt;OFFSET('000300'!K807,-计算结果!B$19,0,1,1)),"买",L806))</f>
        <v>卖</v>
      </c>
      <c r="M807" s="4" t="str">
        <f t="shared" ca="1" si="50"/>
        <v/>
      </c>
      <c r="N807" s="3">
        <f ca="1">IF(L806="买",E807/E806-1,0)-IF(M807=1,计算结果!B$17,0)</f>
        <v>0</v>
      </c>
      <c r="O807" s="2">
        <f t="shared" ca="1" si="51"/>
        <v>1.8947395457082099</v>
      </c>
      <c r="P807" s="3">
        <f ca="1">1-O807/MAX(O$2:O807)</f>
        <v>0.27021361131979305</v>
      </c>
    </row>
    <row r="808" spans="1:16" x14ac:dyDescent="0.15">
      <c r="A808" s="1">
        <v>39574</v>
      </c>
      <c r="B808">
        <v>4021.07</v>
      </c>
      <c r="C808">
        <v>4075.57</v>
      </c>
      <c r="D808" s="21">
        <v>3961.34</v>
      </c>
      <c r="E808" s="21">
        <v>4010.89</v>
      </c>
      <c r="F808" s="43">
        <v>1061.98409216</v>
      </c>
      <c r="G808" s="3">
        <f t="shared" si="48"/>
        <v>-1.1068154584321754E-2</v>
      </c>
      <c r="H808" s="3">
        <f>1-E808/MAX(E$2:E808)</f>
        <v>0.31755087456611997</v>
      </c>
      <c r="I808" s="21">
        <f ca="1">IF(ROW()&gt;计算结果!B$18-1,AVERAGE(OFFSET(E808,0,0,-计算结果!B$18,1)),AVERAGE(OFFSET(E808,0,0,-ROW()+1,1)))</f>
        <v>3950.6824999999999</v>
      </c>
      <c r="J808" s="43">
        <f t="shared" ca="1" si="49"/>
        <v>134063.2869503999</v>
      </c>
      <c r="K808" s="43">
        <f ca="1">IF(ROW()&gt;计算结果!B$19+1,J808-OFFSET(J808,-计算结果!B$19,0,1,1),J808-OFFSET(J808,-ROW()+2,0,1,1))</f>
        <v>8203.1155609599955</v>
      </c>
      <c r="L808" s="32" t="str">
        <f ca="1">IF(AND(F808&gt;OFFSET(F808,-计算结果!B$19,0,1,1),'000300'!K808&lt;OFFSET('000300'!K808,-计算结果!B$19,0,1,1)),"卖",IF(AND(F808&lt;OFFSET(F808,-计算结果!B$19,0,1,1),'000300'!K808&gt;OFFSET('000300'!K808,-计算结果!B$19,0,1,1)),"买",L807))</f>
        <v>卖</v>
      </c>
      <c r="M808" s="4" t="str">
        <f t="shared" ca="1" si="50"/>
        <v/>
      </c>
      <c r="N808" s="3">
        <f ca="1">IF(L807="买",E808/E807-1,0)-IF(M808=1,计算结果!B$17,0)</f>
        <v>0</v>
      </c>
      <c r="O808" s="2">
        <f t="shared" ca="1" si="51"/>
        <v>1.8947395457082099</v>
      </c>
      <c r="P808" s="3">
        <f ca="1">1-O808/MAX(O$2:O808)</f>
        <v>0.27021361131979305</v>
      </c>
    </row>
    <row r="809" spans="1:16" x14ac:dyDescent="0.15">
      <c r="A809" s="1">
        <v>39575</v>
      </c>
      <c r="B809">
        <v>3986.13</v>
      </c>
      <c r="C809">
        <v>4042.41</v>
      </c>
      <c r="D809" s="21">
        <v>3821.11</v>
      </c>
      <c r="E809" s="21">
        <v>3821.32</v>
      </c>
      <c r="F809" s="43">
        <v>984.65316863999999</v>
      </c>
      <c r="G809" s="3">
        <f t="shared" si="48"/>
        <v>-4.726382423851061E-2</v>
      </c>
      <c r="H809" s="3">
        <f>1-E809/MAX(E$2:E809)</f>
        <v>0.34980603008235212</v>
      </c>
      <c r="I809" s="21">
        <f ca="1">IF(ROW()&gt;计算结果!B$18-1,AVERAGE(OFFSET(E809,0,0,-计算结果!B$18,1)),AVERAGE(OFFSET(E809,0,0,-ROW()+1,1)))</f>
        <v>3961.7774999999997</v>
      </c>
      <c r="J809" s="43">
        <f t="shared" ca="1" si="49"/>
        <v>135047.94011903991</v>
      </c>
      <c r="K809" s="43">
        <f ca="1">IF(ROW()&gt;计算结果!B$19+1,J809-OFFSET(J809,-计算结果!B$19,0,1,1),J809-OFFSET(J809,-ROW()+2,0,1,1))</f>
        <v>9664.8331673600042</v>
      </c>
      <c r="L809" s="32" t="str">
        <f ca="1">IF(AND(F809&gt;OFFSET(F809,-计算结果!B$19,0,1,1),'000300'!K809&lt;OFFSET('000300'!K809,-计算结果!B$19,0,1,1)),"卖",IF(AND(F809&lt;OFFSET(F809,-计算结果!B$19,0,1,1),'000300'!K809&gt;OFFSET('000300'!K809,-计算结果!B$19,0,1,1)),"买",L808))</f>
        <v>卖</v>
      </c>
      <c r="M809" s="4" t="str">
        <f t="shared" ca="1" si="50"/>
        <v/>
      </c>
      <c r="N809" s="3">
        <f ca="1">IF(L808="买",E809/E808-1,0)-IF(M809=1,计算结果!B$17,0)</f>
        <v>0</v>
      </c>
      <c r="O809" s="2">
        <f t="shared" ca="1" si="51"/>
        <v>1.8947395457082099</v>
      </c>
      <c r="P809" s="3">
        <f ca="1">1-O809/MAX(O$2:O809)</f>
        <v>0.27021361131979305</v>
      </c>
    </row>
    <row r="810" spans="1:16" x14ac:dyDescent="0.15">
      <c r="A810" s="1">
        <v>39576</v>
      </c>
      <c r="B810">
        <v>3774.04</v>
      </c>
      <c r="C810">
        <v>3926</v>
      </c>
      <c r="D810" s="21">
        <v>3761.28</v>
      </c>
      <c r="E810" s="21">
        <v>3925.04</v>
      </c>
      <c r="F810" s="43">
        <v>778.39106047999996</v>
      </c>
      <c r="G810" s="3">
        <f t="shared" si="48"/>
        <v>2.71424533930682E-2</v>
      </c>
      <c r="H810" s="3">
        <f>1-E810/MAX(E$2:E810)</f>
        <v>0.33215817055740826</v>
      </c>
      <c r="I810" s="21">
        <f ca="1">IF(ROW()&gt;计算结果!B$18-1,AVERAGE(OFFSET(E810,0,0,-计算结果!B$18,1)),AVERAGE(OFFSET(E810,0,0,-ROW()+1,1)))</f>
        <v>3953.2574999999997</v>
      </c>
      <c r="J810" s="43">
        <f t="shared" ca="1" si="49"/>
        <v>134269.5490585599</v>
      </c>
      <c r="K810" s="43">
        <f ca="1">IF(ROW()&gt;计算结果!B$19+1,J810-OFFSET(J810,-计算结果!B$19,0,1,1),J810-OFFSET(J810,-ROW()+2,0,1,1))</f>
        <v>8209.2559564800031</v>
      </c>
      <c r="L810" s="32" t="str">
        <f ca="1">IF(AND(F810&gt;OFFSET(F810,-计算结果!B$19,0,1,1),'000300'!K810&lt;OFFSET('000300'!K810,-计算结果!B$19,0,1,1)),"卖",IF(AND(F810&lt;OFFSET(F810,-计算结果!B$19,0,1,1),'000300'!K810&gt;OFFSET('000300'!K810,-计算结果!B$19,0,1,1)),"买",L809))</f>
        <v>卖</v>
      </c>
      <c r="M810" s="4" t="str">
        <f t="shared" ca="1" si="50"/>
        <v/>
      </c>
      <c r="N810" s="3">
        <f ca="1">IF(L809="买",E810/E809-1,0)-IF(M810=1,计算结果!B$17,0)</f>
        <v>0</v>
      </c>
      <c r="O810" s="2">
        <f t="shared" ca="1" si="51"/>
        <v>1.8947395457082099</v>
      </c>
      <c r="P810" s="3">
        <f ca="1">1-O810/MAX(O$2:O810)</f>
        <v>0.27021361131979305</v>
      </c>
    </row>
    <row r="811" spans="1:16" x14ac:dyDescent="0.15">
      <c r="A811" s="1">
        <v>39577</v>
      </c>
      <c r="B811">
        <v>3960.89</v>
      </c>
      <c r="C811">
        <v>3973.06</v>
      </c>
      <c r="D811" s="21">
        <v>3806.52</v>
      </c>
      <c r="E811" s="21">
        <v>3878.92</v>
      </c>
      <c r="F811" s="43">
        <v>963.77855999999997</v>
      </c>
      <c r="G811" s="3">
        <f t="shared" si="48"/>
        <v>-1.1750198724089445E-2</v>
      </c>
      <c r="H811" s="3">
        <f>1-E811/MAX(E$2:E811)</f>
        <v>0.34000544476961814</v>
      </c>
      <c r="I811" s="21">
        <f ca="1">IF(ROW()&gt;计算结果!B$18-1,AVERAGE(OFFSET(E811,0,0,-计算结果!B$18,1)),AVERAGE(OFFSET(E811,0,0,-ROW()+1,1)))</f>
        <v>3909.0425</v>
      </c>
      <c r="J811" s="43">
        <f t="shared" ca="1" si="49"/>
        <v>133305.7704985599</v>
      </c>
      <c r="K811" s="43">
        <f ca="1">IF(ROW()&gt;计算结果!B$19+1,J811-OFFSET(J811,-计算结果!B$19,0,1,1),J811-OFFSET(J811,-ROW()+2,0,1,1))</f>
        <v>5751.5316838400031</v>
      </c>
      <c r="L811" s="32" t="str">
        <f ca="1">IF(AND(F811&gt;OFFSET(F811,-计算结果!B$19,0,1,1),'000300'!K811&lt;OFFSET('000300'!K811,-计算结果!B$19,0,1,1)),"卖",IF(AND(F811&lt;OFFSET(F811,-计算结果!B$19,0,1,1),'000300'!K811&gt;OFFSET('000300'!K811,-计算结果!B$19,0,1,1)),"买",L810))</f>
        <v>买</v>
      </c>
      <c r="M811" s="4">
        <f t="shared" ca="1" si="50"/>
        <v>1</v>
      </c>
      <c r="N811" s="3">
        <f ca="1">IF(L810="买",E811/E810-1,0)-IF(M811=1,计算结果!B$17,0)</f>
        <v>0</v>
      </c>
      <c r="O811" s="2">
        <f t="shared" ca="1" si="51"/>
        <v>1.8947395457082099</v>
      </c>
      <c r="P811" s="3">
        <f ca="1">1-O811/MAX(O$2:O811)</f>
        <v>0.27021361131979305</v>
      </c>
    </row>
    <row r="812" spans="1:16" x14ac:dyDescent="0.15">
      <c r="A812" s="1">
        <v>39580</v>
      </c>
      <c r="B812">
        <v>3804.99</v>
      </c>
      <c r="C812">
        <v>3952.79</v>
      </c>
      <c r="D812" s="21">
        <v>3766.58</v>
      </c>
      <c r="E812" s="21">
        <v>3904.92</v>
      </c>
      <c r="F812" s="43">
        <v>816.91484160000005</v>
      </c>
      <c r="G812" s="3">
        <f t="shared" si="48"/>
        <v>6.7028966825817271E-3</v>
      </c>
      <c r="H812" s="3">
        <f>1-E812/MAX(E$2:E812)</f>
        <v>0.33558156945484241</v>
      </c>
      <c r="I812" s="21">
        <f ca="1">IF(ROW()&gt;计算结果!B$18-1,AVERAGE(OFFSET(E812,0,0,-计算结果!B$18,1)),AVERAGE(OFFSET(E812,0,0,-ROW()+1,1)))</f>
        <v>3882.55</v>
      </c>
      <c r="J812" s="43">
        <f t="shared" ca="1" si="49"/>
        <v>132488.8556569599</v>
      </c>
      <c r="K812" s="43">
        <f ca="1">IF(ROW()&gt;计算结果!B$19+1,J812-OFFSET(J812,-计算结果!B$19,0,1,1),J812-OFFSET(J812,-ROW()+2,0,1,1))</f>
        <v>3463.6336332800129</v>
      </c>
      <c r="L812" s="32" t="str">
        <f ca="1">IF(AND(F812&gt;OFFSET(F812,-计算结果!B$19,0,1,1),'000300'!K812&lt;OFFSET('000300'!K812,-计算结果!B$19,0,1,1)),"卖",IF(AND(F812&lt;OFFSET(F812,-计算结果!B$19,0,1,1),'000300'!K812&gt;OFFSET('000300'!K812,-计算结果!B$19,0,1,1)),"买",L811))</f>
        <v>买</v>
      </c>
      <c r="M812" s="4" t="str">
        <f t="shared" ca="1" si="50"/>
        <v/>
      </c>
      <c r="N812" s="3">
        <f ca="1">IF(L811="买",E812/E811-1,0)-IF(M812=1,计算结果!B$17,0)</f>
        <v>6.7028966825817271E-3</v>
      </c>
      <c r="O812" s="2">
        <f t="shared" ca="1" si="51"/>
        <v>1.9074397891234938</v>
      </c>
      <c r="P812" s="3">
        <f ca="1">1-O812/MAX(O$2:O812)</f>
        <v>0.26532192855611525</v>
      </c>
    </row>
    <row r="813" spans="1:16" x14ac:dyDescent="0.15">
      <c r="A813" s="1">
        <v>39581</v>
      </c>
      <c r="B813">
        <v>3786.53</v>
      </c>
      <c r="C813">
        <v>3923.17</v>
      </c>
      <c r="D813" s="21">
        <v>3778.72</v>
      </c>
      <c r="E813" s="21">
        <v>3851.69</v>
      </c>
      <c r="F813" s="43">
        <v>798.47317504</v>
      </c>
      <c r="G813" s="3">
        <f t="shared" si="48"/>
        <v>-1.3631521260358714E-2</v>
      </c>
      <c r="H813" s="3">
        <f>1-E813/MAX(E$2:E813)</f>
        <v>0.34463860341659291</v>
      </c>
      <c r="I813" s="21">
        <f ca="1">IF(ROW()&gt;计算结果!B$18-1,AVERAGE(OFFSET(E813,0,0,-计算结果!B$18,1)),AVERAGE(OFFSET(E813,0,0,-ROW()+1,1)))</f>
        <v>3890.1425000000004</v>
      </c>
      <c r="J813" s="43">
        <f t="shared" ca="1" si="49"/>
        <v>133287.32883199991</v>
      </c>
      <c r="K813" s="43">
        <f ca="1">IF(ROW()&gt;计算结果!B$19+1,J813-OFFSET(J813,-计算结果!B$19,0,1,1),J813-OFFSET(J813,-ROW()+2,0,1,1))</f>
        <v>3411.400294400024</v>
      </c>
      <c r="L813" s="32" t="str">
        <f ca="1">IF(AND(F813&gt;OFFSET(F813,-计算结果!B$19,0,1,1),'000300'!K813&lt;OFFSET('000300'!K813,-计算结果!B$19,0,1,1)),"卖",IF(AND(F813&lt;OFFSET(F813,-计算结果!B$19,0,1,1),'000300'!K813&gt;OFFSET('000300'!K813,-计算结果!B$19,0,1,1)),"买",L812))</f>
        <v>买</v>
      </c>
      <c r="M813" s="4" t="str">
        <f t="shared" ca="1" si="50"/>
        <v/>
      </c>
      <c r="N813" s="3">
        <f ca="1">IF(L812="买",E813/E812-1,0)-IF(M813=1,计算结果!B$17,0)</f>
        <v>-1.3631521260358714E-2</v>
      </c>
      <c r="O813" s="2">
        <f t="shared" ca="1" si="51"/>
        <v>1.8814384830852027</v>
      </c>
      <c r="P813" s="3">
        <f ca="1">1-O813/MAX(O$2:O813)</f>
        <v>0.2753367083065219</v>
      </c>
    </row>
    <row r="814" spans="1:16" x14ac:dyDescent="0.15">
      <c r="A814" s="1">
        <v>39582</v>
      </c>
      <c r="B814">
        <v>3843.47</v>
      </c>
      <c r="C814">
        <v>3975.79</v>
      </c>
      <c r="D814" s="21">
        <v>3843.47</v>
      </c>
      <c r="E814" s="21">
        <v>3975.78</v>
      </c>
      <c r="F814" s="43">
        <v>852.30878719999998</v>
      </c>
      <c r="G814" s="3">
        <f t="shared" si="48"/>
        <v>3.2217026811607319E-2</v>
      </c>
      <c r="H814" s="3">
        <f>1-E814/MAX(E$2:E814)</f>
        <v>0.32352480773157277</v>
      </c>
      <c r="I814" s="21">
        <f ca="1">IF(ROW()&gt;计算结果!B$18-1,AVERAGE(OFFSET(E814,0,0,-计算结果!B$18,1)),AVERAGE(OFFSET(E814,0,0,-ROW()+1,1)))</f>
        <v>3902.8275000000003</v>
      </c>
      <c r="J814" s="43">
        <f t="shared" ca="1" si="49"/>
        <v>134139.6376191999</v>
      </c>
      <c r="K814" s="43">
        <f ca="1">IF(ROW()&gt;计算结果!B$19+1,J814-OFFSET(J814,-计算结果!B$19,0,1,1),J814-OFFSET(J814,-ROW()+2,0,1,1))</f>
        <v>3474.750832640013</v>
      </c>
      <c r="L814" s="32" t="str">
        <f ca="1">IF(AND(F814&gt;OFFSET(F814,-计算结果!B$19,0,1,1),'000300'!K814&lt;OFFSET('000300'!K814,-计算结果!B$19,0,1,1)),"卖",IF(AND(F814&lt;OFFSET(F814,-计算结果!B$19,0,1,1),'000300'!K814&gt;OFFSET('000300'!K814,-计算结果!B$19,0,1,1)),"买",L813))</f>
        <v>买</v>
      </c>
      <c r="M814" s="4" t="str">
        <f t="shared" ca="1" si="50"/>
        <v/>
      </c>
      <c r="N814" s="3">
        <f ca="1">IF(L813="买",E814/E813-1,0)-IF(M814=1,计算结果!B$17,0)</f>
        <v>3.2217026811607319E-2</v>
      </c>
      <c r="O814" s="2">
        <f t="shared" ca="1" si="51"/>
        <v>1.9420528371391486</v>
      </c>
      <c r="P814" s="3">
        <f ca="1">1-O814/MAX(O$2:O814)</f>
        <v>0.25199021160864543</v>
      </c>
    </row>
    <row r="815" spans="1:16" x14ac:dyDescent="0.15">
      <c r="A815" s="1">
        <v>39583</v>
      </c>
      <c r="B815">
        <v>4006.66</v>
      </c>
      <c r="C815">
        <v>4038.85</v>
      </c>
      <c r="D815" s="21">
        <v>3948.06</v>
      </c>
      <c r="E815" s="21">
        <v>3948.09</v>
      </c>
      <c r="F815" s="43">
        <v>817.95874816000003</v>
      </c>
      <c r="G815" s="3">
        <f t="shared" si="48"/>
        <v>-6.9646710834100345E-3</v>
      </c>
      <c r="H815" s="3">
        <f>1-E815/MAX(E$2:E815)</f>
        <v>0.32823623494180898</v>
      </c>
      <c r="I815" s="21">
        <f ca="1">IF(ROW()&gt;计算结果!B$18-1,AVERAGE(OFFSET(E815,0,0,-计算结果!B$18,1)),AVERAGE(OFFSET(E815,0,0,-ROW()+1,1)))</f>
        <v>3920.1200000000003</v>
      </c>
      <c r="J815" s="43">
        <f t="shared" ca="1" si="49"/>
        <v>134957.59636735989</v>
      </c>
      <c r="K815" s="43">
        <f ca="1">IF(ROW()&gt;计算结果!B$19+1,J815-OFFSET(J815,-计算结果!B$19,0,1,1),J815-OFFSET(J815,-ROW()+2,0,1,1))</f>
        <v>3066.3373619200138</v>
      </c>
      <c r="L815" s="32" t="str">
        <f ca="1">IF(AND(F815&gt;OFFSET(F815,-计算结果!B$19,0,1,1),'000300'!K815&lt;OFFSET('000300'!K815,-计算结果!B$19,0,1,1)),"卖",IF(AND(F815&lt;OFFSET(F815,-计算结果!B$19,0,1,1),'000300'!K815&gt;OFFSET('000300'!K815,-计算结果!B$19,0,1,1)),"买",L814))</f>
        <v>买</v>
      </c>
      <c r="M815" s="4" t="str">
        <f t="shared" ca="1" si="50"/>
        <v/>
      </c>
      <c r="N815" s="3">
        <f ca="1">IF(L814="买",E815/E814-1,0)-IF(M815=1,计算结果!B$17,0)</f>
        <v>-6.9646710834100345E-3</v>
      </c>
      <c r="O815" s="2">
        <f t="shared" ca="1" si="51"/>
        <v>1.9285270779018711</v>
      </c>
      <c r="P815" s="3">
        <f ca="1">1-O815/MAX(O$2:O815)</f>
        <v>0.25719985375196242</v>
      </c>
    </row>
    <row r="816" spans="1:16" x14ac:dyDescent="0.15">
      <c r="A816" s="1">
        <v>39584</v>
      </c>
      <c r="B816">
        <v>3948.03</v>
      </c>
      <c r="C816">
        <v>3982.22</v>
      </c>
      <c r="D816" s="21">
        <v>3882.9</v>
      </c>
      <c r="E816" s="21">
        <v>3936.12</v>
      </c>
      <c r="F816" s="43">
        <v>662.79362560000004</v>
      </c>
      <c r="G816" s="3">
        <f t="shared" si="48"/>
        <v>-3.0318457785917241E-3</v>
      </c>
      <c r="H816" s="3">
        <f>1-E816/MAX(E$2:E816)</f>
        <v>0.33027291907711154</v>
      </c>
      <c r="I816" s="21">
        <f ca="1">IF(ROW()&gt;计算结果!B$18-1,AVERAGE(OFFSET(E816,0,0,-计算结果!B$18,1)),AVERAGE(OFFSET(E816,0,0,-ROW()+1,1)))</f>
        <v>3927.92</v>
      </c>
      <c r="J816" s="43">
        <f t="shared" ca="1" si="49"/>
        <v>135620.38999295988</v>
      </c>
      <c r="K816" s="43">
        <f ca="1">IF(ROW()&gt;计算结果!B$19+1,J816-OFFSET(J816,-计算结果!B$19,0,1,1),J816-OFFSET(J816,-ROW()+2,0,1,1))</f>
        <v>2619.0871347200009</v>
      </c>
      <c r="L816" s="32" t="str">
        <f ca="1">IF(AND(F816&gt;OFFSET(F816,-计算结果!B$19,0,1,1),'000300'!K816&lt;OFFSET('000300'!K816,-计算结果!B$19,0,1,1)),"卖",IF(AND(F816&lt;OFFSET(F816,-计算结果!B$19,0,1,1),'000300'!K816&gt;OFFSET('000300'!K816,-计算结果!B$19,0,1,1)),"买",L815))</f>
        <v>买</v>
      </c>
      <c r="M816" s="4" t="str">
        <f t="shared" ca="1" si="50"/>
        <v/>
      </c>
      <c r="N816" s="3">
        <f ca="1">IF(L815="买",E816/E815-1,0)-IF(M816=1,计算结果!B$17,0)</f>
        <v>-3.0318457785917241E-3</v>
      </c>
      <c r="O816" s="2">
        <f t="shared" ca="1" si="51"/>
        <v>1.9226800812218345</v>
      </c>
      <c r="P816" s="3">
        <f ca="1">1-O816/MAX(O$2:O816)</f>
        <v>0.25945190923970174</v>
      </c>
    </row>
    <row r="817" spans="1:16" x14ac:dyDescent="0.15">
      <c r="A817" s="1">
        <v>39587</v>
      </c>
      <c r="B817">
        <v>3926.31</v>
      </c>
      <c r="C817">
        <v>3936.28</v>
      </c>
      <c r="D817" s="21">
        <v>3865.5</v>
      </c>
      <c r="E817" s="21">
        <v>3914.07</v>
      </c>
      <c r="F817" s="43">
        <v>497.55652096</v>
      </c>
      <c r="G817" s="3">
        <f t="shared" si="48"/>
        <v>-5.6019633547756964E-3</v>
      </c>
      <c r="H817" s="3">
        <f>1-E817/MAX(E$2:E817)</f>
        <v>0.33402470564214248</v>
      </c>
      <c r="I817" s="21">
        <f ca="1">IF(ROW()&gt;计算结果!B$18-1,AVERAGE(OFFSET(E817,0,0,-计算结果!B$18,1)),AVERAGE(OFFSET(E817,0,0,-ROW()+1,1)))</f>
        <v>3943.5150000000003</v>
      </c>
      <c r="J817" s="43">
        <f t="shared" ca="1" si="49"/>
        <v>136117.94651391989</v>
      </c>
      <c r="K817" s="43">
        <f ca="1">IF(ROW()&gt;计算结果!B$19+1,J817-OFFSET(J817,-计算结果!B$19,0,1,1),J817-OFFSET(J817,-ROW()+2,0,1,1))</f>
        <v>2054.6595635199919</v>
      </c>
      <c r="L817" s="32" t="str">
        <f ca="1">IF(AND(F817&gt;OFFSET(F817,-计算结果!B$19,0,1,1),'000300'!K817&lt;OFFSET('000300'!K817,-计算结果!B$19,0,1,1)),"卖",IF(AND(F817&lt;OFFSET(F817,-计算结果!B$19,0,1,1),'000300'!K817&gt;OFFSET('000300'!K817,-计算结果!B$19,0,1,1)),"买",L816))</f>
        <v>买</v>
      </c>
      <c r="M817" s="4" t="str">
        <f t="shared" ca="1" si="50"/>
        <v/>
      </c>
      <c r="N817" s="3">
        <f ca="1">IF(L816="买",E817/E816-1,0)-IF(M817=1,计算结果!B$17,0)</f>
        <v>-5.6019633547756964E-3</v>
      </c>
      <c r="O817" s="2">
        <f t="shared" ca="1" si="51"/>
        <v>1.9119092978638728</v>
      </c>
      <c r="P817" s="3">
        <f ca="1">1-O817/MAX(O$2:O817)</f>
        <v>0.26360043250659004</v>
      </c>
    </row>
    <row r="818" spans="1:16" x14ac:dyDescent="0.15">
      <c r="A818" s="1">
        <v>39588</v>
      </c>
      <c r="B818">
        <v>3911.1</v>
      </c>
      <c r="C818">
        <v>3946.44</v>
      </c>
      <c r="D818" s="21">
        <v>3698.55</v>
      </c>
      <c r="E818" s="21">
        <v>3710.82</v>
      </c>
      <c r="F818" s="43">
        <v>645.72030975999996</v>
      </c>
      <c r="G818" s="3">
        <f t="shared" si="48"/>
        <v>-5.1928044209735624E-2</v>
      </c>
      <c r="H818" s="3">
        <f>1-E818/MAX(E$2:E818)</f>
        <v>0.36860750017014898</v>
      </c>
      <c r="I818" s="21">
        <f ca="1">IF(ROW()&gt;计算结果!B$18-1,AVERAGE(OFFSET(E818,0,0,-计算结果!B$18,1)),AVERAGE(OFFSET(E818,0,0,-ROW()+1,1)))</f>
        <v>3877.2750000000001</v>
      </c>
      <c r="J818" s="43">
        <f t="shared" ca="1" si="49"/>
        <v>135472.22620415987</v>
      </c>
      <c r="K818" s="43">
        <f ca="1">IF(ROW()&gt;计算结果!B$19+1,J818-OFFSET(J818,-计算结果!B$19,0,1,1),J818-OFFSET(J818,-ROW()+2,0,1,1))</f>
        <v>424.28608511996572</v>
      </c>
      <c r="L818" s="32" t="str">
        <f ca="1">IF(AND(F818&gt;OFFSET(F818,-计算结果!B$19,0,1,1),'000300'!K818&lt;OFFSET('000300'!K818,-计算结果!B$19,0,1,1)),"卖",IF(AND(F818&lt;OFFSET(F818,-计算结果!B$19,0,1,1),'000300'!K818&gt;OFFSET('000300'!K818,-计算结果!B$19,0,1,1)),"买",L817))</f>
        <v>买</v>
      </c>
      <c r="M818" s="4" t="str">
        <f t="shared" ca="1" si="50"/>
        <v/>
      </c>
      <c r="N818" s="3">
        <f ca="1">IF(L817="买",E818/E817-1,0)-IF(M818=1,计算结果!B$17,0)</f>
        <v>-5.1928044209735624E-2</v>
      </c>
      <c r="O818" s="2">
        <f t="shared" ca="1" si="51"/>
        <v>1.8126275873193929</v>
      </c>
      <c r="P818" s="3">
        <f ca="1">1-O818/MAX(O$2:O818)</f>
        <v>0.30184022180341807</v>
      </c>
    </row>
    <row r="819" spans="1:16" x14ac:dyDescent="0.15">
      <c r="A819" s="1">
        <v>39589</v>
      </c>
      <c r="B819">
        <v>3668.18</v>
      </c>
      <c r="C819">
        <v>3801.07</v>
      </c>
      <c r="D819" s="21">
        <v>3591.57</v>
      </c>
      <c r="E819" s="21">
        <v>3783.05</v>
      </c>
      <c r="F819" s="43">
        <v>691.79113471999995</v>
      </c>
      <c r="G819" s="3">
        <f t="shared" si="48"/>
        <v>1.9464700524412404E-2</v>
      </c>
      <c r="H819" s="3">
        <f>1-E819/MAX(E$2:E819)</f>
        <v>0.35631763424760088</v>
      </c>
      <c r="I819" s="21">
        <f ca="1">IF(ROW()&gt;计算结果!B$18-1,AVERAGE(OFFSET(E819,0,0,-计算结果!B$18,1)),AVERAGE(OFFSET(E819,0,0,-ROW()+1,1)))</f>
        <v>3836.0150000000003</v>
      </c>
      <c r="J819" s="43">
        <f t="shared" ca="1" si="49"/>
        <v>134780.43506943987</v>
      </c>
      <c r="K819" s="43">
        <f ca="1">IF(ROW()&gt;计算结果!B$19+1,J819-OFFSET(J819,-计算结果!B$19,0,1,1),J819-OFFSET(J819,-ROW()+2,0,1,1))</f>
        <v>510.88601087997085</v>
      </c>
      <c r="L819" s="32" t="str">
        <f ca="1">IF(AND(F819&gt;OFFSET(F819,-计算结果!B$19,0,1,1),'000300'!K819&lt;OFFSET('000300'!K819,-计算结果!B$19,0,1,1)),"卖",IF(AND(F819&lt;OFFSET(F819,-计算结果!B$19,0,1,1),'000300'!K819&gt;OFFSET('000300'!K819,-计算结果!B$19,0,1,1)),"买",L818))</f>
        <v>买</v>
      </c>
      <c r="M819" s="4" t="str">
        <f t="shared" ca="1" si="50"/>
        <v/>
      </c>
      <c r="N819" s="3">
        <f ca="1">IF(L818="买",E819/E818-1,0)-IF(M819=1,计算结果!B$17,0)</f>
        <v>1.9464700524412404E-2</v>
      </c>
      <c r="O819" s="2">
        <f t="shared" ca="1" si="51"/>
        <v>1.847909840468853</v>
      </c>
      <c r="P819" s="3">
        <f ca="1">1-O819/MAX(O$2:O819)</f>
        <v>0.28825075080263141</v>
      </c>
    </row>
    <row r="820" spans="1:16" x14ac:dyDescent="0.15">
      <c r="A820" s="1">
        <v>39590</v>
      </c>
      <c r="B820">
        <v>3732.64</v>
      </c>
      <c r="C820">
        <v>3783.85</v>
      </c>
      <c r="D820" s="21">
        <v>3704.16</v>
      </c>
      <c r="E820" s="21">
        <v>3711.44</v>
      </c>
      <c r="F820" s="43">
        <v>662.81213951999996</v>
      </c>
      <c r="G820" s="3">
        <f t="shared" si="48"/>
        <v>-1.8929170907072357E-2</v>
      </c>
      <c r="H820" s="3">
        <f>1-E820/MAX(E$2:E820)</f>
        <v>0.36850200775879671</v>
      </c>
      <c r="I820" s="21">
        <f ca="1">IF(ROW()&gt;计算结果!B$18-1,AVERAGE(OFFSET(E820,0,0,-计算结果!B$18,1)),AVERAGE(OFFSET(E820,0,0,-ROW()+1,1)))</f>
        <v>3779.8450000000003</v>
      </c>
      <c r="J820" s="43">
        <f t="shared" ca="1" si="49"/>
        <v>134117.62292991986</v>
      </c>
      <c r="K820" s="43">
        <f ca="1">IF(ROW()&gt;计算结果!B$19+1,J820-OFFSET(J820,-计算结果!B$19,0,1,1),J820-OFFSET(J820,-ROW()+2,0,1,1))</f>
        <v>811.85243135996279</v>
      </c>
      <c r="L820" s="32" t="str">
        <f ca="1">IF(AND(F820&gt;OFFSET(F820,-计算结果!B$19,0,1,1),'000300'!K820&lt;OFFSET('000300'!K820,-计算结果!B$19,0,1,1)),"卖",IF(AND(F820&lt;OFFSET(F820,-计算结果!B$19,0,1,1),'000300'!K820&gt;OFFSET('000300'!K820,-计算结果!B$19,0,1,1)),"买",L819))</f>
        <v>买</v>
      </c>
      <c r="M820" s="4" t="str">
        <f t="shared" ca="1" si="50"/>
        <v/>
      </c>
      <c r="N820" s="3">
        <f ca="1">IF(L819="买",E820/E819-1,0)-IF(M820=1,计算结果!B$17,0)</f>
        <v>-1.8929170907072357E-2</v>
      </c>
      <c r="O820" s="2">
        <f t="shared" ca="1" si="51"/>
        <v>1.8129304392777572</v>
      </c>
      <c r="P820" s="3">
        <f ca="1">1-O820/MAX(O$2:O820)</f>
        <v>0.30172357398366889</v>
      </c>
    </row>
    <row r="821" spans="1:16" x14ac:dyDescent="0.15">
      <c r="A821" s="1">
        <v>39591</v>
      </c>
      <c r="B821">
        <v>3697.89</v>
      </c>
      <c r="C821">
        <v>3741.06</v>
      </c>
      <c r="D821" s="21">
        <v>3629.01</v>
      </c>
      <c r="E821" s="21">
        <v>3675.15</v>
      </c>
      <c r="F821" s="43">
        <v>525.30761728000004</v>
      </c>
      <c r="G821" s="3">
        <f t="shared" si="48"/>
        <v>-9.7778759726683262E-3</v>
      </c>
      <c r="H821" s="3">
        <f>1-E821/MAX(E$2:E821)</f>
        <v>0.37467671680392023</v>
      </c>
      <c r="I821" s="21">
        <f ca="1">IF(ROW()&gt;计算结果!B$18-1,AVERAGE(OFFSET(E821,0,0,-计算结果!B$18,1)),AVERAGE(OFFSET(E821,0,0,-ROW()+1,1)))</f>
        <v>3720.1150000000002</v>
      </c>
      <c r="J821" s="43">
        <f t="shared" ca="1" si="49"/>
        <v>133592.31531263987</v>
      </c>
      <c r="K821" s="43">
        <f ca="1">IF(ROW()&gt;计算结果!B$19+1,J821-OFFSET(J821,-计算结果!B$19,0,1,1),J821-OFFSET(J821,-ROW()+2,0,1,1))</f>
        <v>1103.4596556799661</v>
      </c>
      <c r="L821" s="32" t="str">
        <f ca="1">IF(AND(F821&gt;OFFSET(F821,-计算结果!B$19,0,1,1),'000300'!K821&lt;OFFSET('000300'!K821,-计算结果!B$19,0,1,1)),"卖",IF(AND(F821&lt;OFFSET(F821,-计算结果!B$19,0,1,1),'000300'!K821&gt;OFFSET('000300'!K821,-计算结果!B$19,0,1,1)),"买",L820))</f>
        <v>买</v>
      </c>
      <c r="M821" s="4" t="str">
        <f t="shared" ca="1" si="50"/>
        <v/>
      </c>
      <c r="N821" s="3">
        <f ca="1">IF(L820="买",E821/E820-1,0)-IF(M821=1,计算结果!B$17,0)</f>
        <v>-9.7778759726683262E-3</v>
      </c>
      <c r="O821" s="2">
        <f t="shared" ca="1" si="51"/>
        <v>1.7952038302954243</v>
      </c>
      <c r="P821" s="3">
        <f ca="1">1-O821/MAX(O$2:O821)</f>
        <v>0.30855123427189457</v>
      </c>
    </row>
    <row r="822" spans="1:16" x14ac:dyDescent="0.15">
      <c r="A822" s="1">
        <v>39594</v>
      </c>
      <c r="B822">
        <v>3643.01</v>
      </c>
      <c r="C822">
        <v>3643.01</v>
      </c>
      <c r="D822" s="21">
        <v>3555.76</v>
      </c>
      <c r="E822" s="21">
        <v>3559.22</v>
      </c>
      <c r="F822" s="43">
        <v>455.24373503999999</v>
      </c>
      <c r="G822" s="3">
        <f t="shared" si="48"/>
        <v>-3.1544290709222822E-2</v>
      </c>
      <c r="H822" s="3">
        <f>1-E822/MAX(E$2:E822)</f>
        <v>0.39440209623630307</v>
      </c>
      <c r="I822" s="21">
        <f ca="1">IF(ROW()&gt;计算结果!B$18-1,AVERAGE(OFFSET(E822,0,0,-计算结果!B$18,1)),AVERAGE(OFFSET(E822,0,0,-ROW()+1,1)))</f>
        <v>3682.2149999999997</v>
      </c>
      <c r="J822" s="43">
        <f t="shared" ca="1" si="49"/>
        <v>133137.07157759985</v>
      </c>
      <c r="K822" s="43">
        <f ca="1">IF(ROW()&gt;计算结果!B$19+1,J822-OFFSET(J822,-计算结果!B$19,0,1,1),J822-OFFSET(J822,-ROW()+2,0,1,1))</f>
        <v>-150.25725440005772</v>
      </c>
      <c r="L822" s="32" t="str">
        <f ca="1">IF(AND(F822&gt;OFFSET(F822,-计算结果!B$19,0,1,1),'000300'!K822&lt;OFFSET('000300'!K822,-计算结果!B$19,0,1,1)),"卖",IF(AND(F822&lt;OFFSET(F822,-计算结果!B$19,0,1,1),'000300'!K822&gt;OFFSET('000300'!K822,-计算结果!B$19,0,1,1)),"买",L821))</f>
        <v>买</v>
      </c>
      <c r="M822" s="4" t="str">
        <f t="shared" ca="1" si="50"/>
        <v/>
      </c>
      <c r="N822" s="3">
        <f ca="1">IF(L821="买",E822/E821-1,0)-IF(M822=1,计算结果!B$17,0)</f>
        <v>-3.1544290709222822E-2</v>
      </c>
      <c r="O822" s="2">
        <f t="shared" ca="1" si="51"/>
        <v>1.7385753987902752</v>
      </c>
      <c r="P822" s="3">
        <f ca="1">1-O822/MAX(O$2:O822)</f>
        <v>0.3303624951485552</v>
      </c>
    </row>
    <row r="823" spans="1:16" x14ac:dyDescent="0.15">
      <c r="A823" s="1">
        <v>39595</v>
      </c>
      <c r="B823">
        <v>3549.99</v>
      </c>
      <c r="C823">
        <v>3594.66</v>
      </c>
      <c r="D823" s="21">
        <v>3533.47</v>
      </c>
      <c r="E823" s="21">
        <v>3576.2</v>
      </c>
      <c r="F823" s="43">
        <v>398.56279552000001</v>
      </c>
      <c r="G823" s="3">
        <f t="shared" si="48"/>
        <v>4.7707081888728187E-3</v>
      </c>
      <c r="H823" s="3">
        <f>1-E823/MAX(E$2:E823)</f>
        <v>0.39151296535765334</v>
      </c>
      <c r="I823" s="21">
        <f ca="1">IF(ROW()&gt;计算结果!B$18-1,AVERAGE(OFFSET(E823,0,0,-计算结果!B$18,1)),AVERAGE(OFFSET(E823,0,0,-ROW()+1,1)))</f>
        <v>3630.5024999999996</v>
      </c>
      <c r="J823" s="43">
        <f t="shared" ca="1" si="49"/>
        <v>132738.50878207985</v>
      </c>
      <c r="K823" s="43">
        <f ca="1">IF(ROW()&gt;计算结果!B$19+1,J823-OFFSET(J823,-计算结果!B$19,0,1,1),J823-OFFSET(J823,-ROW()+2,0,1,1))</f>
        <v>-1401.1288371200499</v>
      </c>
      <c r="L823" s="32" t="str">
        <f ca="1">IF(AND(F823&gt;OFFSET(F823,-计算结果!B$19,0,1,1),'000300'!K823&lt;OFFSET('000300'!K823,-计算结果!B$19,0,1,1)),"卖",IF(AND(F823&lt;OFFSET(F823,-计算结果!B$19,0,1,1),'000300'!K823&gt;OFFSET('000300'!K823,-计算结果!B$19,0,1,1)),"买",L822))</f>
        <v>买</v>
      </c>
      <c r="M823" s="4" t="str">
        <f t="shared" ca="1" si="50"/>
        <v/>
      </c>
      <c r="N823" s="3">
        <f ca="1">IF(L822="买",E823/E822-1,0)-IF(M823=1,计算结果!B$17,0)</f>
        <v>4.7707081888728187E-3</v>
      </c>
      <c r="O823" s="2">
        <f t="shared" ca="1" si="51"/>
        <v>1.7468696346822568</v>
      </c>
      <c r="P823" s="3">
        <f ca="1">1-O823/MAX(O$2:O823)</f>
        <v>0.32716785002058413</v>
      </c>
    </row>
    <row r="824" spans="1:16" x14ac:dyDescent="0.15">
      <c r="A824" s="1">
        <v>39596</v>
      </c>
      <c r="B824">
        <v>3583.28</v>
      </c>
      <c r="C824">
        <v>3698</v>
      </c>
      <c r="D824" s="21">
        <v>3561.73</v>
      </c>
      <c r="E824" s="21">
        <v>3676.23</v>
      </c>
      <c r="F824" s="43">
        <v>499.9477248</v>
      </c>
      <c r="G824" s="3">
        <f t="shared" si="48"/>
        <v>2.7971030702980793E-2</v>
      </c>
      <c r="H824" s="3">
        <f>1-E824/MAX(E$2:E824)</f>
        <v>0.37449295582930642</v>
      </c>
      <c r="I824" s="21">
        <f ca="1">IF(ROW()&gt;计算结果!B$18-1,AVERAGE(OFFSET(E824,0,0,-计算结果!B$18,1)),AVERAGE(OFFSET(E824,0,0,-ROW()+1,1)))</f>
        <v>3621.7</v>
      </c>
      <c r="J824" s="43">
        <f t="shared" ca="1" si="49"/>
        <v>132238.56105727985</v>
      </c>
      <c r="K824" s="43">
        <f ca="1">IF(ROW()&gt;计算结果!B$19+1,J824-OFFSET(J824,-计算结果!B$19,0,1,1),J824-OFFSET(J824,-ROW()+2,0,1,1))</f>
        <v>-2719.0353100800421</v>
      </c>
      <c r="L824" s="32" t="str">
        <f ca="1">IF(AND(F824&gt;OFFSET(F824,-计算结果!B$19,0,1,1),'000300'!K824&lt;OFFSET('000300'!K824,-计算结果!B$19,0,1,1)),"卖",IF(AND(F824&lt;OFFSET(F824,-计算结果!B$19,0,1,1),'000300'!K824&gt;OFFSET('000300'!K824,-计算结果!B$19,0,1,1)),"买",L823))</f>
        <v>买</v>
      </c>
      <c r="M824" s="4" t="str">
        <f t="shared" ca="1" si="50"/>
        <v/>
      </c>
      <c r="N824" s="3">
        <f ca="1">IF(L823="买",E824/E823-1,0)-IF(M824=1,计算结果!B$17,0)</f>
        <v>2.7971030702980793E-2</v>
      </c>
      <c r="O824" s="2">
        <f t="shared" ca="1" si="51"/>
        <v>1.7957313788680589</v>
      </c>
      <c r="P824" s="3">
        <f ca="1">1-O824/MAX(O$2:O824)</f>
        <v>0.30834804129555737</v>
      </c>
    </row>
    <row r="825" spans="1:16" x14ac:dyDescent="0.15">
      <c r="A825" s="1">
        <v>39597</v>
      </c>
      <c r="B825">
        <v>3666.2</v>
      </c>
      <c r="C825">
        <v>3677.02</v>
      </c>
      <c r="D825" s="21">
        <v>3578.73</v>
      </c>
      <c r="E825" s="21">
        <v>3580.87</v>
      </c>
      <c r="F825" s="43">
        <v>465.89022208</v>
      </c>
      <c r="G825" s="3">
        <f t="shared" si="48"/>
        <v>-2.5939617488568434E-2</v>
      </c>
      <c r="H825" s="3">
        <f>1-E825/MAX(E$2:E825)</f>
        <v>0.39071836929149939</v>
      </c>
      <c r="I825" s="21">
        <f ca="1">IF(ROW()&gt;计算结果!B$18-1,AVERAGE(OFFSET(E825,0,0,-计算结果!B$18,1)),AVERAGE(OFFSET(E825,0,0,-ROW()+1,1)))</f>
        <v>3598.13</v>
      </c>
      <c r="J825" s="43">
        <f t="shared" ca="1" si="49"/>
        <v>131772.67083519985</v>
      </c>
      <c r="K825" s="43">
        <f ca="1">IF(ROW()&gt;计算结果!B$19+1,J825-OFFSET(J825,-计算结果!B$19,0,1,1),J825-OFFSET(J825,-ROW()+2,0,1,1))</f>
        <v>-3847.7191577600315</v>
      </c>
      <c r="L825" s="32" t="str">
        <f ca="1">IF(AND(F825&gt;OFFSET(F825,-计算结果!B$19,0,1,1),'000300'!K825&lt;OFFSET('000300'!K825,-计算结果!B$19,0,1,1)),"卖",IF(AND(F825&lt;OFFSET(F825,-计算结果!B$19,0,1,1),'000300'!K825&gt;OFFSET('000300'!K825,-计算结果!B$19,0,1,1)),"买",L824))</f>
        <v>买</v>
      </c>
      <c r="M825" s="4" t="str">
        <f t="shared" ca="1" si="50"/>
        <v/>
      </c>
      <c r="N825" s="3">
        <f ca="1">IF(L824="买",E825/E824-1,0)-IF(M825=1,计算结果!B$17,0)</f>
        <v>-2.5939617488568434E-2</v>
      </c>
      <c r="O825" s="2">
        <f t="shared" ca="1" si="51"/>
        <v>1.749150793788002</v>
      </c>
      <c r="P825" s="3">
        <f ca="1">1-O825/MAX(O$2:O825)</f>
        <v>0.32628922853956965</v>
      </c>
    </row>
    <row r="826" spans="1:16" x14ac:dyDescent="0.15">
      <c r="A826" s="1">
        <v>39598</v>
      </c>
      <c r="B826">
        <v>3585.6</v>
      </c>
      <c r="C826">
        <v>3620.23</v>
      </c>
      <c r="D826" s="21">
        <v>3552.66</v>
      </c>
      <c r="E826" s="21">
        <v>3611.33</v>
      </c>
      <c r="F826" s="43">
        <v>468.86682624000002</v>
      </c>
      <c r="G826" s="3">
        <f t="shared" si="48"/>
        <v>8.5063127117153137E-3</v>
      </c>
      <c r="H826" s="3">
        <f>1-E826/MAX(E$2:E826)</f>
        <v>0.385535629211189</v>
      </c>
      <c r="I826" s="21">
        <f ca="1">IF(ROW()&gt;计算结果!B$18-1,AVERAGE(OFFSET(E826,0,0,-计算结果!B$18,1)),AVERAGE(OFFSET(E826,0,0,-ROW()+1,1)))</f>
        <v>3611.1574999999998</v>
      </c>
      <c r="J826" s="43">
        <f t="shared" ca="1" si="49"/>
        <v>132241.53766143986</v>
      </c>
      <c r="K826" s="43">
        <f ca="1">IF(ROW()&gt;计算结果!B$19+1,J826-OFFSET(J826,-计算结果!B$19,0,1,1),J826-OFFSET(J826,-ROW()+2,0,1,1))</f>
        <v>-3876.4088524800318</v>
      </c>
      <c r="L826" s="32" t="str">
        <f ca="1">IF(AND(F826&gt;OFFSET(F826,-计算结果!B$19,0,1,1),'000300'!K826&lt;OFFSET('000300'!K826,-计算结果!B$19,0,1,1)),"卖",IF(AND(F826&lt;OFFSET(F826,-计算结果!B$19,0,1,1),'000300'!K826&gt;OFFSET('000300'!K826,-计算结果!B$19,0,1,1)),"买",L825))</f>
        <v>买</v>
      </c>
      <c r="M826" s="4" t="str">
        <f t="shared" ca="1" si="50"/>
        <v/>
      </c>
      <c r="N826" s="3">
        <f ca="1">IF(L825="买",E826/E825-1,0)-IF(M826=1,计算结果!B$17,0)</f>
        <v>8.5063127117153137E-3</v>
      </c>
      <c r="O826" s="2">
        <f t="shared" ca="1" si="51"/>
        <v>1.7640296174199077</v>
      </c>
      <c r="P826" s="3">
        <f ca="1">1-O826/MAX(O$2:O826)</f>
        <v>0.32055843404027629</v>
      </c>
    </row>
    <row r="827" spans="1:16" x14ac:dyDescent="0.15">
      <c r="A827" s="1">
        <v>39601</v>
      </c>
      <c r="B827">
        <v>3600.23</v>
      </c>
      <c r="C827">
        <v>3650.48</v>
      </c>
      <c r="D827" s="21">
        <v>3580.58</v>
      </c>
      <c r="E827" s="21">
        <v>3625.83</v>
      </c>
      <c r="F827" s="43">
        <v>419.66895104000002</v>
      </c>
      <c r="G827" s="3">
        <f t="shared" si="48"/>
        <v>4.0151412360542871E-3</v>
      </c>
      <c r="H827" s="3">
        <f>1-E827/MAX(E$2:E827)</f>
        <v>0.38306846797794869</v>
      </c>
      <c r="I827" s="21">
        <f ca="1">IF(ROW()&gt;计算结果!B$18-1,AVERAGE(OFFSET(E827,0,0,-计算结果!B$18,1)),AVERAGE(OFFSET(E827,0,0,-ROW()+1,1)))</f>
        <v>3623.5650000000001</v>
      </c>
      <c r="J827" s="43">
        <f t="shared" ca="1" si="49"/>
        <v>132661.20661247984</v>
      </c>
      <c r="K827" s="43">
        <f ca="1">IF(ROW()&gt;计算结果!B$19+1,J827-OFFSET(J827,-计算结果!B$19,0,1,1),J827-OFFSET(J827,-ROW()+2,0,1,1))</f>
        <v>-2811.0195916800294</v>
      </c>
      <c r="L827" s="32" t="str">
        <f ca="1">IF(AND(F827&gt;OFFSET(F827,-计算结果!B$19,0,1,1),'000300'!K827&lt;OFFSET('000300'!K827,-计算结果!B$19,0,1,1)),"卖",IF(AND(F827&lt;OFFSET(F827,-计算结果!B$19,0,1,1),'000300'!K827&gt;OFFSET('000300'!K827,-计算结果!B$19,0,1,1)),"买",L826))</f>
        <v>买</v>
      </c>
      <c r="M827" s="4" t="str">
        <f t="shared" ca="1" si="50"/>
        <v/>
      </c>
      <c r="N827" s="3">
        <f ca="1">IF(L826="买",E827/E826-1,0)-IF(M827=1,计算结果!B$17,0)</f>
        <v>4.0151412360542871E-3</v>
      </c>
      <c r="O827" s="2">
        <f t="shared" ca="1" si="51"/>
        <v>1.7711124454784315</v>
      </c>
      <c r="P827" s="3">
        <f ca="1">1-O827/MAX(O$2:O827)</f>
        <v>0.31783038019130205</v>
      </c>
    </row>
    <row r="828" spans="1:16" x14ac:dyDescent="0.15">
      <c r="A828" s="1">
        <v>39602</v>
      </c>
      <c r="B828">
        <v>3624.57</v>
      </c>
      <c r="C828">
        <v>3641.43</v>
      </c>
      <c r="D828" s="21">
        <v>3585.12</v>
      </c>
      <c r="E828" s="21">
        <v>3614.11</v>
      </c>
      <c r="F828" s="43">
        <v>487.96405759999999</v>
      </c>
      <c r="G828" s="3">
        <f t="shared" si="48"/>
        <v>-3.232363348529832E-3</v>
      </c>
      <c r="H828" s="3">
        <f>1-E828/MAX(E$2:E828)</f>
        <v>0.38506261485060911</v>
      </c>
      <c r="I828" s="21">
        <f ca="1">IF(ROW()&gt;计算结果!B$18-1,AVERAGE(OFFSET(E828,0,0,-计算结果!B$18,1)),AVERAGE(OFFSET(E828,0,0,-ROW()+1,1)))</f>
        <v>3608.0349999999999</v>
      </c>
      <c r="J828" s="43">
        <f t="shared" ca="1" si="49"/>
        <v>132173.24255487983</v>
      </c>
      <c r="K828" s="43">
        <f ca="1">IF(ROW()&gt;计算结果!B$19+1,J828-OFFSET(J828,-计算结果!B$19,0,1,1),J828-OFFSET(J828,-ROW()+2,0,1,1))</f>
        <v>-2607.1925145600399</v>
      </c>
      <c r="L828" s="32" t="str">
        <f ca="1">IF(AND(F828&gt;OFFSET(F828,-计算结果!B$19,0,1,1),'000300'!K828&lt;OFFSET('000300'!K828,-计算结果!B$19,0,1,1)),"卖",IF(AND(F828&lt;OFFSET(F828,-计算结果!B$19,0,1,1),'000300'!K828&gt;OFFSET('000300'!K828,-计算结果!B$19,0,1,1)),"买",L827))</f>
        <v>买</v>
      </c>
      <c r="M828" s="4" t="str">
        <f t="shared" ca="1" si="50"/>
        <v/>
      </c>
      <c r="N828" s="3">
        <f ca="1">IF(L827="买",E828/E827-1,0)-IF(M828=1,计算结果!B$17,0)</f>
        <v>-3.232363348529832E-3</v>
      </c>
      <c r="O828" s="2">
        <f t="shared" ca="1" si="51"/>
        <v>1.7653875665235419</v>
      </c>
      <c r="P828" s="3">
        <f ca="1">1-O828/MAX(O$2:O828)</f>
        <v>0.32003540026785227</v>
      </c>
    </row>
    <row r="829" spans="1:16" x14ac:dyDescent="0.15">
      <c r="A829" s="1">
        <v>39603</v>
      </c>
      <c r="B829">
        <v>3601.54</v>
      </c>
      <c r="C829">
        <v>3605.06</v>
      </c>
      <c r="D829" s="21">
        <v>3513.64</v>
      </c>
      <c r="E829" s="21">
        <v>3546.92</v>
      </c>
      <c r="F829" s="43">
        <v>429.63714048000003</v>
      </c>
      <c r="G829" s="3">
        <f t="shared" si="48"/>
        <v>-1.8591022409389923E-2</v>
      </c>
      <c r="H829" s="3">
        <f>1-E829/MAX(E$2:E829)</f>
        <v>0.39649492955829302</v>
      </c>
      <c r="I829" s="21">
        <f ca="1">IF(ROW()&gt;计算结果!B$18-1,AVERAGE(OFFSET(E829,0,0,-计算结果!B$18,1)),AVERAGE(OFFSET(E829,0,0,-ROW()+1,1)))</f>
        <v>3599.5475000000001</v>
      </c>
      <c r="J829" s="43">
        <f t="shared" ca="1" si="49"/>
        <v>131743.60541439985</v>
      </c>
      <c r="K829" s="43">
        <f ca="1">IF(ROW()&gt;计算结果!B$19+1,J829-OFFSET(J829,-计算结果!B$19,0,1,1),J829-OFFSET(J829,-ROW()+2,0,1,1))</f>
        <v>-2374.0175155200122</v>
      </c>
      <c r="L829" s="32" t="str">
        <f ca="1">IF(AND(F829&gt;OFFSET(F829,-计算结果!B$19,0,1,1),'000300'!K829&lt;OFFSET('000300'!K829,-计算结果!B$19,0,1,1)),"卖",IF(AND(F829&lt;OFFSET(F829,-计算结果!B$19,0,1,1),'000300'!K829&gt;OFFSET('000300'!K829,-计算结果!B$19,0,1,1)),"买",L828))</f>
        <v>买</v>
      </c>
      <c r="M829" s="4" t="str">
        <f t="shared" ca="1" si="50"/>
        <v/>
      </c>
      <c r="N829" s="3">
        <f ca="1">IF(L828="买",E829/E828-1,0)-IF(M829=1,计算结果!B$17,0)</f>
        <v>-1.8591022409389923E-2</v>
      </c>
      <c r="O829" s="2">
        <f t="shared" ca="1" si="51"/>
        <v>1.7325672067130444</v>
      </c>
      <c r="P829" s="3">
        <f ca="1">1-O829/MAX(O$2:O829)</f>
        <v>0.3326766373790645</v>
      </c>
    </row>
    <row r="830" spans="1:16" x14ac:dyDescent="0.15">
      <c r="A830" s="1">
        <v>39604</v>
      </c>
      <c r="B830">
        <v>3529.98</v>
      </c>
      <c r="C830">
        <v>3542.24</v>
      </c>
      <c r="D830" s="21">
        <v>3487.79</v>
      </c>
      <c r="E830" s="21">
        <v>3512.14</v>
      </c>
      <c r="F830" s="43">
        <v>365.65913599999999</v>
      </c>
      <c r="G830" s="3">
        <f t="shared" si="48"/>
        <v>-9.8056905709743569E-3</v>
      </c>
      <c r="H830" s="3">
        <f>1-E830/MAX(E$2:E830)</f>
        <v>0.40241271353705843</v>
      </c>
      <c r="I830" s="21">
        <f ca="1">IF(ROW()&gt;计算结果!B$18-1,AVERAGE(OFFSET(E830,0,0,-计算结果!B$18,1)),AVERAGE(OFFSET(E830,0,0,-ROW()+1,1)))</f>
        <v>3574.75</v>
      </c>
      <c r="J830" s="43">
        <f t="shared" ca="1" si="49"/>
        <v>131377.94627839985</v>
      </c>
      <c r="K830" s="43">
        <f ca="1">IF(ROW()&gt;计算结果!B$19+1,J830-OFFSET(J830,-计算结果!B$19,0,1,1),J830-OFFSET(J830,-ROW()+2,0,1,1))</f>
        <v>-2214.3690342400223</v>
      </c>
      <c r="L830" s="32" t="str">
        <f ca="1">IF(AND(F830&gt;OFFSET(F830,-计算结果!B$19,0,1,1),'000300'!K830&lt;OFFSET('000300'!K830,-计算结果!B$19,0,1,1)),"卖",IF(AND(F830&lt;OFFSET(F830,-计算结果!B$19,0,1,1),'000300'!K830&gt;OFFSET('000300'!K830,-计算结果!B$19,0,1,1)),"买",L829))</f>
        <v>买</v>
      </c>
      <c r="M830" s="4" t="str">
        <f t="shared" ca="1" si="50"/>
        <v/>
      </c>
      <c r="N830" s="3">
        <f ca="1">IF(L829="买",E830/E829-1,0)-IF(M830=1,计算结果!B$17,0)</f>
        <v>-9.8056905709743569E-3</v>
      </c>
      <c r="O830" s="2">
        <f t="shared" ca="1" si="51"/>
        <v>1.715578188790599</v>
      </c>
      <c r="P830" s="3">
        <f ca="1">1-O830/MAX(O$2:O830)</f>
        <v>0.33922020378370754</v>
      </c>
    </row>
    <row r="831" spans="1:16" x14ac:dyDescent="0.15">
      <c r="A831" s="1">
        <v>39605</v>
      </c>
      <c r="B831">
        <v>3519.12</v>
      </c>
      <c r="C831">
        <v>3532.3</v>
      </c>
      <c r="D831" s="21">
        <v>3470.56</v>
      </c>
      <c r="E831" s="21">
        <v>3489.5</v>
      </c>
      <c r="F831" s="43">
        <v>302.98595327999999</v>
      </c>
      <c r="G831" s="3">
        <f t="shared" si="48"/>
        <v>-6.4462122808316424E-3</v>
      </c>
      <c r="H831" s="3">
        <f>1-E831/MAX(E$2:E831)</f>
        <v>0.40626488804192473</v>
      </c>
      <c r="I831" s="21">
        <f ca="1">IF(ROW()&gt;计算结果!B$18-1,AVERAGE(OFFSET(E831,0,0,-计算结果!B$18,1)),AVERAGE(OFFSET(E831,0,0,-ROW()+1,1)))</f>
        <v>3540.6675</v>
      </c>
      <c r="J831" s="43">
        <f t="shared" ca="1" si="49"/>
        <v>131074.96032511984</v>
      </c>
      <c r="K831" s="43">
        <f ca="1">IF(ROW()&gt;计算结果!B$19+1,J831-OFFSET(J831,-计算结果!B$19,0,1,1),J831-OFFSET(J831,-ROW()+2,0,1,1))</f>
        <v>-2062.1112524800119</v>
      </c>
      <c r="L831" s="32" t="str">
        <f ca="1">IF(AND(F831&gt;OFFSET(F831,-计算结果!B$19,0,1,1),'000300'!K831&lt;OFFSET('000300'!K831,-计算结果!B$19,0,1,1)),"卖",IF(AND(F831&lt;OFFSET(F831,-计算结果!B$19,0,1,1),'000300'!K831&gt;OFFSET('000300'!K831,-计算结果!B$19,0,1,1)),"买",L830))</f>
        <v>买</v>
      </c>
      <c r="M831" s="4" t="str">
        <f t="shared" ca="1" si="50"/>
        <v/>
      </c>
      <c r="N831" s="3">
        <f ca="1">IF(L830="买",E831/E830-1,0)-IF(M831=1,计算结果!B$17,0)</f>
        <v>-6.4462122808316424E-3</v>
      </c>
      <c r="O831" s="2">
        <f t="shared" ca="1" si="51"/>
        <v>1.7045192076012901</v>
      </c>
      <c r="P831" s="3">
        <f ca="1">1-O831/MAX(O$2:O831)</f>
        <v>0.34347973062100245</v>
      </c>
    </row>
    <row r="832" spans="1:16" x14ac:dyDescent="0.15">
      <c r="A832" s="1">
        <v>39609</v>
      </c>
      <c r="B832">
        <v>3344.45</v>
      </c>
      <c r="C832">
        <v>3352.32</v>
      </c>
      <c r="D832" s="21">
        <v>3188.8</v>
      </c>
      <c r="E832" s="21">
        <v>3206.56</v>
      </c>
      <c r="F832" s="43">
        <v>458.18265600000001</v>
      </c>
      <c r="G832" s="3">
        <f t="shared" si="48"/>
        <v>-8.1083249749247743E-2</v>
      </c>
      <c r="H832" s="3">
        <f>1-E832/MAX(E$2:E832)</f>
        <v>0.45440686040971889</v>
      </c>
      <c r="I832" s="21">
        <f ca="1">IF(ROW()&gt;计算结果!B$18-1,AVERAGE(OFFSET(E832,0,0,-计算结果!B$18,1)),AVERAGE(OFFSET(E832,0,0,-ROW()+1,1)))</f>
        <v>3438.7799999999997</v>
      </c>
      <c r="J832" s="43">
        <f t="shared" ca="1" si="49"/>
        <v>130616.77766911984</v>
      </c>
      <c r="K832" s="43">
        <f ca="1">IF(ROW()&gt;计算结果!B$19+1,J832-OFFSET(J832,-计算结果!B$19,0,1,1),J832-OFFSET(J832,-ROW()+2,0,1,1))</f>
        <v>-2121.731112960013</v>
      </c>
      <c r="L832" s="32" t="str">
        <f ca="1">IF(AND(F832&gt;OFFSET(F832,-计算结果!B$19,0,1,1),'000300'!K832&lt;OFFSET('000300'!K832,-计算结果!B$19,0,1,1)),"卖",IF(AND(F832&lt;OFFSET(F832,-计算结果!B$19,0,1,1),'000300'!K832&gt;OFFSET('000300'!K832,-计算结果!B$19,0,1,1)),"买",L831))</f>
        <v>卖</v>
      </c>
      <c r="M832" s="4">
        <f t="shared" ca="1" si="50"/>
        <v>1</v>
      </c>
      <c r="N832" s="3">
        <f ca="1">IF(L831="买",E832/E831-1,0)-IF(M832=1,计算结果!B$17,0)</f>
        <v>-8.1083249749247743E-2</v>
      </c>
      <c r="O832" s="2">
        <f t="shared" ca="1" si="51"/>
        <v>1.5663112509889647</v>
      </c>
      <c r="P832" s="3">
        <f ca="1">1-O832/MAX(O$2:O832)</f>
        <v>0.39671252758850306</v>
      </c>
    </row>
    <row r="833" spans="1:16" x14ac:dyDescent="0.15">
      <c r="A833" s="1">
        <v>39610</v>
      </c>
      <c r="B833">
        <v>3155.94</v>
      </c>
      <c r="C833">
        <v>3181.82</v>
      </c>
      <c r="D833" s="21">
        <v>3097.4</v>
      </c>
      <c r="E833" s="21">
        <v>3140.3</v>
      </c>
      <c r="F833" s="43">
        <v>405.96533247999997</v>
      </c>
      <c r="G833" s="3">
        <f t="shared" si="48"/>
        <v>-2.0663889027493609E-2</v>
      </c>
      <c r="H833" s="3">
        <f>1-E833/MAX(E$2:E833)</f>
        <v>0.46568093650037423</v>
      </c>
      <c r="I833" s="21">
        <f ca="1">IF(ROW()&gt;计算结果!B$18-1,AVERAGE(OFFSET(E833,0,0,-计算结果!B$18,1)),AVERAGE(OFFSET(E833,0,0,-ROW()+1,1)))</f>
        <v>3337.125</v>
      </c>
      <c r="J833" s="43">
        <f t="shared" ca="1" si="49"/>
        <v>130210.81233663984</v>
      </c>
      <c r="K833" s="43">
        <f ca="1">IF(ROW()&gt;计算结果!B$19+1,J833-OFFSET(J833,-计算结果!B$19,0,1,1),J833-OFFSET(J833,-ROW()+2,0,1,1))</f>
        <v>-2027.748720640011</v>
      </c>
      <c r="L833" s="32" t="str">
        <f ca="1">IF(AND(F833&gt;OFFSET(F833,-计算结果!B$19,0,1,1),'000300'!K833&lt;OFFSET('000300'!K833,-计算结果!B$19,0,1,1)),"卖",IF(AND(F833&lt;OFFSET(F833,-计算结果!B$19,0,1,1),'000300'!K833&gt;OFFSET('000300'!K833,-计算结果!B$19,0,1,1)),"买",L832))</f>
        <v>买</v>
      </c>
      <c r="M833" s="4">
        <f t="shared" ca="1" si="50"/>
        <v>1</v>
      </c>
      <c r="N833" s="3">
        <f ca="1">IF(L832="买",E833/E832-1,0)-IF(M833=1,计算结果!B$17,0)</f>
        <v>0</v>
      </c>
      <c r="O833" s="2">
        <f t="shared" ca="1" si="51"/>
        <v>1.5663112509889647</v>
      </c>
      <c r="P833" s="3">
        <f ca="1">1-O833/MAX(O$2:O833)</f>
        <v>0.39671252758850306</v>
      </c>
    </row>
    <row r="834" spans="1:16" x14ac:dyDescent="0.15">
      <c r="A834" s="1">
        <v>39611</v>
      </c>
      <c r="B834">
        <v>3123.64</v>
      </c>
      <c r="C834">
        <v>3148.74</v>
      </c>
      <c r="D834" s="21">
        <v>3022.88</v>
      </c>
      <c r="E834" s="21">
        <v>3084.63</v>
      </c>
      <c r="F834" s="43">
        <v>428.17388543999999</v>
      </c>
      <c r="G834" s="3">
        <f t="shared" si="48"/>
        <v>-1.7727605642772981E-2</v>
      </c>
      <c r="H834" s="3">
        <f>1-E834/MAX(E$2:E834)</f>
        <v>0.47515313414551141</v>
      </c>
      <c r="I834" s="21">
        <f ca="1">IF(ROW()&gt;计算结果!B$18-1,AVERAGE(OFFSET(E834,0,0,-计算结果!B$18,1)),AVERAGE(OFFSET(E834,0,0,-ROW()+1,1)))</f>
        <v>3230.2475000000004</v>
      </c>
      <c r="J834" s="43">
        <f t="shared" ca="1" si="49"/>
        <v>129782.63845119983</v>
      </c>
      <c r="K834" s="43">
        <f ca="1">IF(ROW()&gt;计算结果!B$19+1,J834-OFFSET(J834,-计算结果!B$19,0,1,1),J834-OFFSET(J834,-ROW()+2,0,1,1))</f>
        <v>-1990.0323840000201</v>
      </c>
      <c r="L834" s="32" t="str">
        <f ca="1">IF(AND(F834&gt;OFFSET(F834,-计算结果!B$19,0,1,1),'000300'!K834&lt;OFFSET('000300'!K834,-计算结果!B$19,0,1,1)),"卖",IF(AND(F834&lt;OFFSET(F834,-计算结果!B$19,0,1,1),'000300'!K834&gt;OFFSET('000300'!K834,-计算结果!B$19,0,1,1)),"买",L833))</f>
        <v>买</v>
      </c>
      <c r="M834" s="4" t="str">
        <f t="shared" ca="1" si="50"/>
        <v/>
      </c>
      <c r="N834" s="3">
        <f ca="1">IF(L833="买",E834/E833-1,0)-IF(M834=1,计算结果!B$17,0)</f>
        <v>-1.7727605642772981E-2</v>
      </c>
      <c r="O834" s="2">
        <f t="shared" ca="1" si="51"/>
        <v>1.538544302817594</v>
      </c>
      <c r="P834" s="3">
        <f ca="1">1-O834/MAX(O$2:O834)</f>
        <v>0.40740736998863936</v>
      </c>
    </row>
    <row r="835" spans="1:16" x14ac:dyDescent="0.15">
      <c r="A835" s="1">
        <v>39612</v>
      </c>
      <c r="B835">
        <v>3087.34</v>
      </c>
      <c r="C835">
        <v>3108.99</v>
      </c>
      <c r="D835" s="21">
        <v>2975.66</v>
      </c>
      <c r="E835" s="21">
        <v>2979.12</v>
      </c>
      <c r="F835" s="43">
        <v>331.93994240000001</v>
      </c>
      <c r="G835" s="3">
        <f t="shared" ref="G835:G898" si="52">E835/E834-1</f>
        <v>-3.4205074838797644E-2</v>
      </c>
      <c r="H835" s="3">
        <f>1-E835/MAX(E$2:E835)</f>
        <v>0.49310556047097254</v>
      </c>
      <c r="I835" s="21">
        <f ca="1">IF(ROW()&gt;计算结果!B$18-1,AVERAGE(OFFSET(E835,0,0,-计算结果!B$18,1)),AVERAGE(OFFSET(E835,0,0,-ROW()+1,1)))</f>
        <v>3102.6525000000001</v>
      </c>
      <c r="J835" s="43">
        <f t="shared" ca="1" si="49"/>
        <v>129450.69850879983</v>
      </c>
      <c r="K835" s="43">
        <f ca="1">IF(ROW()&gt;计算结果!B$19+1,J835-OFFSET(J835,-计算结果!B$19,0,1,1),J835-OFFSET(J835,-ROW()+2,0,1,1))</f>
        <v>-2790.8391526400228</v>
      </c>
      <c r="L835" s="32" t="str">
        <f ca="1">IF(AND(F835&gt;OFFSET(F835,-计算结果!B$19,0,1,1),'000300'!K835&lt;OFFSET('000300'!K835,-计算结果!B$19,0,1,1)),"卖",IF(AND(F835&lt;OFFSET(F835,-计算结果!B$19,0,1,1),'000300'!K835&gt;OFFSET('000300'!K835,-计算结果!B$19,0,1,1)),"买",L834))</f>
        <v>买</v>
      </c>
      <c r="M835" s="4" t="str">
        <f t="shared" ca="1" si="50"/>
        <v/>
      </c>
      <c r="N835" s="3">
        <f ca="1">IF(L834="买",E835/E834-1,0)-IF(M835=1,计算结果!B$17,0)</f>
        <v>-3.4205074838797644E-2</v>
      </c>
      <c r="O835" s="2">
        <f t="shared" ca="1" si="51"/>
        <v>1.4859182797969124</v>
      </c>
      <c r="P835" s="3">
        <f ca="1">1-O835/MAX(O$2:O835)</f>
        <v>0.42767704524709793</v>
      </c>
    </row>
    <row r="836" spans="1:16" x14ac:dyDescent="0.15">
      <c r="A836" s="1">
        <v>39615</v>
      </c>
      <c r="B836">
        <v>2981.08</v>
      </c>
      <c r="C836">
        <v>3012.99</v>
      </c>
      <c r="D836" s="21">
        <v>2900.07</v>
      </c>
      <c r="E836" s="21">
        <v>2952.24</v>
      </c>
      <c r="F836" s="43">
        <v>337.31835904000002</v>
      </c>
      <c r="G836" s="3">
        <f t="shared" si="52"/>
        <v>-9.0227986788045111E-3</v>
      </c>
      <c r="H836" s="3">
        <f>1-E836/MAX(E$2:E836)</f>
        <v>0.49767916695024839</v>
      </c>
      <c r="I836" s="21">
        <f ca="1">IF(ROW()&gt;计算结果!B$18-1,AVERAGE(OFFSET(E836,0,0,-计算结果!B$18,1)),AVERAGE(OFFSET(E836,0,0,-ROW()+1,1)))</f>
        <v>3039.0724999999998</v>
      </c>
      <c r="J836" s="43">
        <f t="shared" ref="J836:J899" ca="1" si="53">IF(I836&gt;I835,J835+F836,J835-F836)</f>
        <v>129113.38014975983</v>
      </c>
      <c r="K836" s="43">
        <f ca="1">IF(ROW()&gt;计算结果!B$19+1,J836-OFFSET(J836,-计算结果!B$19,0,1,1),J836-OFFSET(J836,-ROW()+2,0,1,1))</f>
        <v>-3547.8264627200115</v>
      </c>
      <c r="L836" s="32" t="str">
        <f ca="1">IF(AND(F836&gt;OFFSET(F836,-计算结果!B$19,0,1,1),'000300'!K836&lt;OFFSET('000300'!K836,-计算结果!B$19,0,1,1)),"卖",IF(AND(F836&lt;OFFSET(F836,-计算结果!B$19,0,1,1),'000300'!K836&gt;OFFSET('000300'!K836,-计算结果!B$19,0,1,1)),"买",L835))</f>
        <v>买</v>
      </c>
      <c r="M836" s="4" t="str">
        <f t="shared" ref="M836:M899" ca="1" si="54">IF(L835&lt;&gt;L836,1,"")</f>
        <v/>
      </c>
      <c r="N836" s="3">
        <f ca="1">IF(L835="买",E836/E835-1,0)-IF(M836=1,计算结果!B$17,0)</f>
        <v>-9.0227986788045111E-3</v>
      </c>
      <c r="O836" s="2">
        <f t="shared" ref="O836:O899" ca="1" si="55">IFERROR(O835*(1+N836),O835)</f>
        <v>1.4725111383051492</v>
      </c>
      <c r="P836" s="3">
        <f ca="1">1-O836/MAX(O$2:O836)</f>
        <v>0.43284100004709192</v>
      </c>
    </row>
    <row r="837" spans="1:16" x14ac:dyDescent="0.15">
      <c r="A837" s="1">
        <v>39616</v>
      </c>
      <c r="B837">
        <v>2950.4</v>
      </c>
      <c r="C837">
        <v>2977.89</v>
      </c>
      <c r="D837" s="21">
        <v>2820.64</v>
      </c>
      <c r="E837" s="21">
        <v>2842.68</v>
      </c>
      <c r="F837" s="43">
        <v>320.31256575999998</v>
      </c>
      <c r="G837" s="3">
        <f t="shared" si="52"/>
        <v>-3.7110803999674813E-2</v>
      </c>
      <c r="H837" s="3">
        <f>1-E837/MAX(E$2:E837)</f>
        <v>0.51632069693051119</v>
      </c>
      <c r="I837" s="21">
        <f ca="1">IF(ROW()&gt;计算结果!B$18-1,AVERAGE(OFFSET(E837,0,0,-计算结果!B$18,1)),AVERAGE(OFFSET(E837,0,0,-ROW()+1,1)))</f>
        <v>2964.6675</v>
      </c>
      <c r="J837" s="43">
        <f t="shared" ca="1" si="53"/>
        <v>128793.06758399983</v>
      </c>
      <c r="K837" s="43">
        <f ca="1">IF(ROW()&gt;计算结果!B$19+1,J837-OFFSET(J837,-计算结果!B$19,0,1,1),J837-OFFSET(J837,-ROW()+2,0,1,1))</f>
        <v>-3380.1749708800053</v>
      </c>
      <c r="L837" s="32" t="str">
        <f ca="1">IF(AND(F837&gt;OFFSET(F837,-计算结果!B$19,0,1,1),'000300'!K837&lt;OFFSET('000300'!K837,-计算结果!B$19,0,1,1)),"卖",IF(AND(F837&lt;OFFSET(F837,-计算结果!B$19,0,1,1),'000300'!K837&gt;OFFSET('000300'!K837,-计算结果!B$19,0,1,1)),"买",L836))</f>
        <v>买</v>
      </c>
      <c r="M837" s="4" t="str">
        <f t="shared" ca="1" si="54"/>
        <v/>
      </c>
      <c r="N837" s="3">
        <f ca="1">IF(L836="买",E837/E836-1,0)-IF(M837=1,计算结果!B$17,0)</f>
        <v>-3.7110803999674813E-2</v>
      </c>
      <c r="O837" s="2">
        <f t="shared" ca="1" si="55"/>
        <v>1.4178650660641687</v>
      </c>
      <c r="P837" s="3">
        <f ca="1">1-O837/MAX(O$2:O837)</f>
        <v>0.45388872653099588</v>
      </c>
    </row>
    <row r="838" spans="1:16" x14ac:dyDescent="0.15">
      <c r="A838" s="1">
        <v>39617</v>
      </c>
      <c r="B838">
        <v>2820.24</v>
      </c>
      <c r="C838">
        <v>3007.18</v>
      </c>
      <c r="D838" s="21">
        <v>2759.11</v>
      </c>
      <c r="E838" s="21">
        <v>2991.27</v>
      </c>
      <c r="F838" s="43">
        <v>528.26656767999998</v>
      </c>
      <c r="G838" s="3">
        <f t="shared" si="52"/>
        <v>5.2271096289417063E-2</v>
      </c>
      <c r="H838" s="3">
        <f>1-E838/MAX(E$2:E838)</f>
        <v>0.49103824950656771</v>
      </c>
      <c r="I838" s="21">
        <f ca="1">IF(ROW()&gt;计算结果!B$18-1,AVERAGE(OFFSET(E838,0,0,-计算结果!B$18,1)),AVERAGE(OFFSET(E838,0,0,-ROW()+1,1)))</f>
        <v>2941.3274999999999</v>
      </c>
      <c r="J838" s="43">
        <f t="shared" ca="1" si="53"/>
        <v>128264.80101631983</v>
      </c>
      <c r="K838" s="43">
        <f ca="1">IF(ROW()&gt;计算结果!B$19+1,J838-OFFSET(J838,-计算结果!B$19,0,1,1),J838-OFFSET(J838,-ROW()+2,0,1,1))</f>
        <v>-3478.8043980800139</v>
      </c>
      <c r="L838" s="32" t="str">
        <f ca="1">IF(AND(F838&gt;OFFSET(F838,-计算结果!B$19,0,1,1),'000300'!K838&lt;OFFSET('000300'!K838,-计算结果!B$19,0,1,1)),"卖",IF(AND(F838&lt;OFFSET(F838,-计算结果!B$19,0,1,1),'000300'!K838&gt;OFFSET('000300'!K838,-计算结果!B$19,0,1,1)),"买",L837))</f>
        <v>卖</v>
      </c>
      <c r="M838" s="4">
        <f t="shared" ca="1" si="54"/>
        <v>1</v>
      </c>
      <c r="N838" s="3">
        <f ca="1">IF(L837="买",E838/E837-1,0)-IF(M838=1,计算结果!B$17,0)</f>
        <v>5.2271096289417063E-2</v>
      </c>
      <c r="O838" s="2">
        <f t="shared" ca="1" si="55"/>
        <v>1.4919784274578096</v>
      </c>
      <c r="P838" s="3">
        <f ca="1">1-O838/MAX(O$2:O838)</f>
        <v>0.42534289157076144</v>
      </c>
    </row>
    <row r="839" spans="1:16" x14ac:dyDescent="0.15">
      <c r="A839" s="1">
        <v>39618</v>
      </c>
      <c r="B839">
        <v>2967.4</v>
      </c>
      <c r="C839">
        <v>2967.4</v>
      </c>
      <c r="D839" s="21">
        <v>2768.23</v>
      </c>
      <c r="E839" s="21">
        <v>2773.08</v>
      </c>
      <c r="F839" s="43">
        <v>452.64912384000002</v>
      </c>
      <c r="G839" s="3">
        <f t="shared" si="52"/>
        <v>-7.294226198236875E-2</v>
      </c>
      <c r="H839" s="3">
        <f>1-E839/MAX(E$2:E839)</f>
        <v>0.52816307085006464</v>
      </c>
      <c r="I839" s="21">
        <f ca="1">IF(ROW()&gt;计算结果!B$18-1,AVERAGE(OFFSET(E839,0,0,-计算结果!B$18,1)),AVERAGE(OFFSET(E839,0,0,-ROW()+1,1)))</f>
        <v>2889.8175000000001</v>
      </c>
      <c r="J839" s="43">
        <f t="shared" ca="1" si="53"/>
        <v>127812.15189247983</v>
      </c>
      <c r="K839" s="43">
        <f ca="1">IF(ROW()&gt;计算结果!B$19+1,J839-OFFSET(J839,-计算结果!B$19,0,1,1),J839-OFFSET(J839,-ROW()+2,0,1,1))</f>
        <v>-3565.7943859200168</v>
      </c>
      <c r="L839" s="32" t="str">
        <f ca="1">IF(AND(F839&gt;OFFSET(F839,-计算结果!B$19,0,1,1),'000300'!K839&lt;OFFSET('000300'!K839,-计算结果!B$19,0,1,1)),"卖",IF(AND(F839&lt;OFFSET(F839,-计算结果!B$19,0,1,1),'000300'!K839&gt;OFFSET('000300'!K839,-计算结果!B$19,0,1,1)),"买",L838))</f>
        <v>卖</v>
      </c>
      <c r="M839" s="4" t="str">
        <f t="shared" ca="1" si="54"/>
        <v/>
      </c>
      <c r="N839" s="3">
        <f ca="1">IF(L838="买",E839/E838-1,0)-IF(M839=1,计算结果!B$17,0)</f>
        <v>0</v>
      </c>
      <c r="O839" s="2">
        <f t="shared" ca="1" si="55"/>
        <v>1.4919784274578096</v>
      </c>
      <c r="P839" s="3">
        <f ca="1">1-O839/MAX(O$2:O839)</f>
        <v>0.42534289157076144</v>
      </c>
    </row>
    <row r="840" spans="1:16" x14ac:dyDescent="0.15">
      <c r="A840" s="1">
        <v>39619</v>
      </c>
      <c r="B840">
        <v>2795.47</v>
      </c>
      <c r="C840">
        <v>2946.94</v>
      </c>
      <c r="D840" s="21">
        <v>2691.87</v>
      </c>
      <c r="E840" s="21">
        <v>2849.67</v>
      </c>
      <c r="F840" s="43">
        <v>652.59569151999995</v>
      </c>
      <c r="G840" s="3">
        <f t="shared" si="52"/>
        <v>2.7619109437881484E-2</v>
      </c>
      <c r="H840" s="3">
        <f>1-E840/MAX(E$2:E840)</f>
        <v>0.51513135506703867</v>
      </c>
      <c r="I840" s="21">
        <f ca="1">IF(ROW()&gt;计算结果!B$18-1,AVERAGE(OFFSET(E840,0,0,-计算结果!B$18,1)),AVERAGE(OFFSET(E840,0,0,-ROW()+1,1)))</f>
        <v>2864.1749999999997</v>
      </c>
      <c r="J840" s="43">
        <f t="shared" ca="1" si="53"/>
        <v>127159.55620095984</v>
      </c>
      <c r="K840" s="43">
        <f ca="1">IF(ROW()&gt;计算结果!B$19+1,J840-OFFSET(J840,-计算结果!B$19,0,1,1),J840-OFFSET(J840,-ROW()+2,0,1,1))</f>
        <v>-3915.4041241600062</v>
      </c>
      <c r="L840" s="32" t="str">
        <f ca="1">IF(AND(F840&gt;OFFSET(F840,-计算结果!B$19,0,1,1),'000300'!K840&lt;OFFSET('000300'!K840,-计算结果!B$19,0,1,1)),"卖",IF(AND(F840&lt;OFFSET(F840,-计算结果!B$19,0,1,1),'000300'!K840&gt;OFFSET('000300'!K840,-计算结果!B$19,0,1,1)),"买",L839))</f>
        <v>卖</v>
      </c>
      <c r="M840" s="4" t="str">
        <f t="shared" ca="1" si="54"/>
        <v/>
      </c>
      <c r="N840" s="3">
        <f ca="1">IF(L839="买",E840/E839-1,0)-IF(M840=1,计算结果!B$17,0)</f>
        <v>0</v>
      </c>
      <c r="O840" s="2">
        <f t="shared" ca="1" si="55"/>
        <v>1.4919784274578096</v>
      </c>
      <c r="P840" s="3">
        <f ca="1">1-O840/MAX(O$2:O840)</f>
        <v>0.42534289157076144</v>
      </c>
    </row>
    <row r="841" spans="1:16" x14ac:dyDescent="0.15">
      <c r="A841" s="1">
        <v>39622</v>
      </c>
      <c r="B841">
        <v>2798.43</v>
      </c>
      <c r="C841">
        <v>2845.48</v>
      </c>
      <c r="D841" s="21">
        <v>2771.36</v>
      </c>
      <c r="E841" s="21">
        <v>2789.94</v>
      </c>
      <c r="F841" s="43">
        <v>323.82380031999998</v>
      </c>
      <c r="G841" s="3">
        <f t="shared" si="52"/>
        <v>-2.0960321721462449E-2</v>
      </c>
      <c r="H841" s="3">
        <f>1-E841/MAX(E$2:E841)</f>
        <v>0.52529435785748313</v>
      </c>
      <c r="I841" s="21">
        <f ca="1">IF(ROW()&gt;计算结果!B$18-1,AVERAGE(OFFSET(E841,0,0,-计算结果!B$18,1)),AVERAGE(OFFSET(E841,0,0,-ROW()+1,1)))</f>
        <v>2850.9900000000002</v>
      </c>
      <c r="J841" s="43">
        <f t="shared" ca="1" si="53"/>
        <v>126835.73240063984</v>
      </c>
      <c r="K841" s="43">
        <f ca="1">IF(ROW()&gt;计算结果!B$19+1,J841-OFFSET(J841,-计算结果!B$19,0,1,1),J841-OFFSET(J841,-ROW()+2,0,1,1))</f>
        <v>-3781.0452684799966</v>
      </c>
      <c r="L841" s="32" t="str">
        <f ca="1">IF(AND(F841&gt;OFFSET(F841,-计算结果!B$19,0,1,1),'000300'!K841&lt;OFFSET('000300'!K841,-计算结果!B$19,0,1,1)),"卖",IF(AND(F841&lt;OFFSET(F841,-计算结果!B$19,0,1,1),'000300'!K841&gt;OFFSET('000300'!K841,-计算结果!B$19,0,1,1)),"买",L840))</f>
        <v>卖</v>
      </c>
      <c r="M841" s="4" t="str">
        <f t="shared" ca="1" si="54"/>
        <v/>
      </c>
      <c r="N841" s="3">
        <f ca="1">IF(L840="买",E841/E840-1,0)-IF(M841=1,计算结果!B$17,0)</f>
        <v>0</v>
      </c>
      <c r="O841" s="2">
        <f t="shared" ca="1" si="55"/>
        <v>1.4919784274578096</v>
      </c>
      <c r="P841" s="3">
        <f ca="1">1-O841/MAX(O$2:O841)</f>
        <v>0.42534289157076144</v>
      </c>
    </row>
    <row r="842" spans="1:16" x14ac:dyDescent="0.15">
      <c r="A842" s="1">
        <v>39623</v>
      </c>
      <c r="B842">
        <v>2775.69</v>
      </c>
      <c r="C842">
        <v>2865.9</v>
      </c>
      <c r="D842" s="21">
        <v>2770.99</v>
      </c>
      <c r="E842" s="21">
        <v>2851.92</v>
      </c>
      <c r="F842" s="43">
        <v>388.85761023999999</v>
      </c>
      <c r="G842" s="3">
        <f t="shared" si="52"/>
        <v>2.2215531516806886E-2</v>
      </c>
      <c r="H842" s="3">
        <f>1-E842/MAX(E$2:E842)</f>
        <v>0.51474851970325997</v>
      </c>
      <c r="I842" s="21">
        <f ca="1">IF(ROW()&gt;计算结果!B$18-1,AVERAGE(OFFSET(E842,0,0,-计算结果!B$18,1)),AVERAGE(OFFSET(E842,0,0,-ROW()+1,1)))</f>
        <v>2816.1525000000001</v>
      </c>
      <c r="J842" s="43">
        <f t="shared" ca="1" si="53"/>
        <v>126446.87479039984</v>
      </c>
      <c r="K842" s="43">
        <f ca="1">IF(ROW()&gt;计算结果!B$19+1,J842-OFFSET(J842,-计算结果!B$19,0,1,1),J842-OFFSET(J842,-ROW()+2,0,1,1))</f>
        <v>-3763.9375462399912</v>
      </c>
      <c r="L842" s="32" t="str">
        <f ca="1">IF(AND(F842&gt;OFFSET(F842,-计算结果!B$19,0,1,1),'000300'!K842&lt;OFFSET('000300'!K842,-计算结果!B$19,0,1,1)),"卖",IF(AND(F842&lt;OFFSET(F842,-计算结果!B$19,0,1,1),'000300'!K842&gt;OFFSET('000300'!K842,-计算结果!B$19,0,1,1)),"买",L841))</f>
        <v>卖</v>
      </c>
      <c r="M842" s="4" t="str">
        <f t="shared" ca="1" si="54"/>
        <v/>
      </c>
      <c r="N842" s="3">
        <f ca="1">IF(L841="买",E842/E841-1,0)-IF(M842=1,计算结果!B$17,0)</f>
        <v>0</v>
      </c>
      <c r="O842" s="2">
        <f t="shared" ca="1" si="55"/>
        <v>1.4919784274578096</v>
      </c>
      <c r="P842" s="3">
        <f ca="1">1-O842/MAX(O$2:O842)</f>
        <v>0.42534289157076144</v>
      </c>
    </row>
    <row r="843" spans="1:16" x14ac:dyDescent="0.15">
      <c r="A843" s="1">
        <v>39624</v>
      </c>
      <c r="B843">
        <v>2844.92</v>
      </c>
      <c r="C843">
        <v>2973.17</v>
      </c>
      <c r="D843" s="21">
        <v>2834.95</v>
      </c>
      <c r="E843" s="21">
        <v>2969.54</v>
      </c>
      <c r="F843" s="43">
        <v>516.19344383999999</v>
      </c>
      <c r="G843" s="3">
        <f t="shared" si="52"/>
        <v>4.1242391090914099E-2</v>
      </c>
      <c r="H843" s="3">
        <f>1-E843/MAX(E$2:E843)</f>
        <v>0.49473558837541687</v>
      </c>
      <c r="I843" s="21">
        <f ca="1">IF(ROW()&gt;计算结果!B$18-1,AVERAGE(OFFSET(E843,0,0,-计算结果!B$18,1)),AVERAGE(OFFSET(E843,0,0,-ROW()+1,1)))</f>
        <v>2865.2674999999999</v>
      </c>
      <c r="J843" s="43">
        <f t="shared" ca="1" si="53"/>
        <v>126963.06823423985</v>
      </c>
      <c r="K843" s="43">
        <f ca="1">IF(ROW()&gt;计算结果!B$19+1,J843-OFFSET(J843,-计算结果!B$19,0,1,1),J843-OFFSET(J843,-ROW()+2,0,1,1))</f>
        <v>-2819.5702169599826</v>
      </c>
      <c r="L843" s="32" t="str">
        <f ca="1">IF(AND(F843&gt;OFFSET(F843,-计算结果!B$19,0,1,1),'000300'!K843&lt;OFFSET('000300'!K843,-计算结果!B$19,0,1,1)),"卖",IF(AND(F843&lt;OFFSET(F843,-计算结果!B$19,0,1,1),'000300'!K843&gt;OFFSET('000300'!K843,-计算结果!B$19,0,1,1)),"买",L842))</f>
        <v>卖</v>
      </c>
      <c r="M843" s="4" t="str">
        <f t="shared" ca="1" si="54"/>
        <v/>
      </c>
      <c r="N843" s="3">
        <f ca="1">IF(L842="买",E843/E842-1,0)-IF(M843=1,计算结果!B$17,0)</f>
        <v>0</v>
      </c>
      <c r="O843" s="2">
        <f t="shared" ca="1" si="55"/>
        <v>1.4919784274578096</v>
      </c>
      <c r="P843" s="3">
        <f ca="1">1-O843/MAX(O$2:O843)</f>
        <v>0.42534289157076144</v>
      </c>
    </row>
    <row r="844" spans="1:16" x14ac:dyDescent="0.15">
      <c r="A844" s="1">
        <v>39625</v>
      </c>
      <c r="B844">
        <v>2964.52</v>
      </c>
      <c r="C844">
        <v>3010.28</v>
      </c>
      <c r="D844" s="21">
        <v>2922.79</v>
      </c>
      <c r="E844" s="21">
        <v>2980.91</v>
      </c>
      <c r="F844" s="43">
        <v>525.08561408000003</v>
      </c>
      <c r="G844" s="3">
        <f t="shared" si="52"/>
        <v>3.8288758528257638E-3</v>
      </c>
      <c r="H844" s="3">
        <f>1-E844/MAX(E$2:E844)</f>
        <v>0.49280099367045538</v>
      </c>
      <c r="I844" s="21">
        <f ca="1">IF(ROW()&gt;计算结果!B$18-1,AVERAGE(OFFSET(E844,0,0,-计算结果!B$18,1)),AVERAGE(OFFSET(E844,0,0,-ROW()+1,1)))</f>
        <v>2898.0775000000003</v>
      </c>
      <c r="J844" s="43">
        <f t="shared" ca="1" si="53"/>
        <v>127488.15384831985</v>
      </c>
      <c r="K844" s="43">
        <f ca="1">IF(ROW()&gt;计算结果!B$19+1,J844-OFFSET(J844,-计算结果!B$19,0,1,1),J844-OFFSET(J844,-ROW()+2,0,1,1))</f>
        <v>-1962.5446604799799</v>
      </c>
      <c r="L844" s="32" t="str">
        <f ca="1">IF(AND(F844&gt;OFFSET(F844,-计算结果!B$19,0,1,1),'000300'!K844&lt;OFFSET('000300'!K844,-计算结果!B$19,0,1,1)),"卖",IF(AND(F844&lt;OFFSET(F844,-计算结果!B$19,0,1,1),'000300'!K844&gt;OFFSET('000300'!K844,-计算结果!B$19,0,1,1)),"买",L843))</f>
        <v>卖</v>
      </c>
      <c r="M844" s="4" t="str">
        <f t="shared" ca="1" si="54"/>
        <v/>
      </c>
      <c r="N844" s="3">
        <f ca="1">IF(L843="买",E844/E843-1,0)-IF(M844=1,计算结果!B$17,0)</f>
        <v>0</v>
      </c>
      <c r="O844" s="2">
        <f t="shared" ca="1" si="55"/>
        <v>1.4919784274578096</v>
      </c>
      <c r="P844" s="3">
        <f ca="1">1-O844/MAX(O$2:O844)</f>
        <v>0.42534289157076144</v>
      </c>
    </row>
    <row r="845" spans="1:16" x14ac:dyDescent="0.15">
      <c r="A845" s="1">
        <v>39626</v>
      </c>
      <c r="B845">
        <v>2886.18</v>
      </c>
      <c r="C845">
        <v>2899.84</v>
      </c>
      <c r="D845" s="21">
        <v>2787.25</v>
      </c>
      <c r="E845" s="21">
        <v>2816.02</v>
      </c>
      <c r="F845" s="43">
        <v>493.24843007999999</v>
      </c>
      <c r="G845" s="3">
        <f t="shared" si="52"/>
        <v>-5.5315323173124931E-2</v>
      </c>
      <c r="H845" s="3">
        <f>1-E845/MAX(E$2:E845)</f>
        <v>0.52085687061866193</v>
      </c>
      <c r="I845" s="21">
        <f ca="1">IF(ROW()&gt;计算结果!B$18-1,AVERAGE(OFFSET(E845,0,0,-计算结果!B$18,1)),AVERAGE(OFFSET(E845,0,0,-ROW()+1,1)))</f>
        <v>2904.5974999999999</v>
      </c>
      <c r="J845" s="43">
        <f t="shared" ca="1" si="53"/>
        <v>127981.40227839985</v>
      </c>
      <c r="K845" s="43">
        <f ca="1">IF(ROW()&gt;计算结果!B$19+1,J845-OFFSET(J845,-计算结果!B$19,0,1,1),J845-OFFSET(J845,-ROW()+2,0,1,1))</f>
        <v>-1131.9778713599808</v>
      </c>
      <c r="L845" s="32" t="str">
        <f ca="1">IF(AND(F845&gt;OFFSET(F845,-计算结果!B$19,0,1,1),'000300'!K845&lt;OFFSET('000300'!K845,-计算结果!B$19,0,1,1)),"卖",IF(AND(F845&lt;OFFSET(F845,-计算结果!B$19,0,1,1),'000300'!K845&gt;OFFSET('000300'!K845,-计算结果!B$19,0,1,1)),"买",L844))</f>
        <v>卖</v>
      </c>
      <c r="M845" s="4" t="str">
        <f t="shared" ca="1" si="54"/>
        <v/>
      </c>
      <c r="N845" s="3">
        <f ca="1">IF(L844="买",E845/E844-1,0)-IF(M845=1,计算结果!B$17,0)</f>
        <v>0</v>
      </c>
      <c r="O845" s="2">
        <f t="shared" ca="1" si="55"/>
        <v>1.4919784274578096</v>
      </c>
      <c r="P845" s="3">
        <f ca="1">1-O845/MAX(O$2:O845)</f>
        <v>0.42534289157076144</v>
      </c>
    </row>
    <row r="846" spans="1:16" x14ac:dyDescent="0.15">
      <c r="A846" s="1">
        <v>39629</v>
      </c>
      <c r="B846">
        <v>2782.84</v>
      </c>
      <c r="C846">
        <v>2834.27</v>
      </c>
      <c r="D846" s="21">
        <v>2747.61</v>
      </c>
      <c r="E846" s="21">
        <v>2791.82</v>
      </c>
      <c r="F846" s="43">
        <v>315.02446592000001</v>
      </c>
      <c r="G846" s="3">
        <f t="shared" si="52"/>
        <v>-8.5936889652771242E-3</v>
      </c>
      <c r="H846" s="3">
        <f>1-E846/MAX(E$2:E846)</f>
        <v>0.52497447764241478</v>
      </c>
      <c r="I846" s="21">
        <f ca="1">IF(ROW()&gt;计算结果!B$18-1,AVERAGE(OFFSET(E846,0,0,-计算结果!B$18,1)),AVERAGE(OFFSET(E846,0,0,-ROW()+1,1)))</f>
        <v>2889.5724999999998</v>
      </c>
      <c r="J846" s="43">
        <f t="shared" ca="1" si="53"/>
        <v>127666.37781247986</v>
      </c>
      <c r="K846" s="43">
        <f ca="1">IF(ROW()&gt;计算结果!B$19+1,J846-OFFSET(J846,-计算结果!B$19,0,1,1),J846-OFFSET(J846,-ROW()+2,0,1,1))</f>
        <v>-1126.6897715199739</v>
      </c>
      <c r="L846" s="32" t="str">
        <f ca="1">IF(AND(F846&gt;OFFSET(F846,-计算结果!B$19,0,1,1),'000300'!K846&lt;OFFSET('000300'!K846,-计算结果!B$19,0,1,1)),"卖",IF(AND(F846&lt;OFFSET(F846,-计算结果!B$19,0,1,1),'000300'!K846&gt;OFFSET('000300'!K846,-计算结果!B$19,0,1,1)),"买",L845))</f>
        <v>买</v>
      </c>
      <c r="M846" s="4">
        <f t="shared" ca="1" si="54"/>
        <v>1</v>
      </c>
      <c r="N846" s="3">
        <f ca="1">IF(L845="买",E846/E845-1,0)-IF(M846=1,计算结果!B$17,0)</f>
        <v>0</v>
      </c>
      <c r="O846" s="2">
        <f t="shared" ca="1" si="55"/>
        <v>1.4919784274578096</v>
      </c>
      <c r="P846" s="3">
        <f ca="1">1-O846/MAX(O$2:O846)</f>
        <v>0.42534289157076144</v>
      </c>
    </row>
    <row r="847" spans="1:16" x14ac:dyDescent="0.15">
      <c r="A847" s="1">
        <v>39630</v>
      </c>
      <c r="B847">
        <v>2799.2</v>
      </c>
      <c r="C847">
        <v>2809.38</v>
      </c>
      <c r="D847" s="21">
        <v>2690.18</v>
      </c>
      <c r="E847" s="21">
        <v>2698.35</v>
      </c>
      <c r="F847" s="43">
        <v>352.42553343999998</v>
      </c>
      <c r="G847" s="3">
        <f t="shared" si="52"/>
        <v>-3.347995214591204E-2</v>
      </c>
      <c r="H847" s="3">
        <f>1-E847/MAX(E$2:E847)</f>
        <v>0.54087830939903347</v>
      </c>
      <c r="I847" s="21">
        <f ca="1">IF(ROW()&gt;计算结果!B$18-1,AVERAGE(OFFSET(E847,0,0,-计算结果!B$18,1)),AVERAGE(OFFSET(E847,0,0,-ROW()+1,1)))</f>
        <v>2821.7750000000001</v>
      </c>
      <c r="J847" s="43">
        <f t="shared" ca="1" si="53"/>
        <v>127313.95227903986</v>
      </c>
      <c r="K847" s="43">
        <f ca="1">IF(ROW()&gt;计算结果!B$19+1,J847-OFFSET(J847,-计算结果!B$19,0,1,1),J847-OFFSET(J847,-ROW()+2,0,1,1))</f>
        <v>-950.84873727997183</v>
      </c>
      <c r="L847" s="32" t="str">
        <f ca="1">IF(AND(F847&gt;OFFSET(F847,-计算结果!B$19,0,1,1),'000300'!K847&lt;OFFSET('000300'!K847,-计算结果!B$19,0,1,1)),"卖",IF(AND(F847&lt;OFFSET(F847,-计算结果!B$19,0,1,1),'000300'!K847&gt;OFFSET('000300'!K847,-计算结果!B$19,0,1,1)),"买",L846))</f>
        <v>买</v>
      </c>
      <c r="M847" s="4" t="str">
        <f t="shared" ca="1" si="54"/>
        <v/>
      </c>
      <c r="N847" s="3">
        <f ca="1">IF(L846="买",E847/E846-1,0)-IF(M847=1,计算结果!B$17,0)</f>
        <v>-3.347995214591204E-2</v>
      </c>
      <c r="O847" s="2">
        <f t="shared" ca="1" si="55"/>
        <v>1.4420270611037891</v>
      </c>
      <c r="P847" s="3">
        <f ca="1">1-O847/MAX(O$2:O847)</f>
        <v>0.44458238406128048</v>
      </c>
    </row>
    <row r="848" spans="1:16" x14ac:dyDescent="0.15">
      <c r="A848" s="1">
        <v>39631</v>
      </c>
      <c r="B848">
        <v>2702.63</v>
      </c>
      <c r="C848">
        <v>2745.94</v>
      </c>
      <c r="D848" s="21">
        <v>2670.06</v>
      </c>
      <c r="E848" s="21">
        <v>2699.6</v>
      </c>
      <c r="F848" s="43">
        <v>351.26247424000002</v>
      </c>
      <c r="G848" s="3">
        <f t="shared" si="52"/>
        <v>4.6324605777603445E-4</v>
      </c>
      <c r="H848" s="3">
        <f>1-E848/MAX(E$2:E848)</f>
        <v>0.54066562308582311</v>
      </c>
      <c r="I848" s="21">
        <f ca="1">IF(ROW()&gt;计算结果!B$18-1,AVERAGE(OFFSET(E848,0,0,-计算结果!B$18,1)),AVERAGE(OFFSET(E848,0,0,-ROW()+1,1)))</f>
        <v>2751.4475000000002</v>
      </c>
      <c r="J848" s="43">
        <f t="shared" ca="1" si="53"/>
        <v>126962.68980479987</v>
      </c>
      <c r="K848" s="43">
        <f ca="1">IF(ROW()&gt;计算结果!B$19+1,J848-OFFSET(J848,-计算结果!B$19,0,1,1),J848-OFFSET(J848,-ROW()+2,0,1,1))</f>
        <v>-849.46208767995995</v>
      </c>
      <c r="L848" s="32" t="str">
        <f ca="1">IF(AND(F848&gt;OFFSET(F848,-计算结果!B$19,0,1,1),'000300'!K848&lt;OFFSET('000300'!K848,-计算结果!B$19,0,1,1)),"卖",IF(AND(F848&lt;OFFSET(F848,-计算结果!B$19,0,1,1),'000300'!K848&gt;OFFSET('000300'!K848,-计算结果!B$19,0,1,1)),"买",L847))</f>
        <v>买</v>
      </c>
      <c r="M848" s="4" t="str">
        <f t="shared" ca="1" si="54"/>
        <v/>
      </c>
      <c r="N848" s="3">
        <f ca="1">IF(L847="买",E848/E847-1,0)-IF(M848=1,计算结果!B$17,0)</f>
        <v>4.6324605777603445E-4</v>
      </c>
      <c r="O848" s="2">
        <f t="shared" ca="1" si="55"/>
        <v>1.4426950744550517</v>
      </c>
      <c r="P848" s="3">
        <f ca="1">1-O848/MAX(O$2:O848)</f>
        <v>0.44432508904027757</v>
      </c>
    </row>
    <row r="849" spans="1:16" x14ac:dyDescent="0.15">
      <c r="A849" s="1">
        <v>39632</v>
      </c>
      <c r="B849">
        <v>2654.48</v>
      </c>
      <c r="C849">
        <v>2807.68</v>
      </c>
      <c r="D849" s="21">
        <v>2617.2600000000002</v>
      </c>
      <c r="E849" s="21">
        <v>2760.61</v>
      </c>
      <c r="F849" s="43">
        <v>588.08143872000005</v>
      </c>
      <c r="G849" s="3">
        <f t="shared" si="52"/>
        <v>2.2599644391761764E-2</v>
      </c>
      <c r="H849" s="3">
        <f>1-E849/MAX(E$2:E849)</f>
        <v>0.53028482951065126</v>
      </c>
      <c r="I849" s="21">
        <f ca="1">IF(ROW()&gt;计算结果!B$18-1,AVERAGE(OFFSET(E849,0,0,-计算结果!B$18,1)),AVERAGE(OFFSET(E849,0,0,-ROW()+1,1)))</f>
        <v>2737.5950000000003</v>
      </c>
      <c r="J849" s="43">
        <f t="shared" ca="1" si="53"/>
        <v>126374.60836607988</v>
      </c>
      <c r="K849" s="43">
        <f ca="1">IF(ROW()&gt;计算结果!B$19+1,J849-OFFSET(J849,-计算结果!B$19,0,1,1),J849-OFFSET(J849,-ROW()+2,0,1,1))</f>
        <v>-784.94783487996028</v>
      </c>
      <c r="L849" s="32" t="str">
        <f ca="1">IF(AND(F849&gt;OFFSET(F849,-计算结果!B$19,0,1,1),'000300'!K849&lt;OFFSET('000300'!K849,-计算结果!B$19,0,1,1)),"卖",IF(AND(F849&lt;OFFSET(F849,-计算结果!B$19,0,1,1),'000300'!K849&gt;OFFSET('000300'!K849,-计算结果!B$19,0,1,1)),"买",L848))</f>
        <v>买</v>
      </c>
      <c r="M849" s="4" t="str">
        <f t="shared" ca="1" si="54"/>
        <v/>
      </c>
      <c r="N849" s="3">
        <f ca="1">IF(L848="买",E849/E848-1,0)-IF(M849=1,计算结果!B$17,0)</f>
        <v>2.2599644391761764E-2</v>
      </c>
      <c r="O849" s="2">
        <f t="shared" ca="1" si="55"/>
        <v>1.4752994701034823</v>
      </c>
      <c r="P849" s="3">
        <f ca="1">1-O849/MAX(O$2:O849)</f>
        <v>0.43176703365516389</v>
      </c>
    </row>
    <row r="850" spans="1:16" x14ac:dyDescent="0.15">
      <c r="A850" s="1">
        <v>39633</v>
      </c>
      <c r="B850">
        <v>2751.21</v>
      </c>
      <c r="C850">
        <v>2783.85</v>
      </c>
      <c r="D850" s="21">
        <v>2716.02</v>
      </c>
      <c r="E850" s="21">
        <v>2741.85</v>
      </c>
      <c r="F850" s="43">
        <v>473.63588096000001</v>
      </c>
      <c r="G850" s="3">
        <f t="shared" si="52"/>
        <v>-6.7955995232938937E-3</v>
      </c>
      <c r="H850" s="3">
        <f>1-E850/MAX(E$2:E850)</f>
        <v>0.53347682569931254</v>
      </c>
      <c r="I850" s="21">
        <f ca="1">IF(ROW()&gt;计算结果!B$18-1,AVERAGE(OFFSET(E850,0,0,-计算结果!B$18,1)),AVERAGE(OFFSET(E850,0,0,-ROW()+1,1)))</f>
        <v>2725.1025</v>
      </c>
      <c r="J850" s="43">
        <f t="shared" ca="1" si="53"/>
        <v>125900.97248511987</v>
      </c>
      <c r="K850" s="43">
        <f ca="1">IF(ROW()&gt;计算结果!B$19+1,J850-OFFSET(J850,-计算结果!B$19,0,1,1),J850-OFFSET(J850,-ROW()+2,0,1,1))</f>
        <v>-934.7599155199714</v>
      </c>
      <c r="L850" s="32" t="str">
        <f ca="1">IF(AND(F850&gt;OFFSET(F850,-计算结果!B$19,0,1,1),'000300'!K850&lt;OFFSET('000300'!K850,-计算结果!B$19,0,1,1)),"卖",IF(AND(F850&lt;OFFSET(F850,-计算结果!B$19,0,1,1),'000300'!K850&gt;OFFSET('000300'!K850,-计算结果!B$19,0,1,1)),"买",L849))</f>
        <v>买</v>
      </c>
      <c r="M850" s="4" t="str">
        <f t="shared" ca="1" si="54"/>
        <v/>
      </c>
      <c r="N850" s="3">
        <f ca="1">IF(L849="买",E850/E849-1,0)-IF(M850=1,计算结果!B$17,0)</f>
        <v>-6.7955995232938937E-3</v>
      </c>
      <c r="O850" s="2">
        <f t="shared" ca="1" si="55"/>
        <v>1.4652739257277314</v>
      </c>
      <c r="P850" s="3">
        <f ca="1">1-O850/MAX(O$2:O850)</f>
        <v>0.43562851733037666</v>
      </c>
    </row>
    <row r="851" spans="1:16" x14ac:dyDescent="0.15">
      <c r="A851" s="1">
        <v>39636</v>
      </c>
      <c r="B851">
        <v>2747.61</v>
      </c>
      <c r="C851">
        <v>2890.99</v>
      </c>
      <c r="D851" s="21">
        <v>2747.61</v>
      </c>
      <c r="E851" s="21">
        <v>2882.76</v>
      </c>
      <c r="F851" s="43">
        <v>632.84781055999997</v>
      </c>
      <c r="G851" s="3">
        <f t="shared" si="52"/>
        <v>5.1392308113135332E-2</v>
      </c>
      <c r="H851" s="3">
        <f>1-E851/MAX(E$2:E851)</f>
        <v>0.50950112298373362</v>
      </c>
      <c r="I851" s="21">
        <f ca="1">IF(ROW()&gt;计算结果!B$18-1,AVERAGE(OFFSET(E851,0,0,-计算结果!B$18,1)),AVERAGE(OFFSET(E851,0,0,-ROW()+1,1)))</f>
        <v>2771.2049999999999</v>
      </c>
      <c r="J851" s="43">
        <f t="shared" ca="1" si="53"/>
        <v>126533.82029567986</v>
      </c>
      <c r="K851" s="43">
        <f ca="1">IF(ROW()&gt;计算结果!B$19+1,J851-OFFSET(J851,-计算结果!B$19,0,1,1),J851-OFFSET(J851,-ROW()+2,0,1,1))</f>
        <v>86.945505280018551</v>
      </c>
      <c r="L851" s="32" t="str">
        <f ca="1">IF(AND(F851&gt;OFFSET(F851,-计算结果!B$19,0,1,1),'000300'!K851&lt;OFFSET('000300'!K851,-计算结果!B$19,0,1,1)),"卖",IF(AND(F851&lt;OFFSET(F851,-计算结果!B$19,0,1,1),'000300'!K851&gt;OFFSET('000300'!K851,-计算结果!B$19,0,1,1)),"买",L850))</f>
        <v>买</v>
      </c>
      <c r="M851" s="4" t="str">
        <f t="shared" ca="1" si="54"/>
        <v/>
      </c>
      <c r="N851" s="3">
        <f ca="1">IF(L850="买",E851/E850-1,0)-IF(M851=1,计算结果!B$17,0)</f>
        <v>5.1392308113135332E-2</v>
      </c>
      <c r="O851" s="2">
        <f t="shared" ca="1" si="55"/>
        <v>1.5405777347888743</v>
      </c>
      <c r="P851" s="3">
        <f ca="1">1-O851/MAX(O$2:O851)</f>
        <v>0.40662416420275238</v>
      </c>
    </row>
    <row r="852" spans="1:16" x14ac:dyDescent="0.15">
      <c r="A852" s="1">
        <v>39637</v>
      </c>
      <c r="B852">
        <v>2900.57</v>
      </c>
      <c r="C852">
        <v>2939.14</v>
      </c>
      <c r="D852" s="21">
        <v>2841.07</v>
      </c>
      <c r="E852" s="21">
        <v>2901.84</v>
      </c>
      <c r="F852" s="43">
        <v>678.87149055999998</v>
      </c>
      <c r="G852" s="3">
        <f t="shared" si="52"/>
        <v>6.6186571202597744E-3</v>
      </c>
      <c r="H852" s="3">
        <f>1-E852/MAX(E$2:E852)</f>
        <v>0.50625467909889066</v>
      </c>
      <c r="I852" s="21">
        <f ca="1">IF(ROW()&gt;计算结果!B$18-1,AVERAGE(OFFSET(E852,0,0,-计算结果!B$18,1)),AVERAGE(OFFSET(E852,0,0,-ROW()+1,1)))</f>
        <v>2821.7650000000003</v>
      </c>
      <c r="J852" s="43">
        <f t="shared" ca="1" si="53"/>
        <v>127212.69178623987</v>
      </c>
      <c r="K852" s="43">
        <f ca="1">IF(ROW()&gt;计算结果!B$19+1,J852-OFFSET(J852,-计算结果!B$19,0,1,1),J852-OFFSET(J852,-ROW()+2,0,1,1))</f>
        <v>249.62355200001912</v>
      </c>
      <c r="L852" s="32" t="str">
        <f ca="1">IF(AND(F852&gt;OFFSET(F852,-计算结果!B$19,0,1,1),'000300'!K852&lt;OFFSET('000300'!K852,-计算结果!B$19,0,1,1)),"卖",IF(AND(F852&lt;OFFSET(F852,-计算结果!B$19,0,1,1),'000300'!K852&gt;OFFSET('000300'!K852,-计算结果!B$19,0,1,1)),"买",L851))</f>
        <v>买</v>
      </c>
      <c r="M852" s="4" t="str">
        <f t="shared" ca="1" si="54"/>
        <v/>
      </c>
      <c r="N852" s="3">
        <f ca="1">IF(L851="买",E852/E851-1,0)-IF(M852=1,计算结果!B$17,0)</f>
        <v>6.6186571202597744E-3</v>
      </c>
      <c r="O852" s="2">
        <f t="shared" ca="1" si="55"/>
        <v>1.5507742905825483</v>
      </c>
      <c r="P852" s="3">
        <f ca="1">1-O852/MAX(O$2:O852)</f>
        <v>0.40269681300216287</v>
      </c>
    </row>
    <row r="853" spans="1:16" x14ac:dyDescent="0.15">
      <c r="A853" s="1">
        <v>39638</v>
      </c>
      <c r="B853">
        <v>2927</v>
      </c>
      <c r="C853">
        <v>3015.27</v>
      </c>
      <c r="D853" s="21">
        <v>2927</v>
      </c>
      <c r="E853" s="21">
        <v>3015.13</v>
      </c>
      <c r="F853" s="43">
        <v>858.46253567999997</v>
      </c>
      <c r="G853" s="3">
        <f t="shared" si="52"/>
        <v>3.9040746560802697E-2</v>
      </c>
      <c r="H853" s="3">
        <f>1-E853/MAX(E$2:E853)</f>
        <v>0.48697849316000819</v>
      </c>
      <c r="I853" s="21">
        <f ca="1">IF(ROW()&gt;计算结果!B$18-1,AVERAGE(OFFSET(E853,0,0,-计算结果!B$18,1)),AVERAGE(OFFSET(E853,0,0,-ROW()+1,1)))</f>
        <v>2885.3950000000004</v>
      </c>
      <c r="J853" s="43">
        <f t="shared" ca="1" si="53"/>
        <v>128071.15432191986</v>
      </c>
      <c r="K853" s="43">
        <f ca="1">IF(ROW()&gt;计算结果!B$19+1,J853-OFFSET(J853,-计算结果!B$19,0,1,1),J853-OFFSET(J853,-ROW()+2,0,1,1))</f>
        <v>583.0004736000119</v>
      </c>
      <c r="L853" s="32" t="str">
        <f ca="1">IF(AND(F853&gt;OFFSET(F853,-计算结果!B$19,0,1,1),'000300'!K853&lt;OFFSET('000300'!K853,-计算结果!B$19,0,1,1)),"卖",IF(AND(F853&lt;OFFSET(F853,-计算结果!B$19,0,1,1),'000300'!K853&gt;OFFSET('000300'!K853,-计算结果!B$19,0,1,1)),"买",L852))</f>
        <v>买</v>
      </c>
      <c r="M853" s="4" t="str">
        <f t="shared" ca="1" si="54"/>
        <v/>
      </c>
      <c r="N853" s="3">
        <f ca="1">IF(L852="买",E853/E852-1,0)-IF(M853=1,计算结果!B$17,0)</f>
        <v>3.9040746560802697E-2</v>
      </c>
      <c r="O853" s="2">
        <f t="shared" ca="1" si="55"/>
        <v>1.6113176766341901</v>
      </c>
      <c r="P853" s="3">
        <f ca="1">1-O853/MAX(O$2:O853)</f>
        <v>0.37937765065862061</v>
      </c>
    </row>
    <row r="854" spans="1:16" x14ac:dyDescent="0.15">
      <c r="A854" s="1">
        <v>39639</v>
      </c>
      <c r="B854">
        <v>2970.98</v>
      </c>
      <c r="C854">
        <v>3056.91</v>
      </c>
      <c r="D854" s="21">
        <v>2950.2</v>
      </c>
      <c r="E854" s="21">
        <v>2973.73</v>
      </c>
      <c r="F854" s="43">
        <v>776.43546623999998</v>
      </c>
      <c r="G854" s="3">
        <f t="shared" si="52"/>
        <v>-1.3730751244556694E-2</v>
      </c>
      <c r="H854" s="3">
        <f>1-E854/MAX(E$2:E854)</f>
        <v>0.49402266385353566</v>
      </c>
      <c r="I854" s="21">
        <f ca="1">IF(ROW()&gt;计算结果!B$18-1,AVERAGE(OFFSET(E854,0,0,-计算结果!B$18,1)),AVERAGE(OFFSET(E854,0,0,-ROW()+1,1)))</f>
        <v>2943.3649999999998</v>
      </c>
      <c r="J854" s="43">
        <f t="shared" ca="1" si="53"/>
        <v>128847.58978815986</v>
      </c>
      <c r="K854" s="43">
        <f ca="1">IF(ROW()&gt;计算结果!B$19+1,J854-OFFSET(J854,-计算结果!B$19,0,1,1),J854-OFFSET(J854,-ROW()+2,0,1,1))</f>
        <v>866.1875097600132</v>
      </c>
      <c r="L854" s="32" t="str">
        <f ca="1">IF(AND(F854&gt;OFFSET(F854,-计算结果!B$19,0,1,1),'000300'!K854&lt;OFFSET('000300'!K854,-计算结果!B$19,0,1,1)),"卖",IF(AND(F854&lt;OFFSET(F854,-计算结果!B$19,0,1,1),'000300'!K854&gt;OFFSET('000300'!K854,-计算结果!B$19,0,1,1)),"买",L853))</f>
        <v>买</v>
      </c>
      <c r="M854" s="4" t="str">
        <f t="shared" ca="1" si="54"/>
        <v/>
      </c>
      <c r="N854" s="3">
        <f ca="1">IF(L853="买",E854/E853-1,0)-IF(M854=1,计算结果!B$17,0)</f>
        <v>-1.3730751244556694E-2</v>
      </c>
      <c r="O854" s="2">
        <f t="shared" ca="1" si="55"/>
        <v>1.5891930744403691</v>
      </c>
      <c r="P854" s="3">
        <f ca="1">1-O854/MAX(O$2:O854)</f>
        <v>0.38789926175423939</v>
      </c>
    </row>
    <row r="855" spans="1:16" x14ac:dyDescent="0.15">
      <c r="A855" s="1">
        <v>39640</v>
      </c>
      <c r="B855">
        <v>2962.86</v>
      </c>
      <c r="C855">
        <v>2988.2</v>
      </c>
      <c r="D855" s="21">
        <v>2913.87</v>
      </c>
      <c r="E855" s="21">
        <v>2953.5</v>
      </c>
      <c r="F855" s="43">
        <v>550.85359103999997</v>
      </c>
      <c r="G855" s="3">
        <f t="shared" si="52"/>
        <v>-6.8029040968750065E-3</v>
      </c>
      <c r="H855" s="3">
        <f>1-E855/MAX(E$2:E855)</f>
        <v>0.49746477914653231</v>
      </c>
      <c r="I855" s="21">
        <f ca="1">IF(ROW()&gt;计算结果!B$18-1,AVERAGE(OFFSET(E855,0,0,-计算结果!B$18,1)),AVERAGE(OFFSET(E855,0,0,-ROW()+1,1)))</f>
        <v>2961.05</v>
      </c>
      <c r="J855" s="43">
        <f t="shared" ca="1" si="53"/>
        <v>129398.44337919986</v>
      </c>
      <c r="K855" s="43">
        <f ca="1">IF(ROW()&gt;计算结果!B$19+1,J855-OFFSET(J855,-计算结果!B$19,0,1,1),J855-OFFSET(J855,-ROW()+2,0,1,1))</f>
        <v>1732.0655667200044</v>
      </c>
      <c r="L855" s="32" t="str">
        <f ca="1">IF(AND(F855&gt;OFFSET(F855,-计算结果!B$19,0,1,1),'000300'!K855&lt;OFFSET('000300'!K855,-计算结果!B$19,0,1,1)),"卖",IF(AND(F855&lt;OFFSET(F855,-计算结果!B$19,0,1,1),'000300'!K855&gt;OFFSET('000300'!K855,-计算结果!B$19,0,1,1)),"买",L854))</f>
        <v>买</v>
      </c>
      <c r="M855" s="4" t="str">
        <f t="shared" ca="1" si="54"/>
        <v/>
      </c>
      <c r="N855" s="3">
        <f ca="1">IF(L854="买",E855/E854-1,0)-IF(M855=1,计算结果!B$17,0)</f>
        <v>-6.8029040968750065E-3</v>
      </c>
      <c r="O855" s="2">
        <f t="shared" ca="1" si="55"/>
        <v>1.5783819463635334</v>
      </c>
      <c r="P855" s="3">
        <f ca="1">1-O855/MAX(O$2:O855)</f>
        <v>0.3920633243741517</v>
      </c>
    </row>
    <row r="856" spans="1:16" x14ac:dyDescent="0.15">
      <c r="A856" s="1">
        <v>39643</v>
      </c>
      <c r="B856">
        <v>2927.24</v>
      </c>
      <c r="C856">
        <v>2996.59</v>
      </c>
      <c r="D856" s="21">
        <v>2917.02</v>
      </c>
      <c r="E856" s="21">
        <v>2975.87</v>
      </c>
      <c r="F856" s="43">
        <v>439.20560128</v>
      </c>
      <c r="G856" s="3">
        <f t="shared" si="52"/>
        <v>7.5740646690367619E-3</v>
      </c>
      <c r="H856" s="3">
        <f>1-E856/MAX(E$2:E856)</f>
        <v>0.49365854488531957</v>
      </c>
      <c r="I856" s="21">
        <f ca="1">IF(ROW()&gt;计算结果!B$18-1,AVERAGE(OFFSET(E856,0,0,-计算结果!B$18,1)),AVERAGE(OFFSET(E856,0,0,-ROW()+1,1)))</f>
        <v>2979.5574999999999</v>
      </c>
      <c r="J856" s="43">
        <f t="shared" ca="1" si="53"/>
        <v>129837.64898047986</v>
      </c>
      <c r="K856" s="43">
        <f ca="1">IF(ROW()&gt;计算结果!B$19+1,J856-OFFSET(J856,-计算结果!B$19,0,1,1),J856-OFFSET(J856,-ROW()+2,0,1,1))</f>
        <v>2523.6967014399997</v>
      </c>
      <c r="L856" s="32" t="str">
        <f ca="1">IF(AND(F856&gt;OFFSET(F856,-计算结果!B$19,0,1,1),'000300'!K856&lt;OFFSET('000300'!K856,-计算结果!B$19,0,1,1)),"卖",IF(AND(F856&lt;OFFSET(F856,-计算结果!B$19,0,1,1),'000300'!K856&gt;OFFSET('000300'!K856,-计算结果!B$19,0,1,1)),"买",L855))</f>
        <v>买</v>
      </c>
      <c r="M856" s="4" t="str">
        <f t="shared" ca="1" si="54"/>
        <v/>
      </c>
      <c r="N856" s="3">
        <f ca="1">IF(L855="买",E856/E855-1,0)-IF(M856=1,计算结果!B$17,0)</f>
        <v>7.5740646690367619E-3</v>
      </c>
      <c r="O856" s="2">
        <f t="shared" ca="1" si="55"/>
        <v>1.5903367132977309</v>
      </c>
      <c r="P856" s="3">
        <f ca="1">1-O856/MAX(O$2:O856)</f>
        <v>0.38745877267828233</v>
      </c>
    </row>
    <row r="857" spans="1:16" x14ac:dyDescent="0.15">
      <c r="A857" s="1">
        <v>39644</v>
      </c>
      <c r="B857">
        <v>2987.06</v>
      </c>
      <c r="C857">
        <v>2997.67</v>
      </c>
      <c r="D857" s="21">
        <v>2849.2</v>
      </c>
      <c r="E857" s="21">
        <v>2852.98</v>
      </c>
      <c r="F857" s="43">
        <v>571.18257152000001</v>
      </c>
      <c r="G857" s="3">
        <f t="shared" si="52"/>
        <v>-4.1295486698007644E-2</v>
      </c>
      <c r="H857" s="3">
        <f>1-E857/MAX(E$2:E857)</f>
        <v>0.51456816170965758</v>
      </c>
      <c r="I857" s="21">
        <f ca="1">IF(ROW()&gt;计算结果!B$18-1,AVERAGE(OFFSET(E857,0,0,-计算结果!B$18,1)),AVERAGE(OFFSET(E857,0,0,-ROW()+1,1)))</f>
        <v>2939.0199999999995</v>
      </c>
      <c r="J857" s="43">
        <f t="shared" ca="1" si="53"/>
        <v>129266.46640895987</v>
      </c>
      <c r="K857" s="43">
        <f ca="1">IF(ROW()&gt;计算结果!B$19+1,J857-OFFSET(J857,-计算结果!B$19,0,1,1),J857-OFFSET(J857,-ROW()+2,0,1,1))</f>
        <v>2303.7766041599971</v>
      </c>
      <c r="L857" s="32" t="str">
        <f ca="1">IF(AND(F857&gt;OFFSET(F857,-计算结果!B$19,0,1,1),'000300'!K857&lt;OFFSET('000300'!K857,-计算结果!B$19,0,1,1)),"卖",IF(AND(F857&lt;OFFSET(F857,-计算结果!B$19,0,1,1),'000300'!K857&gt;OFFSET('000300'!K857,-计算结果!B$19,0,1,1)),"买",L856))</f>
        <v>买</v>
      </c>
      <c r="M857" s="4" t="str">
        <f t="shared" ca="1" si="54"/>
        <v/>
      </c>
      <c r="N857" s="3">
        <f ca="1">IF(L856="买",E857/E856-1,0)-IF(M857=1,计算结果!B$17,0)</f>
        <v>-4.1295486698007644E-2</v>
      </c>
      <c r="O857" s="2">
        <f t="shared" ca="1" si="55"/>
        <v>1.5246629847083912</v>
      </c>
      <c r="P857" s="3">
        <f ca="1">1-O857/MAX(O$2:O857)</f>
        <v>0.41275396078312754</v>
      </c>
    </row>
    <row r="858" spans="1:16" x14ac:dyDescent="0.15">
      <c r="A858" s="1">
        <v>39645</v>
      </c>
      <c r="B858">
        <v>2818.76</v>
      </c>
      <c r="C858">
        <v>2824.88</v>
      </c>
      <c r="D858" s="21">
        <v>2702.66</v>
      </c>
      <c r="E858" s="21">
        <v>2745.6</v>
      </c>
      <c r="F858" s="43">
        <v>453.61332224</v>
      </c>
      <c r="G858" s="3">
        <f t="shared" si="52"/>
        <v>-3.7637838330447537E-2</v>
      </c>
      <c r="H858" s="3">
        <f>1-E858/MAX(E$2:E858)</f>
        <v>0.53283876675968145</v>
      </c>
      <c r="I858" s="21">
        <f ca="1">IF(ROW()&gt;计算结果!B$18-1,AVERAGE(OFFSET(E858,0,0,-计算结果!B$18,1)),AVERAGE(OFFSET(E858,0,0,-ROW()+1,1)))</f>
        <v>2881.9875000000002</v>
      </c>
      <c r="J858" s="43">
        <f t="shared" ca="1" si="53"/>
        <v>128812.85308671987</v>
      </c>
      <c r="K858" s="43">
        <f ca="1">IF(ROW()&gt;计算结果!B$19+1,J858-OFFSET(J858,-计算结果!B$19,0,1,1),J858-OFFSET(J858,-ROW()+2,0,1,1))</f>
        <v>2438.2447206399956</v>
      </c>
      <c r="L858" s="32" t="str">
        <f ca="1">IF(AND(F858&gt;OFFSET(F858,-计算结果!B$19,0,1,1),'000300'!K858&lt;OFFSET('000300'!K858,-计算结果!B$19,0,1,1)),"卖",IF(AND(F858&lt;OFFSET(F858,-计算结果!B$19,0,1,1),'000300'!K858&gt;OFFSET('000300'!K858,-计算结果!B$19,0,1,1)),"买",L857))</f>
        <v>买</v>
      </c>
      <c r="M858" s="4" t="str">
        <f t="shared" ca="1" si="54"/>
        <v/>
      </c>
      <c r="N858" s="3">
        <f ca="1">IF(L857="买",E858/E857-1,0)-IF(M858=1,计算结果!B$17,0)</f>
        <v>-3.7637838330447537E-2</v>
      </c>
      <c r="O858" s="2">
        <f t="shared" ca="1" si="55"/>
        <v>1.4672779657815191</v>
      </c>
      <c r="P858" s="3">
        <f ca="1">1-O858/MAX(O$2:O858)</f>
        <v>0.43485663226736793</v>
      </c>
    </row>
    <row r="859" spans="1:16" x14ac:dyDescent="0.15">
      <c r="A859" s="1">
        <v>39646</v>
      </c>
      <c r="B859">
        <v>2790.26</v>
      </c>
      <c r="C859">
        <v>2812.99</v>
      </c>
      <c r="D859" s="21">
        <v>2705.81</v>
      </c>
      <c r="E859" s="21">
        <v>2718.07</v>
      </c>
      <c r="F859" s="43">
        <v>380.54363136000001</v>
      </c>
      <c r="G859" s="3">
        <f t="shared" si="52"/>
        <v>-1.0026952214452156E-2</v>
      </c>
      <c r="H859" s="3">
        <f>1-E859/MAX(E$2:E859)</f>
        <v>0.5375229701218267</v>
      </c>
      <c r="I859" s="21">
        <f ca="1">IF(ROW()&gt;计算结果!B$18-1,AVERAGE(OFFSET(E859,0,0,-计算结果!B$18,1)),AVERAGE(OFFSET(E859,0,0,-ROW()+1,1)))</f>
        <v>2823.13</v>
      </c>
      <c r="J859" s="43">
        <f t="shared" ca="1" si="53"/>
        <v>128432.30945535988</v>
      </c>
      <c r="K859" s="43">
        <f ca="1">IF(ROW()&gt;计算结果!B$19+1,J859-OFFSET(J859,-计算结果!B$19,0,1,1),J859-OFFSET(J859,-ROW()+2,0,1,1))</f>
        <v>2531.3369702400087</v>
      </c>
      <c r="L859" s="32" t="str">
        <f ca="1">IF(AND(F859&gt;OFFSET(F859,-计算结果!B$19,0,1,1),'000300'!K859&lt;OFFSET('000300'!K859,-计算结果!B$19,0,1,1)),"卖",IF(AND(F859&lt;OFFSET(F859,-计算结果!B$19,0,1,1),'000300'!K859&gt;OFFSET('000300'!K859,-计算结果!B$19,0,1,1)),"买",L858))</f>
        <v>买</v>
      </c>
      <c r="M859" s="4" t="str">
        <f t="shared" ca="1" si="54"/>
        <v/>
      </c>
      <c r="N859" s="3">
        <f ca="1">IF(L858="买",E859/E858-1,0)-IF(M859=1,计算结果!B$17,0)</f>
        <v>-1.0026952214452156E-2</v>
      </c>
      <c r="O859" s="2">
        <f t="shared" ca="1" si="55"/>
        <v>1.4525656397333093</v>
      </c>
      <c r="P859" s="3">
        <f ca="1">1-O859/MAX(O$2:O859)</f>
        <v>0.44052329780993749</v>
      </c>
    </row>
    <row r="860" spans="1:16" x14ac:dyDescent="0.15">
      <c r="A860" s="1">
        <v>39647</v>
      </c>
      <c r="B860">
        <v>2746.54</v>
      </c>
      <c r="C860">
        <v>2818.06</v>
      </c>
      <c r="D860" s="21">
        <v>2690.07</v>
      </c>
      <c r="E860" s="21">
        <v>2815.46</v>
      </c>
      <c r="F860" s="43">
        <v>472.13297663999998</v>
      </c>
      <c r="G860" s="3">
        <f t="shared" si="52"/>
        <v>3.5830570956597807E-2</v>
      </c>
      <c r="H860" s="3">
        <f>1-E860/MAX(E$2:E860)</f>
        <v>0.52095215408698015</v>
      </c>
      <c r="I860" s="21">
        <f ca="1">IF(ROW()&gt;计算结果!B$18-1,AVERAGE(OFFSET(E860,0,0,-计算结果!B$18,1)),AVERAGE(OFFSET(E860,0,0,-ROW()+1,1)))</f>
        <v>2783.0275000000001</v>
      </c>
      <c r="J860" s="43">
        <f t="shared" ca="1" si="53"/>
        <v>127960.17647871988</v>
      </c>
      <c r="K860" s="43">
        <f ca="1">IF(ROW()&gt;计算结果!B$19+1,J860-OFFSET(J860,-计算结果!B$19,0,1,1),J860-OFFSET(J860,-ROW()+2,0,1,1))</f>
        <v>1426.356183040014</v>
      </c>
      <c r="L860" s="32" t="str">
        <f ca="1">IF(AND(F860&gt;OFFSET(F860,-计算结果!B$19,0,1,1),'000300'!K860&lt;OFFSET('000300'!K860,-计算结果!B$19,0,1,1)),"卖",IF(AND(F860&lt;OFFSET(F860,-计算结果!B$19,0,1,1),'000300'!K860&gt;OFFSET('000300'!K860,-计算结果!B$19,0,1,1)),"买",L859))</f>
        <v>买</v>
      </c>
      <c r="M860" s="4" t="str">
        <f t="shared" ca="1" si="54"/>
        <v/>
      </c>
      <c r="N860" s="3">
        <f ca="1">IF(L859="买",E860/E859-1,0)-IF(M860=1,计算结果!B$17,0)</f>
        <v>3.5830570956597807E-2</v>
      </c>
      <c r="O860" s="2">
        <f t="shared" ca="1" si="55"/>
        <v>1.5046118959568895</v>
      </c>
      <c r="P860" s="3">
        <f ca="1">1-O860/MAX(O$2:O860)</f>
        <v>0.4204769281335532</v>
      </c>
    </row>
    <row r="861" spans="1:16" x14ac:dyDescent="0.15">
      <c r="A861" s="1">
        <v>39650</v>
      </c>
      <c r="B861">
        <v>2792.83</v>
      </c>
      <c r="C861">
        <v>2915.29</v>
      </c>
      <c r="D861" s="21">
        <v>2780.28</v>
      </c>
      <c r="E861" s="21">
        <v>2911.05</v>
      </c>
      <c r="F861" s="43">
        <v>549.38054655999997</v>
      </c>
      <c r="G861" s="3">
        <f t="shared" si="52"/>
        <v>3.3951823147904792E-2</v>
      </c>
      <c r="H861" s="3">
        <f>1-E861/MAX(E$2:E861)</f>
        <v>0.50468760634315657</v>
      </c>
      <c r="I861" s="21">
        <f ca="1">IF(ROW()&gt;计算结果!B$18-1,AVERAGE(OFFSET(E861,0,0,-计算结果!B$18,1)),AVERAGE(OFFSET(E861,0,0,-ROW()+1,1)))</f>
        <v>2797.5450000000001</v>
      </c>
      <c r="J861" s="43">
        <f t="shared" ca="1" si="53"/>
        <v>128509.55702527988</v>
      </c>
      <c r="K861" s="43">
        <f ca="1">IF(ROW()&gt;计算结果!B$19+1,J861-OFFSET(J861,-计算结果!B$19,0,1,1),J861-OFFSET(J861,-ROW()+2,0,1,1))</f>
        <v>1296.8652390400093</v>
      </c>
      <c r="L861" s="32" t="str">
        <f ca="1">IF(AND(F861&gt;OFFSET(F861,-计算结果!B$19,0,1,1),'000300'!K861&lt;OFFSET('000300'!K861,-计算结果!B$19,0,1,1)),"卖",IF(AND(F861&lt;OFFSET(F861,-计算结果!B$19,0,1,1),'000300'!K861&gt;OFFSET('000300'!K861,-计算结果!B$19,0,1,1)),"买",L860))</f>
        <v>买</v>
      </c>
      <c r="M861" s="4" t="str">
        <f t="shared" ca="1" si="54"/>
        <v/>
      </c>
      <c r="N861" s="3">
        <f ca="1">IF(L860="买",E861/E860-1,0)-IF(M861=1,计算结果!B$17,0)</f>
        <v>3.3951823147904792E-2</v>
      </c>
      <c r="O861" s="2">
        <f t="shared" ca="1" si="55"/>
        <v>1.5556962129546514</v>
      </c>
      <c r="P861" s="3">
        <f ca="1">1-O861/MAX(O$2:O861)</f>
        <v>0.40080106328741305</v>
      </c>
    </row>
    <row r="862" spans="1:16" x14ac:dyDescent="0.15">
      <c r="A862" s="1">
        <v>39651</v>
      </c>
      <c r="B862">
        <v>2905.28</v>
      </c>
      <c r="C862">
        <v>2931.45</v>
      </c>
      <c r="D862" s="21">
        <v>2890.25</v>
      </c>
      <c r="E862" s="21">
        <v>2904.74</v>
      </c>
      <c r="F862" s="43">
        <v>477.81613568</v>
      </c>
      <c r="G862" s="3">
        <f t="shared" si="52"/>
        <v>-2.1676027550198151E-3</v>
      </c>
      <c r="H862" s="3">
        <f>1-E862/MAX(E$2:E862)</f>
        <v>0.50576124685224255</v>
      </c>
      <c r="I862" s="21">
        <f ca="1">IF(ROW()&gt;计算结果!B$18-1,AVERAGE(OFFSET(E862,0,0,-计算结果!B$18,1)),AVERAGE(OFFSET(E862,0,0,-ROW()+1,1)))</f>
        <v>2837.3300000000004</v>
      </c>
      <c r="J862" s="43">
        <f t="shared" ca="1" si="53"/>
        <v>128987.37316095988</v>
      </c>
      <c r="K862" s="43">
        <f ca="1">IF(ROW()&gt;计算结果!B$19+1,J862-OFFSET(J862,-计算结果!B$19,0,1,1),J862-OFFSET(J862,-ROW()+2,0,1,1))</f>
        <v>916.21883904001152</v>
      </c>
      <c r="L862" s="32" t="str">
        <f ca="1">IF(AND(F862&gt;OFFSET(F862,-计算结果!B$19,0,1,1),'000300'!K862&lt;OFFSET('000300'!K862,-计算结果!B$19,0,1,1)),"卖",IF(AND(F862&lt;OFFSET(F862,-计算结果!B$19,0,1,1),'000300'!K862&gt;OFFSET('000300'!K862,-计算结果!B$19,0,1,1)),"买",L861))</f>
        <v>买</v>
      </c>
      <c r="M862" s="4" t="str">
        <f t="shared" ca="1" si="54"/>
        <v/>
      </c>
      <c r="N862" s="3">
        <f ca="1">IF(L861="买",E862/E861-1,0)-IF(M862=1,计算结果!B$17,0)</f>
        <v>-2.1676027550198151E-3</v>
      </c>
      <c r="O862" s="2">
        <f t="shared" ca="1" si="55"/>
        <v>1.552324081557477</v>
      </c>
      <c r="P862" s="3">
        <f ca="1">1-O862/MAX(O$2:O862)</f>
        <v>0.40209988855343626</v>
      </c>
    </row>
    <row r="863" spans="1:16" x14ac:dyDescent="0.15">
      <c r="A863" s="1">
        <v>39652</v>
      </c>
      <c r="B863">
        <v>2923.05</v>
      </c>
      <c r="C863">
        <v>2941.97</v>
      </c>
      <c r="D863" s="21">
        <v>2879.19</v>
      </c>
      <c r="E863" s="21">
        <v>2883.32</v>
      </c>
      <c r="F863" s="43">
        <v>469.49543935999998</v>
      </c>
      <c r="G863" s="3">
        <f t="shared" si="52"/>
        <v>-7.3741539690298508E-3</v>
      </c>
      <c r="H863" s="3">
        <f>1-E863/MAX(E$2:E863)</f>
        <v>0.50940583951541551</v>
      </c>
      <c r="I863" s="21">
        <f ca="1">IF(ROW()&gt;计算结果!B$18-1,AVERAGE(OFFSET(E863,0,0,-计算结果!B$18,1)),AVERAGE(OFFSET(E863,0,0,-ROW()+1,1)))</f>
        <v>2878.6424999999999</v>
      </c>
      <c r="J863" s="43">
        <f t="shared" ca="1" si="53"/>
        <v>129456.86860031988</v>
      </c>
      <c r="K863" s="43">
        <f ca="1">IF(ROW()&gt;计算结果!B$19+1,J863-OFFSET(J863,-计算结果!B$19,0,1,1),J863-OFFSET(J863,-ROW()+2,0,1,1))</f>
        <v>609.27881216001697</v>
      </c>
      <c r="L863" s="32" t="str">
        <f ca="1">IF(AND(F863&gt;OFFSET(F863,-计算结果!B$19,0,1,1),'000300'!K863&lt;OFFSET('000300'!K863,-计算结果!B$19,0,1,1)),"卖",IF(AND(F863&lt;OFFSET(F863,-计算结果!B$19,0,1,1),'000300'!K863&gt;OFFSET('000300'!K863,-计算结果!B$19,0,1,1)),"买",L862))</f>
        <v>买</v>
      </c>
      <c r="M863" s="4" t="str">
        <f t="shared" ca="1" si="54"/>
        <v/>
      </c>
      <c r="N863" s="3">
        <f ca="1">IF(L862="买",E863/E862-1,0)-IF(M863=1,计算结果!B$17,0)</f>
        <v>-7.3741539690298508E-3</v>
      </c>
      <c r="O863" s="2">
        <f t="shared" ca="1" si="55"/>
        <v>1.5408770047702394</v>
      </c>
      <c r="P863" s="3">
        <f ca="1">1-O863/MAX(O$2:O863)</f>
        <v>0.40650889603334328</v>
      </c>
    </row>
    <row r="864" spans="1:16" x14ac:dyDescent="0.15">
      <c r="A864" s="1">
        <v>39653</v>
      </c>
      <c r="B864">
        <v>2905.04</v>
      </c>
      <c r="C864">
        <v>2979.75</v>
      </c>
      <c r="D864" s="21">
        <v>2902.98</v>
      </c>
      <c r="E864" s="21">
        <v>2977.36</v>
      </c>
      <c r="F864" s="43">
        <v>602.55657984000004</v>
      </c>
      <c r="G864" s="3">
        <f t="shared" si="52"/>
        <v>3.2615179723374466E-2</v>
      </c>
      <c r="H864" s="3">
        <f>1-E864/MAX(E$2:E864)</f>
        <v>0.49340502279997278</v>
      </c>
      <c r="I864" s="21">
        <f ca="1">IF(ROW()&gt;计算结果!B$18-1,AVERAGE(OFFSET(E864,0,0,-计算结果!B$18,1)),AVERAGE(OFFSET(E864,0,0,-ROW()+1,1)))</f>
        <v>2919.1175000000003</v>
      </c>
      <c r="J864" s="43">
        <f t="shared" ca="1" si="53"/>
        <v>130059.42518015989</v>
      </c>
      <c r="K864" s="43">
        <f ca="1">IF(ROW()&gt;计算结果!B$19+1,J864-OFFSET(J864,-计算结果!B$19,0,1,1),J864-OFFSET(J864,-ROW()+2,0,1,1))</f>
        <v>660.98180096002761</v>
      </c>
      <c r="L864" s="32" t="str">
        <f ca="1">IF(AND(F864&gt;OFFSET(F864,-计算结果!B$19,0,1,1),'000300'!K864&lt;OFFSET('000300'!K864,-计算结果!B$19,0,1,1)),"卖",IF(AND(F864&lt;OFFSET(F864,-计算结果!B$19,0,1,1),'000300'!K864&gt;OFFSET('000300'!K864,-计算结果!B$19,0,1,1)),"买",L863))</f>
        <v>卖</v>
      </c>
      <c r="M864" s="4">
        <f t="shared" ca="1" si="54"/>
        <v>1</v>
      </c>
      <c r="N864" s="3">
        <f ca="1">IF(L863="买",E864/E863-1,0)-IF(M864=1,计算结果!B$17,0)</f>
        <v>3.2615179723374466E-2</v>
      </c>
      <c r="O864" s="2">
        <f t="shared" ca="1" si="55"/>
        <v>1.5911329852124356</v>
      </c>
      <c r="P864" s="3">
        <f ca="1">1-O864/MAX(O$2:O864)</f>
        <v>0.38715207701324694</v>
      </c>
    </row>
    <row r="865" spans="1:16" x14ac:dyDescent="0.15">
      <c r="A865" s="1">
        <v>39654</v>
      </c>
      <c r="B865">
        <v>2939.32</v>
      </c>
      <c r="C865">
        <v>2967.72</v>
      </c>
      <c r="D865" s="21">
        <v>2916.68</v>
      </c>
      <c r="E865" s="21">
        <v>2939.2</v>
      </c>
      <c r="F865" s="43">
        <v>477.06185728000003</v>
      </c>
      <c r="G865" s="3">
        <f t="shared" si="52"/>
        <v>-1.2816723540317709E-2</v>
      </c>
      <c r="H865" s="3">
        <f>1-E865/MAX(E$2:E865)</f>
        <v>0.49989791056965904</v>
      </c>
      <c r="I865" s="21">
        <f ca="1">IF(ROW()&gt;计算结果!B$18-1,AVERAGE(OFFSET(E865,0,0,-计算结果!B$18,1)),AVERAGE(OFFSET(E865,0,0,-ROW()+1,1)))</f>
        <v>2926.1549999999997</v>
      </c>
      <c r="J865" s="43">
        <f t="shared" ca="1" si="53"/>
        <v>130536.48703743989</v>
      </c>
      <c r="K865" s="43">
        <f ca="1">IF(ROW()&gt;计算结果!B$19+1,J865-OFFSET(J865,-计算结果!B$19,0,1,1),J865-OFFSET(J865,-ROW()+2,0,1,1))</f>
        <v>698.83805696002673</v>
      </c>
      <c r="L865" s="32" t="str">
        <f ca="1">IF(AND(F865&gt;OFFSET(F865,-计算结果!B$19,0,1,1),'000300'!K865&lt;OFFSET('000300'!K865,-计算结果!B$19,0,1,1)),"卖",IF(AND(F865&lt;OFFSET(F865,-计算结果!B$19,0,1,1),'000300'!K865&gt;OFFSET('000300'!K865,-计算结果!B$19,0,1,1)),"买",L864))</f>
        <v>卖</v>
      </c>
      <c r="M865" s="4" t="str">
        <f t="shared" ca="1" si="54"/>
        <v/>
      </c>
      <c r="N865" s="3">
        <f ca="1">IF(L864="买",E865/E864-1,0)-IF(M865=1,计算结果!B$17,0)</f>
        <v>0</v>
      </c>
      <c r="O865" s="2">
        <f t="shared" ca="1" si="55"/>
        <v>1.5911329852124356</v>
      </c>
      <c r="P865" s="3">
        <f ca="1">1-O865/MAX(O$2:O865)</f>
        <v>0.38715207701324694</v>
      </c>
    </row>
    <row r="866" spans="1:16" x14ac:dyDescent="0.15">
      <c r="A866" s="1">
        <v>39657</v>
      </c>
      <c r="B866">
        <v>2959.11</v>
      </c>
      <c r="C866">
        <v>2997.6</v>
      </c>
      <c r="D866" s="21">
        <v>2946.49</v>
      </c>
      <c r="E866" s="21">
        <v>2960.85</v>
      </c>
      <c r="F866" s="43">
        <v>470.89422336000001</v>
      </c>
      <c r="G866" s="3">
        <f t="shared" si="52"/>
        <v>7.3659499183451604E-3</v>
      </c>
      <c r="H866" s="3">
        <f>1-E866/MAX(E$2:E866)</f>
        <v>0.49621418362485537</v>
      </c>
      <c r="I866" s="21">
        <f ca="1">IF(ROW()&gt;计算结果!B$18-1,AVERAGE(OFFSET(E866,0,0,-计算结果!B$18,1)),AVERAGE(OFFSET(E866,0,0,-ROW()+1,1)))</f>
        <v>2940.1825000000003</v>
      </c>
      <c r="J866" s="43">
        <f t="shared" ca="1" si="53"/>
        <v>131007.38126079988</v>
      </c>
      <c r="K866" s="43">
        <f ca="1">IF(ROW()&gt;计算结果!B$19+1,J866-OFFSET(J866,-计算结果!B$19,0,1,1),J866-OFFSET(J866,-ROW()+2,0,1,1))</f>
        <v>1740.9148518400179</v>
      </c>
      <c r="L866" s="32" t="str">
        <f ca="1">IF(AND(F866&gt;OFFSET(F866,-计算结果!B$19,0,1,1),'000300'!K866&lt;OFFSET('000300'!K866,-计算结果!B$19,0,1,1)),"卖",IF(AND(F866&lt;OFFSET(F866,-计算结果!B$19,0,1,1),'000300'!K866&gt;OFFSET('000300'!K866,-计算结果!B$19,0,1,1)),"买",L865))</f>
        <v>卖</v>
      </c>
      <c r="M866" s="4" t="str">
        <f t="shared" ca="1" si="54"/>
        <v/>
      </c>
      <c r="N866" s="3">
        <f ca="1">IF(L865="买",E866/E865-1,0)-IF(M866=1,计算结果!B$17,0)</f>
        <v>0</v>
      </c>
      <c r="O866" s="2">
        <f t="shared" ca="1" si="55"/>
        <v>1.5911329852124356</v>
      </c>
      <c r="P866" s="3">
        <f ca="1">1-O866/MAX(O$2:O866)</f>
        <v>0.38715207701324694</v>
      </c>
    </row>
    <row r="867" spans="1:16" x14ac:dyDescent="0.15">
      <c r="A867" s="1">
        <v>39658</v>
      </c>
      <c r="B867">
        <v>2921.25</v>
      </c>
      <c r="C867">
        <v>2921.25</v>
      </c>
      <c r="D867" s="21">
        <v>2881.05</v>
      </c>
      <c r="E867" s="21">
        <v>2905.63</v>
      </c>
      <c r="F867" s="43">
        <v>421.92023552000001</v>
      </c>
      <c r="G867" s="3">
        <f t="shared" si="52"/>
        <v>-1.8650049816775538E-2</v>
      </c>
      <c r="H867" s="3">
        <f>1-E867/MAX(E$2:E867)</f>
        <v>0.50560981419723672</v>
      </c>
      <c r="I867" s="21">
        <f ca="1">IF(ROW()&gt;计算结果!B$18-1,AVERAGE(OFFSET(E867,0,0,-计算结果!B$18,1)),AVERAGE(OFFSET(E867,0,0,-ROW()+1,1)))</f>
        <v>2945.76</v>
      </c>
      <c r="J867" s="43">
        <f t="shared" ca="1" si="53"/>
        <v>131429.30149631988</v>
      </c>
      <c r="K867" s="43">
        <f ca="1">IF(ROW()&gt;计算结果!B$19+1,J867-OFFSET(J867,-计算结果!B$19,0,1,1),J867-OFFSET(J867,-ROW()+2,0,1,1))</f>
        <v>2616.4484096000087</v>
      </c>
      <c r="L867" s="32" t="str">
        <f ca="1">IF(AND(F867&gt;OFFSET(F867,-计算结果!B$19,0,1,1),'000300'!K867&lt;OFFSET('000300'!K867,-计算结果!B$19,0,1,1)),"卖",IF(AND(F867&lt;OFFSET(F867,-计算结果!B$19,0,1,1),'000300'!K867&gt;OFFSET('000300'!K867,-计算结果!B$19,0,1,1)),"买",L866))</f>
        <v>买</v>
      </c>
      <c r="M867" s="4">
        <f t="shared" ca="1" si="54"/>
        <v>1</v>
      </c>
      <c r="N867" s="3">
        <f ca="1">IF(L866="买",E867/E866-1,0)-IF(M867=1,计算结果!B$17,0)</f>
        <v>0</v>
      </c>
      <c r="O867" s="2">
        <f t="shared" ca="1" si="55"/>
        <v>1.5911329852124356</v>
      </c>
      <c r="P867" s="3">
        <f ca="1">1-O867/MAX(O$2:O867)</f>
        <v>0.38715207701324694</v>
      </c>
    </row>
    <row r="868" spans="1:16" x14ac:dyDescent="0.15">
      <c r="A868" s="1">
        <v>39659</v>
      </c>
      <c r="B868">
        <v>2940.02</v>
      </c>
      <c r="C868">
        <v>2949.94</v>
      </c>
      <c r="D868" s="21">
        <v>2866.03</v>
      </c>
      <c r="E868" s="21">
        <v>2884.38</v>
      </c>
      <c r="F868" s="43">
        <v>342.23912960000001</v>
      </c>
      <c r="G868" s="3">
        <f t="shared" si="52"/>
        <v>-7.3133881464605421E-3</v>
      </c>
      <c r="H868" s="3">
        <f>1-E868/MAX(E$2:E868)</f>
        <v>0.50922548152181313</v>
      </c>
      <c r="I868" s="21">
        <f ca="1">IF(ROW()&gt;计算结果!B$18-1,AVERAGE(OFFSET(E868,0,0,-计算结果!B$18,1)),AVERAGE(OFFSET(E868,0,0,-ROW()+1,1)))</f>
        <v>2922.5150000000003</v>
      </c>
      <c r="J868" s="43">
        <f t="shared" ca="1" si="53"/>
        <v>131087.06236671988</v>
      </c>
      <c r="K868" s="43">
        <f ca="1">IF(ROW()&gt;计算结果!B$19+1,J868-OFFSET(J868,-计算结果!B$19,0,1,1),J868-OFFSET(J868,-ROW()+2,0,1,1))</f>
        <v>2654.7529113600031</v>
      </c>
      <c r="L868" s="32" t="str">
        <f ca="1">IF(AND(F868&gt;OFFSET(F868,-计算结果!B$19,0,1,1),'000300'!K868&lt;OFFSET('000300'!K868,-计算结果!B$19,0,1,1)),"卖",IF(AND(F868&lt;OFFSET(F868,-计算结果!B$19,0,1,1),'000300'!K868&gt;OFFSET('000300'!K868,-计算结果!B$19,0,1,1)),"买",L867))</f>
        <v>买</v>
      </c>
      <c r="M868" s="4" t="str">
        <f t="shared" ca="1" si="54"/>
        <v/>
      </c>
      <c r="N868" s="3">
        <f ca="1">IF(L867="买",E868/E867-1,0)-IF(M868=1,计算结果!B$17,0)</f>
        <v>-7.3133881464605421E-3</v>
      </c>
      <c r="O868" s="2">
        <f t="shared" ca="1" si="55"/>
        <v>1.5794964120989405</v>
      </c>
      <c r="P868" s="3">
        <f ca="1">1-O868/MAX(O$2:O868)</f>
        <v>0.39163407174880116</v>
      </c>
    </row>
    <row r="869" spans="1:16" x14ac:dyDescent="0.15">
      <c r="A869" s="1">
        <v>39660</v>
      </c>
      <c r="B869">
        <v>2894.25</v>
      </c>
      <c r="C869">
        <v>2899.07</v>
      </c>
      <c r="D869" s="21">
        <v>2804.7</v>
      </c>
      <c r="E869" s="21">
        <v>2805.21</v>
      </c>
      <c r="F869" s="43">
        <v>311.79208704000001</v>
      </c>
      <c r="G869" s="3">
        <f t="shared" si="52"/>
        <v>-2.7447839743723113E-2</v>
      </c>
      <c r="H869" s="3">
        <f>1-E869/MAX(E$2:E869)</f>
        <v>0.52269618185530531</v>
      </c>
      <c r="I869" s="21">
        <f ca="1">IF(ROW()&gt;计算结果!B$18-1,AVERAGE(OFFSET(E869,0,0,-计算结果!B$18,1)),AVERAGE(OFFSET(E869,0,0,-ROW()+1,1)))</f>
        <v>2889.0174999999999</v>
      </c>
      <c r="J869" s="43">
        <f t="shared" ca="1" si="53"/>
        <v>130775.27027967988</v>
      </c>
      <c r="K869" s="43">
        <f ca="1">IF(ROW()&gt;计算结果!B$19+1,J869-OFFSET(J869,-计算结果!B$19,0,1,1),J869-OFFSET(J869,-ROW()+2,0,1,1))</f>
        <v>2815.0938009600068</v>
      </c>
      <c r="L869" s="32" t="str">
        <f ca="1">IF(AND(F869&gt;OFFSET(F869,-计算结果!B$19,0,1,1),'000300'!K869&lt;OFFSET('000300'!K869,-计算结果!B$19,0,1,1)),"卖",IF(AND(F869&lt;OFFSET(F869,-计算结果!B$19,0,1,1),'000300'!K869&gt;OFFSET('000300'!K869,-计算结果!B$19,0,1,1)),"买",L868))</f>
        <v>买</v>
      </c>
      <c r="M869" s="4" t="str">
        <f t="shared" ca="1" si="54"/>
        <v/>
      </c>
      <c r="N869" s="3">
        <f ca="1">IF(L868="买",E869/E868-1,0)-IF(M869=1,计算结果!B$17,0)</f>
        <v>-2.7447839743723113E-2</v>
      </c>
      <c r="O869" s="2">
        <f t="shared" ca="1" si="55"/>
        <v>1.5361426477038631</v>
      </c>
      <c r="P869" s="3">
        <f ca="1">1-O869/MAX(O$2:O869)</f>
        <v>0.40833240225298151</v>
      </c>
    </row>
    <row r="870" spans="1:16" x14ac:dyDescent="0.15">
      <c r="A870" s="1">
        <v>39661</v>
      </c>
      <c r="B870">
        <v>2786.12</v>
      </c>
      <c r="C870">
        <v>2868.68</v>
      </c>
      <c r="D870" s="21">
        <v>2748.75</v>
      </c>
      <c r="E870" s="21">
        <v>2840.79</v>
      </c>
      <c r="F870" s="43">
        <v>397.48407295999999</v>
      </c>
      <c r="G870" s="3">
        <f t="shared" si="52"/>
        <v>1.2683542408589599E-2</v>
      </c>
      <c r="H870" s="3">
        <f>1-E870/MAX(E$2:E870)</f>
        <v>0.51664227863608514</v>
      </c>
      <c r="I870" s="21">
        <f ca="1">IF(ROW()&gt;计算结果!B$18-1,AVERAGE(OFFSET(E870,0,0,-计算结果!B$18,1)),AVERAGE(OFFSET(E870,0,0,-ROW()+1,1)))</f>
        <v>2859.0025000000005</v>
      </c>
      <c r="J870" s="43">
        <f t="shared" ca="1" si="53"/>
        <v>130377.78620671989</v>
      </c>
      <c r="K870" s="43">
        <f ca="1">IF(ROW()&gt;计算结果!B$19+1,J870-OFFSET(J870,-计算结果!B$19,0,1,1),J870-OFFSET(J870,-ROW()+2,0,1,1))</f>
        <v>1868.2291814400087</v>
      </c>
      <c r="L870" s="32" t="str">
        <f ca="1">IF(AND(F870&gt;OFFSET(F870,-计算结果!B$19,0,1,1),'000300'!K870&lt;OFFSET('000300'!K870,-计算结果!B$19,0,1,1)),"卖",IF(AND(F870&lt;OFFSET(F870,-计算结果!B$19,0,1,1),'000300'!K870&gt;OFFSET('000300'!K870,-计算结果!B$19,0,1,1)),"买",L869))</f>
        <v>买</v>
      </c>
      <c r="M870" s="4" t="str">
        <f t="shared" ca="1" si="54"/>
        <v/>
      </c>
      <c r="N870" s="3">
        <f ca="1">IF(L869="买",E870/E869-1,0)-IF(M870=1,计算结果!B$17,0)</f>
        <v>1.2683542408589599E-2</v>
      </c>
      <c r="O870" s="2">
        <f t="shared" ca="1" si="55"/>
        <v>1.5556263781216582</v>
      </c>
      <c r="P870" s="3">
        <f ca="1">1-O870/MAX(O$2:O870)</f>
        <v>0.40082796118516884</v>
      </c>
    </row>
    <row r="871" spans="1:16" x14ac:dyDescent="0.15">
      <c r="A871" s="1">
        <v>39664</v>
      </c>
      <c r="B871">
        <v>2816.94</v>
      </c>
      <c r="C871">
        <v>2832.9</v>
      </c>
      <c r="D871" s="21">
        <v>2767.53</v>
      </c>
      <c r="E871" s="21">
        <v>2773.15</v>
      </c>
      <c r="F871" s="43">
        <v>274.40273408000002</v>
      </c>
      <c r="G871" s="3">
        <f t="shared" si="52"/>
        <v>-2.3810278126858986E-2</v>
      </c>
      <c r="H871" s="3">
        <f>1-E871/MAX(E$2:E871)</f>
        <v>0.52815116041652477</v>
      </c>
      <c r="I871" s="21">
        <f ca="1">IF(ROW()&gt;计算结果!B$18-1,AVERAGE(OFFSET(E871,0,0,-计算结果!B$18,1)),AVERAGE(OFFSET(E871,0,0,-ROW()+1,1)))</f>
        <v>2825.8825000000002</v>
      </c>
      <c r="J871" s="43">
        <f t="shared" ca="1" si="53"/>
        <v>130103.38347263989</v>
      </c>
      <c r="K871" s="43">
        <f ca="1">IF(ROW()&gt;计算结果!B$19+1,J871-OFFSET(J871,-计算结果!B$19,0,1,1),J871-OFFSET(J871,-ROW()+2,0,1,1))</f>
        <v>1116.0103116800165</v>
      </c>
      <c r="L871" s="32" t="str">
        <f ca="1">IF(AND(F871&gt;OFFSET(F871,-计算结果!B$19,0,1,1),'000300'!K871&lt;OFFSET('000300'!K871,-计算结果!B$19,0,1,1)),"卖",IF(AND(F871&lt;OFFSET(F871,-计算结果!B$19,0,1,1),'000300'!K871&gt;OFFSET('000300'!K871,-计算结果!B$19,0,1,1)),"买",L870))</f>
        <v>买</v>
      </c>
      <c r="M871" s="4" t="str">
        <f t="shared" ca="1" si="54"/>
        <v/>
      </c>
      <c r="N871" s="3">
        <f ca="1">IF(L870="买",E871/E870-1,0)-IF(M871=1,计算结果!B$17,0)</f>
        <v>-2.3810278126858986E-2</v>
      </c>
      <c r="O871" s="2">
        <f t="shared" ca="1" si="55"/>
        <v>1.5185864813971033</v>
      </c>
      <c r="P871" s="3">
        <f ca="1">1-O871/MAX(O$2:O871)</f>
        <v>0.4150944140751871</v>
      </c>
    </row>
    <row r="872" spans="1:16" x14ac:dyDescent="0.15">
      <c r="A872" s="1">
        <v>39665</v>
      </c>
      <c r="B872">
        <v>2780.76</v>
      </c>
      <c r="C872">
        <v>2792.74</v>
      </c>
      <c r="D872" s="21">
        <v>2695.37</v>
      </c>
      <c r="E872" s="21">
        <v>2703.08</v>
      </c>
      <c r="F872" s="43">
        <v>347.70821119999999</v>
      </c>
      <c r="G872" s="3">
        <f t="shared" si="52"/>
        <v>-2.5267295313993188E-2</v>
      </c>
      <c r="H872" s="3">
        <f>1-E872/MAX(E$2:E872)</f>
        <v>0.54007350438984547</v>
      </c>
      <c r="I872" s="21">
        <f ca="1">IF(ROW()&gt;计算结果!B$18-1,AVERAGE(OFFSET(E872,0,0,-计算结果!B$18,1)),AVERAGE(OFFSET(E872,0,0,-ROW()+1,1)))</f>
        <v>2780.5574999999999</v>
      </c>
      <c r="J872" s="43">
        <f t="shared" ca="1" si="53"/>
        <v>129755.67526143989</v>
      </c>
      <c r="K872" s="43">
        <f ca="1">IF(ROW()&gt;计算结果!B$19+1,J872-OFFSET(J872,-计算结果!B$19,0,1,1),J872-OFFSET(J872,-ROW()+2,0,1,1))</f>
        <v>298.80666112000472</v>
      </c>
      <c r="L872" s="32" t="str">
        <f ca="1">IF(AND(F872&gt;OFFSET(F872,-计算结果!B$19,0,1,1),'000300'!K872&lt;OFFSET('000300'!K872,-计算结果!B$19,0,1,1)),"卖",IF(AND(F872&lt;OFFSET(F872,-计算结果!B$19,0,1,1),'000300'!K872&gt;OFFSET('000300'!K872,-计算结果!B$19,0,1,1)),"买",L871))</f>
        <v>买</v>
      </c>
      <c r="M872" s="4" t="str">
        <f t="shared" ca="1" si="54"/>
        <v/>
      </c>
      <c r="N872" s="3">
        <f ca="1">IF(L871="买",E872/E871-1,0)-IF(M872=1,计算结果!B$17,0)</f>
        <v>-2.5267295313993188E-2</v>
      </c>
      <c r="O872" s="2">
        <f t="shared" ca="1" si="55"/>
        <v>1.4802159083118049</v>
      </c>
      <c r="P872" s="3">
        <f ca="1">1-O872/MAX(O$2:O872)</f>
        <v>0.42987339624555354</v>
      </c>
    </row>
    <row r="873" spans="1:16" x14ac:dyDescent="0.15">
      <c r="A873" s="1">
        <v>39666</v>
      </c>
      <c r="B873">
        <v>2723.52</v>
      </c>
      <c r="C873">
        <v>2749.1</v>
      </c>
      <c r="D873" s="21">
        <v>2679.66</v>
      </c>
      <c r="E873" s="21">
        <v>2721.69</v>
      </c>
      <c r="F873" s="43">
        <v>317.44600064000002</v>
      </c>
      <c r="G873" s="3">
        <f t="shared" si="52"/>
        <v>6.8847388904509366E-3</v>
      </c>
      <c r="H873" s="3">
        <f>1-E873/MAX(E$2:E873)</f>
        <v>0.53690703055876954</v>
      </c>
      <c r="I873" s="21">
        <f ca="1">IF(ROW()&gt;计算结果!B$18-1,AVERAGE(OFFSET(E873,0,0,-计算结果!B$18,1)),AVERAGE(OFFSET(E873,0,0,-ROW()+1,1)))</f>
        <v>2759.6775000000002</v>
      </c>
      <c r="J873" s="43">
        <f t="shared" ca="1" si="53"/>
        <v>129438.22926079988</v>
      </c>
      <c r="K873" s="43">
        <f ca="1">IF(ROW()&gt;计算结果!B$19+1,J873-OFFSET(J873,-计算结果!B$19,0,1,1),J873-OFFSET(J873,-ROW()+2,0,1,1))</f>
        <v>-621.19591936000506</v>
      </c>
      <c r="L873" s="32" t="str">
        <f ca="1">IF(AND(F873&gt;OFFSET(F873,-计算结果!B$19,0,1,1),'000300'!K873&lt;OFFSET('000300'!K873,-计算结果!B$19,0,1,1)),"卖",IF(AND(F873&lt;OFFSET(F873,-计算结果!B$19,0,1,1),'000300'!K873&gt;OFFSET('000300'!K873,-计算结果!B$19,0,1,1)),"买",L872))</f>
        <v>买</v>
      </c>
      <c r="M873" s="4" t="str">
        <f t="shared" ca="1" si="54"/>
        <v/>
      </c>
      <c r="N873" s="3">
        <f ca="1">IF(L872="买",E873/E872-1,0)-IF(M873=1,计算结果!B$17,0)</f>
        <v>6.8847388904509366E-3</v>
      </c>
      <c r="O873" s="2">
        <f t="shared" ca="1" si="55"/>
        <v>1.4904068083420234</v>
      </c>
      <c r="P873" s="3">
        <f ca="1">1-O873/MAX(O$2:O873)</f>
        <v>0.42594822344420458</v>
      </c>
    </row>
    <row r="874" spans="1:16" x14ac:dyDescent="0.15">
      <c r="A874" s="1">
        <v>39667</v>
      </c>
      <c r="B874">
        <v>2717.66</v>
      </c>
      <c r="C874">
        <v>2747.88</v>
      </c>
      <c r="D874" s="21">
        <v>2683.41</v>
      </c>
      <c r="E874" s="21">
        <v>2720.44</v>
      </c>
      <c r="F874" s="43">
        <v>266.61009408000001</v>
      </c>
      <c r="G874" s="3">
        <f t="shared" si="52"/>
        <v>-4.5927346611851494E-4</v>
      </c>
      <c r="H874" s="3">
        <f>1-E874/MAX(E$2:E874)</f>
        <v>0.5371197168719799</v>
      </c>
      <c r="I874" s="21">
        <f ca="1">IF(ROW()&gt;计算结果!B$18-1,AVERAGE(OFFSET(E874,0,0,-计算结果!B$18,1)),AVERAGE(OFFSET(E874,0,0,-ROW()+1,1)))</f>
        <v>2729.59</v>
      </c>
      <c r="J874" s="43">
        <f t="shared" ca="1" si="53"/>
        <v>129171.61916671989</v>
      </c>
      <c r="K874" s="43">
        <f ca="1">IF(ROW()&gt;计算结果!B$19+1,J874-OFFSET(J874,-计算结果!B$19,0,1,1),J874-OFFSET(J874,-ROW()+2,0,1,1))</f>
        <v>-1364.8678707200015</v>
      </c>
      <c r="L874" s="32" t="str">
        <f ca="1">IF(AND(F874&gt;OFFSET(F874,-计算结果!B$19,0,1,1),'000300'!K874&lt;OFFSET('000300'!K874,-计算结果!B$19,0,1,1)),"卖",IF(AND(F874&lt;OFFSET(F874,-计算结果!B$19,0,1,1),'000300'!K874&gt;OFFSET('000300'!K874,-计算结果!B$19,0,1,1)),"买",L873))</f>
        <v>买</v>
      </c>
      <c r="M874" s="4" t="str">
        <f t="shared" ca="1" si="54"/>
        <v/>
      </c>
      <c r="N874" s="3">
        <f ca="1">IF(L873="买",E874/E873-1,0)-IF(M874=1,计算结果!B$17,0)</f>
        <v>-4.5927346611851494E-4</v>
      </c>
      <c r="O874" s="2">
        <f t="shared" ca="1" si="55"/>
        <v>1.4897223040412295</v>
      </c>
      <c r="P874" s="3">
        <f ca="1">1-O874/MAX(O$2:O874)</f>
        <v>0.42621187019335482</v>
      </c>
    </row>
    <row r="875" spans="1:16" x14ac:dyDescent="0.15">
      <c r="A875" s="1">
        <v>39668</v>
      </c>
      <c r="B875">
        <v>2719.38</v>
      </c>
      <c r="C875">
        <v>2719.38</v>
      </c>
      <c r="D875" s="21">
        <v>2581.81</v>
      </c>
      <c r="E875" s="21">
        <v>2591.46</v>
      </c>
      <c r="F875" s="43">
        <v>336.17694719999997</v>
      </c>
      <c r="G875" s="3">
        <f t="shared" si="52"/>
        <v>-4.7411448148093727E-2</v>
      </c>
      <c r="H875" s="3">
        <f>1-E875/MAX(E$2:E875)</f>
        <v>0.55906554141427889</v>
      </c>
      <c r="I875" s="21">
        <f ca="1">IF(ROW()&gt;计算结果!B$18-1,AVERAGE(OFFSET(E875,0,0,-计算结果!B$18,1)),AVERAGE(OFFSET(E875,0,0,-ROW()+1,1)))</f>
        <v>2684.1675000000005</v>
      </c>
      <c r="J875" s="43">
        <f t="shared" ca="1" si="53"/>
        <v>128835.44221951989</v>
      </c>
      <c r="K875" s="43">
        <f ca="1">IF(ROW()&gt;计算结果!B$19+1,J875-OFFSET(J875,-计算结果!B$19,0,1,1),J875-OFFSET(J875,-ROW()+2,0,1,1))</f>
        <v>-2171.9390412799985</v>
      </c>
      <c r="L875" s="32" t="str">
        <f ca="1">IF(AND(F875&gt;OFFSET(F875,-计算结果!B$19,0,1,1),'000300'!K875&lt;OFFSET('000300'!K875,-计算结果!B$19,0,1,1)),"卖",IF(AND(F875&lt;OFFSET(F875,-计算结果!B$19,0,1,1),'000300'!K875&gt;OFFSET('000300'!K875,-计算结果!B$19,0,1,1)),"买",L874))</f>
        <v>买</v>
      </c>
      <c r="M875" s="4" t="str">
        <f t="shared" ca="1" si="54"/>
        <v/>
      </c>
      <c r="N875" s="3">
        <f ca="1">IF(L874="买",E875/E874-1,0)-IF(M875=1,计算结果!B$17,0)</f>
        <v>-4.7411448148093727E-2</v>
      </c>
      <c r="O875" s="2">
        <f t="shared" ca="1" si="55"/>
        <v>1.4190924122681201</v>
      </c>
      <c r="P875" s="3">
        <f ca="1">1-O875/MAX(O$2:O875)</f>
        <v>0.45341599635767427</v>
      </c>
    </row>
    <row r="876" spans="1:16" x14ac:dyDescent="0.15">
      <c r="A876" s="1">
        <v>39671</v>
      </c>
      <c r="B876">
        <v>2579.8000000000002</v>
      </c>
      <c r="C876">
        <v>2580.7199999999998</v>
      </c>
      <c r="D876" s="21">
        <v>2442.79</v>
      </c>
      <c r="E876" s="21">
        <v>2456.81</v>
      </c>
      <c r="F876" s="43">
        <v>324.54533120000002</v>
      </c>
      <c r="G876" s="3">
        <f t="shared" si="52"/>
        <v>-5.1959127287320661E-2</v>
      </c>
      <c r="H876" s="3">
        <f>1-E876/MAX(E$2:E876)</f>
        <v>0.58197611107330016</v>
      </c>
      <c r="I876" s="21">
        <f ca="1">IF(ROW()&gt;计算结果!B$18-1,AVERAGE(OFFSET(E876,0,0,-计算结果!B$18,1)),AVERAGE(OFFSET(E876,0,0,-ROW()+1,1)))</f>
        <v>2622.6</v>
      </c>
      <c r="J876" s="43">
        <f t="shared" ca="1" si="53"/>
        <v>128510.89688831988</v>
      </c>
      <c r="K876" s="43">
        <f ca="1">IF(ROW()&gt;计算结果!B$19+1,J876-OFFSET(J876,-计算结果!B$19,0,1,1),J876-OFFSET(J876,-ROW()+2,0,1,1))</f>
        <v>-2918.4046079999971</v>
      </c>
      <c r="L876" s="32" t="str">
        <f ca="1">IF(AND(F876&gt;OFFSET(F876,-计算结果!B$19,0,1,1),'000300'!K876&lt;OFFSET('000300'!K876,-计算结果!B$19,0,1,1)),"卖",IF(AND(F876&lt;OFFSET(F876,-计算结果!B$19,0,1,1),'000300'!K876&gt;OFFSET('000300'!K876,-计算结果!B$19,0,1,1)),"买",L875))</f>
        <v>买</v>
      </c>
      <c r="M876" s="4" t="str">
        <f t="shared" ca="1" si="54"/>
        <v/>
      </c>
      <c r="N876" s="3">
        <f ca="1">IF(L875="买",E876/E875-1,0)-IF(M876=1,计算结果!B$17,0)</f>
        <v>-5.1959127287320661E-2</v>
      </c>
      <c r="O876" s="2">
        <f t="shared" ca="1" si="55"/>
        <v>1.3453576089866099</v>
      </c>
      <c r="P876" s="3">
        <f ca="1">1-O876/MAX(O$2:O876)</f>
        <v>0.48181602417613922</v>
      </c>
    </row>
    <row r="877" spans="1:16" x14ac:dyDescent="0.15">
      <c r="A877" s="1">
        <v>39672</v>
      </c>
      <c r="B877">
        <v>2431.38</v>
      </c>
      <c r="C877">
        <v>2474.3200000000002</v>
      </c>
      <c r="D877" s="21">
        <v>2413.6</v>
      </c>
      <c r="E877" s="21">
        <v>2444.16</v>
      </c>
      <c r="F877" s="43">
        <v>244.59630591999999</v>
      </c>
      <c r="G877" s="3">
        <f t="shared" si="52"/>
        <v>-5.1489533175134161E-3</v>
      </c>
      <c r="H877" s="3">
        <f>1-E877/MAX(E$2:E877)</f>
        <v>0.58412849656298915</v>
      </c>
      <c r="I877" s="21">
        <f ca="1">IF(ROW()&gt;计算结果!B$18-1,AVERAGE(OFFSET(E877,0,0,-计算结果!B$18,1)),AVERAGE(OFFSET(E877,0,0,-ROW()+1,1)))</f>
        <v>2553.2174999999997</v>
      </c>
      <c r="J877" s="43">
        <f t="shared" ca="1" si="53"/>
        <v>128266.30058239988</v>
      </c>
      <c r="K877" s="43">
        <f ca="1">IF(ROW()&gt;计算结果!B$19+1,J877-OFFSET(J877,-计算结果!B$19,0,1,1),J877-OFFSET(J877,-ROW()+2,0,1,1))</f>
        <v>-2820.7617843199987</v>
      </c>
      <c r="L877" s="32" t="str">
        <f ca="1">IF(AND(F877&gt;OFFSET(F877,-计算结果!B$19,0,1,1),'000300'!K877&lt;OFFSET('000300'!K877,-计算结果!B$19,0,1,1)),"卖",IF(AND(F877&lt;OFFSET(F877,-计算结果!B$19,0,1,1),'000300'!K877&gt;OFFSET('000300'!K877,-计算结果!B$19,0,1,1)),"买",L876))</f>
        <v>买</v>
      </c>
      <c r="M877" s="4" t="str">
        <f t="shared" ca="1" si="54"/>
        <v/>
      </c>
      <c r="N877" s="3">
        <f ca="1">IF(L876="买",E877/E876-1,0)-IF(M877=1,计算结果!B$17,0)</f>
        <v>-5.1489533175134161E-3</v>
      </c>
      <c r="O877" s="2">
        <f t="shared" ca="1" si="55"/>
        <v>1.3384304254625765</v>
      </c>
      <c r="P877" s="3">
        <f ca="1">1-O877/MAX(O$2:O877)</f>
        <v>0.4844841292775397</v>
      </c>
    </row>
    <row r="878" spans="1:16" x14ac:dyDescent="0.15">
      <c r="A878" s="1">
        <v>39673</v>
      </c>
      <c r="B878">
        <v>2427.5</v>
      </c>
      <c r="C878">
        <v>2466.09</v>
      </c>
      <c r="D878" s="21">
        <v>2369.58</v>
      </c>
      <c r="E878" s="21">
        <v>2444.67</v>
      </c>
      <c r="F878" s="43">
        <v>274.80614911999999</v>
      </c>
      <c r="G878" s="3">
        <f t="shared" si="52"/>
        <v>2.0866064414781782E-4</v>
      </c>
      <c r="H878" s="3">
        <f>1-E878/MAX(E$2:E878)</f>
        <v>0.58404172054719927</v>
      </c>
      <c r="I878" s="21">
        <f ca="1">IF(ROW()&gt;计算结果!B$18-1,AVERAGE(OFFSET(E878,0,0,-计算结果!B$18,1)),AVERAGE(OFFSET(E878,0,0,-ROW()+1,1)))</f>
        <v>2484.2750000000001</v>
      </c>
      <c r="J878" s="43">
        <f t="shared" ca="1" si="53"/>
        <v>127991.49443327988</v>
      </c>
      <c r="K878" s="43">
        <f ca="1">IF(ROW()&gt;计算结果!B$19+1,J878-OFFSET(J878,-计算结果!B$19,0,1,1),J878-OFFSET(J878,-ROW()+2,0,1,1))</f>
        <v>-2783.7758464000071</v>
      </c>
      <c r="L878" s="32" t="str">
        <f ca="1">IF(AND(F878&gt;OFFSET(F878,-计算结果!B$19,0,1,1),'000300'!K878&lt;OFFSET('000300'!K878,-计算结果!B$19,0,1,1)),"卖",IF(AND(F878&lt;OFFSET(F878,-计算结果!B$19,0,1,1),'000300'!K878&gt;OFFSET('000300'!K878,-计算结果!B$19,0,1,1)),"买",L877))</f>
        <v>买</v>
      </c>
      <c r="M878" s="4" t="str">
        <f t="shared" ca="1" si="54"/>
        <v/>
      </c>
      <c r="N878" s="3">
        <f ca="1">IF(L877="买",E878/E877-1,0)-IF(M878=1,计算结果!B$17,0)</f>
        <v>2.0866064414781782E-4</v>
      </c>
      <c r="O878" s="2">
        <f t="shared" ca="1" si="55"/>
        <v>1.3387097032173005</v>
      </c>
      <c r="P878" s="3">
        <f ca="1">1-O878/MAX(O$2:O878)</f>
        <v>0.48437656140388641</v>
      </c>
    </row>
    <row r="879" spans="1:16" x14ac:dyDescent="0.15">
      <c r="A879" s="1">
        <v>39674</v>
      </c>
      <c r="B879">
        <v>2429.98</v>
      </c>
      <c r="C879">
        <v>2461.2399999999998</v>
      </c>
      <c r="D879" s="21">
        <v>2410.4899999999998</v>
      </c>
      <c r="E879" s="21">
        <v>2443.5100000000002</v>
      </c>
      <c r="F879" s="43">
        <v>211.56177919999999</v>
      </c>
      <c r="G879" s="3">
        <f t="shared" si="52"/>
        <v>-4.7450167098206375E-4</v>
      </c>
      <c r="H879" s="3">
        <f>1-E879/MAX(E$2:E879)</f>
        <v>0.58423909344585856</v>
      </c>
      <c r="I879" s="21">
        <f ca="1">IF(ROW()&gt;计算结果!B$18-1,AVERAGE(OFFSET(E879,0,0,-计算结果!B$18,1)),AVERAGE(OFFSET(E879,0,0,-ROW()+1,1)))</f>
        <v>2447.2874999999999</v>
      </c>
      <c r="J879" s="43">
        <f t="shared" ca="1" si="53"/>
        <v>127779.93265407988</v>
      </c>
      <c r="K879" s="43">
        <f ca="1">IF(ROW()&gt;计算结果!B$19+1,J879-OFFSET(J879,-计算结果!B$19,0,1,1),J879-OFFSET(J879,-ROW()+2,0,1,1))</f>
        <v>-2597.8535526400083</v>
      </c>
      <c r="L879" s="32" t="str">
        <f ca="1">IF(AND(F879&gt;OFFSET(F879,-计算结果!B$19,0,1,1),'000300'!K879&lt;OFFSET('000300'!K879,-计算结果!B$19,0,1,1)),"卖",IF(AND(F879&lt;OFFSET(F879,-计算结果!B$19,0,1,1),'000300'!K879&gt;OFFSET('000300'!K879,-计算结果!B$19,0,1,1)),"买",L878))</f>
        <v>买</v>
      </c>
      <c r="M879" s="4" t="str">
        <f t="shared" ca="1" si="54"/>
        <v/>
      </c>
      <c r="N879" s="3">
        <f ca="1">IF(L878="买",E879/E878-1,0)-IF(M879=1,计算结果!B$17,0)</f>
        <v>-4.7450167098206375E-4</v>
      </c>
      <c r="O879" s="2">
        <f t="shared" ca="1" si="55"/>
        <v>1.338074483226164</v>
      </c>
      <c r="P879" s="3">
        <f ca="1">1-O879/MAX(O$2:O879)</f>
        <v>0.48462122558709775</v>
      </c>
    </row>
    <row r="880" spans="1:16" x14ac:dyDescent="0.15">
      <c r="A880" s="1">
        <v>39675</v>
      </c>
      <c r="B880">
        <v>2440.39</v>
      </c>
      <c r="C880">
        <v>2479.15</v>
      </c>
      <c r="D880" s="21">
        <v>2412.9499999999998</v>
      </c>
      <c r="E880" s="21">
        <v>2447.61</v>
      </c>
      <c r="F880" s="43">
        <v>212.96936959999999</v>
      </c>
      <c r="G880" s="3">
        <f t="shared" si="52"/>
        <v>1.6779141480902648E-3</v>
      </c>
      <c r="H880" s="3">
        <f>1-E880/MAX(E$2:E880)</f>
        <v>0.58354148233852854</v>
      </c>
      <c r="I880" s="21">
        <f ca="1">IF(ROW()&gt;计算结果!B$18-1,AVERAGE(OFFSET(E880,0,0,-计算结果!B$18,1)),AVERAGE(OFFSET(E880,0,0,-ROW()+1,1)))</f>
        <v>2444.9875000000002</v>
      </c>
      <c r="J880" s="43">
        <f t="shared" ca="1" si="53"/>
        <v>127566.96328447988</v>
      </c>
      <c r="K880" s="43">
        <f ca="1">IF(ROW()&gt;计算结果!B$19+1,J880-OFFSET(J880,-计算结果!B$19,0,1,1),J880-OFFSET(J880,-ROW()+2,0,1,1))</f>
        <v>-2536.4201881600166</v>
      </c>
      <c r="L880" s="32" t="str">
        <f ca="1">IF(AND(F880&gt;OFFSET(F880,-计算结果!B$19,0,1,1),'000300'!K880&lt;OFFSET('000300'!K880,-计算结果!B$19,0,1,1)),"卖",IF(AND(F880&lt;OFFSET(F880,-计算结果!B$19,0,1,1),'000300'!K880&gt;OFFSET('000300'!K880,-计算结果!B$19,0,1,1)),"买",L879))</f>
        <v>买</v>
      </c>
      <c r="M880" s="4" t="str">
        <f t="shared" ca="1" si="54"/>
        <v/>
      </c>
      <c r="N880" s="3">
        <f ca="1">IF(L879="买",E880/E879-1,0)-IF(M880=1,计算结果!B$17,0)</f>
        <v>1.6779141480902648E-3</v>
      </c>
      <c r="O880" s="2">
        <f t="shared" ca="1" si="55"/>
        <v>1.3403196573327678</v>
      </c>
      <c r="P880" s="3">
        <f ca="1">1-O880/MAX(O$2:O880)</f>
        <v>0.48375646424988483</v>
      </c>
    </row>
    <row r="881" spans="1:16" x14ac:dyDescent="0.15">
      <c r="A881" s="1">
        <v>39678</v>
      </c>
      <c r="B881">
        <v>2451.31</v>
      </c>
      <c r="C881">
        <v>2452.63</v>
      </c>
      <c r="D881" s="21">
        <v>2312.9499999999998</v>
      </c>
      <c r="E881" s="21">
        <v>2313.4</v>
      </c>
      <c r="F881" s="43">
        <v>226.62871039999999</v>
      </c>
      <c r="G881" s="3">
        <f t="shared" si="52"/>
        <v>-5.4833082067813121E-2</v>
      </c>
      <c r="H881" s="3">
        <f>1-E881/MAX(E$2:E881)</f>
        <v>0.60637718641529981</v>
      </c>
      <c r="I881" s="21">
        <f ca="1">IF(ROW()&gt;计算结果!B$18-1,AVERAGE(OFFSET(E881,0,0,-计算结果!B$18,1)),AVERAGE(OFFSET(E881,0,0,-ROW()+1,1)))</f>
        <v>2412.2975000000001</v>
      </c>
      <c r="J881" s="43">
        <f t="shared" ca="1" si="53"/>
        <v>127340.33457407988</v>
      </c>
      <c r="K881" s="43">
        <f ca="1">IF(ROW()&gt;计算结果!B$19+1,J881-OFFSET(J881,-计算结果!B$19,0,1,1),J881-OFFSET(J881,-ROW()+2,0,1,1))</f>
        <v>-2415.3406873600034</v>
      </c>
      <c r="L881" s="32" t="str">
        <f ca="1">IF(AND(F881&gt;OFFSET(F881,-计算结果!B$19,0,1,1),'000300'!K881&lt;OFFSET('000300'!K881,-计算结果!B$19,0,1,1)),"卖",IF(AND(F881&lt;OFFSET(F881,-计算结果!B$19,0,1,1),'000300'!K881&gt;OFFSET('000300'!K881,-计算结果!B$19,0,1,1)),"买",L880))</f>
        <v>买</v>
      </c>
      <c r="M881" s="4" t="str">
        <f t="shared" ca="1" si="54"/>
        <v/>
      </c>
      <c r="N881" s="3">
        <f ca="1">IF(L880="买",E881/E880-1,0)-IF(M881=1,计算结果!B$17,0)</f>
        <v>-5.4833082067813121E-2</v>
      </c>
      <c r="O881" s="2">
        <f t="shared" ca="1" si="55"/>
        <v>1.2668257995651371</v>
      </c>
      <c r="P881" s="3">
        <f ca="1">1-O881/MAX(O$2:O881)</f>
        <v>0.51206368841264893</v>
      </c>
    </row>
    <row r="882" spans="1:16" x14ac:dyDescent="0.15">
      <c r="A882" s="1">
        <v>39679</v>
      </c>
      <c r="B882">
        <v>2285.5100000000002</v>
      </c>
      <c r="C882">
        <v>2356.19</v>
      </c>
      <c r="D882" s="21">
        <v>2273.89</v>
      </c>
      <c r="E882" s="21">
        <v>2348.4699999999998</v>
      </c>
      <c r="F882" s="43">
        <v>184.07577599999999</v>
      </c>
      <c r="G882" s="3">
        <f t="shared" si="52"/>
        <v>1.5159505489755309E-2</v>
      </c>
      <c r="H882" s="3">
        <f>1-E882/MAX(E$2:E882)</f>
        <v>0.60041005921186963</v>
      </c>
      <c r="I882" s="21">
        <f ca="1">IF(ROW()&gt;计算结果!B$18-1,AVERAGE(OFFSET(E882,0,0,-计算结果!B$18,1)),AVERAGE(OFFSET(E882,0,0,-ROW()+1,1)))</f>
        <v>2388.2474999999999</v>
      </c>
      <c r="J882" s="43">
        <f t="shared" ca="1" si="53"/>
        <v>127156.25879807989</v>
      </c>
      <c r="K882" s="43">
        <f ca="1">IF(ROW()&gt;计算结果!B$19+1,J882-OFFSET(J882,-计算结果!B$19,0,1,1),J882-OFFSET(J882,-ROW()+2,0,1,1))</f>
        <v>-2281.9704627199972</v>
      </c>
      <c r="L882" s="32" t="str">
        <f ca="1">IF(AND(F882&gt;OFFSET(F882,-计算结果!B$19,0,1,1),'000300'!K882&lt;OFFSET('000300'!K882,-计算结果!B$19,0,1,1)),"卖",IF(AND(F882&lt;OFFSET(F882,-计算结果!B$19,0,1,1),'000300'!K882&gt;OFFSET('000300'!K882,-计算结果!B$19,0,1,1)),"买",L881))</f>
        <v>买</v>
      </c>
      <c r="M882" s="4" t="str">
        <f t="shared" ca="1" si="54"/>
        <v/>
      </c>
      <c r="N882" s="3">
        <f ca="1">IF(L881="买",E882/E881-1,0)-IF(M882=1,计算结果!B$17,0)</f>
        <v>1.5159505489755309E-2</v>
      </c>
      <c r="O882" s="2">
        <f t="shared" ca="1" si="55"/>
        <v>1.2860302522282083</v>
      </c>
      <c r="P882" s="3">
        <f ca="1">1-O882/MAX(O$2:O882)</f>
        <v>0.50466681521848955</v>
      </c>
    </row>
    <row r="883" spans="1:16" x14ac:dyDescent="0.15">
      <c r="A883" s="1">
        <v>39680</v>
      </c>
      <c r="B883">
        <v>2332.39</v>
      </c>
      <c r="C883">
        <v>2533.3000000000002</v>
      </c>
      <c r="D883" s="21">
        <v>2312.1799999999998</v>
      </c>
      <c r="E883" s="21">
        <v>2532.94</v>
      </c>
      <c r="F883" s="43">
        <v>445.64422655999999</v>
      </c>
      <c r="G883" s="3">
        <f t="shared" si="52"/>
        <v>7.8549012761500059E-2</v>
      </c>
      <c r="H883" s="3">
        <f>1-E883/MAX(E$2:E883)</f>
        <v>0.56902266385353562</v>
      </c>
      <c r="I883" s="21">
        <f ca="1">IF(ROW()&gt;计算结果!B$18-1,AVERAGE(OFFSET(E883,0,0,-计算结果!B$18,1)),AVERAGE(OFFSET(E883,0,0,-ROW()+1,1)))</f>
        <v>2410.605</v>
      </c>
      <c r="J883" s="43">
        <f t="shared" ca="1" si="53"/>
        <v>127601.90302463989</v>
      </c>
      <c r="K883" s="43">
        <f ca="1">IF(ROW()&gt;计算结果!B$19+1,J883-OFFSET(J883,-计算结果!B$19,0,1,1),J883-OFFSET(J883,-ROW()+2,0,1,1))</f>
        <v>-1569.7161420799966</v>
      </c>
      <c r="L883" s="32" t="str">
        <f ca="1">IF(AND(F883&gt;OFFSET(F883,-计算结果!B$19,0,1,1),'000300'!K883&lt;OFFSET('000300'!K883,-计算结果!B$19,0,1,1)),"卖",IF(AND(F883&lt;OFFSET(F883,-计算结果!B$19,0,1,1),'000300'!K883&gt;OFFSET('000300'!K883,-计算结果!B$19,0,1,1)),"买",L882))</f>
        <v>卖</v>
      </c>
      <c r="M883" s="4">
        <f t="shared" ca="1" si="54"/>
        <v>1</v>
      </c>
      <c r="N883" s="3">
        <f ca="1">IF(L882="买",E883/E882-1,0)-IF(M883=1,计算结果!B$17,0)</f>
        <v>7.8549012761500059E-2</v>
      </c>
      <c r="O883" s="2">
        <f t="shared" ca="1" si="55"/>
        <v>1.3870466589221571</v>
      </c>
      <c r="P883" s="3">
        <f ca="1">1-O883/MAX(O$2:O883)</f>
        <v>0.46575888256589226</v>
      </c>
    </row>
    <row r="884" spans="1:16" x14ac:dyDescent="0.15">
      <c r="A884" s="1">
        <v>39681</v>
      </c>
      <c r="B884">
        <v>2494.2600000000002</v>
      </c>
      <c r="C884">
        <v>2535.86</v>
      </c>
      <c r="D884" s="21">
        <v>2438.86</v>
      </c>
      <c r="E884" s="21">
        <v>2443.98</v>
      </c>
      <c r="F884" s="43">
        <v>396.51328000000001</v>
      </c>
      <c r="G884" s="3">
        <f t="shared" si="52"/>
        <v>-3.5121242508705297E-2</v>
      </c>
      <c r="H884" s="3">
        <f>1-E884/MAX(E$2:E884)</f>
        <v>0.58415912339209153</v>
      </c>
      <c r="I884" s="21">
        <f ca="1">IF(ROW()&gt;计算结果!B$18-1,AVERAGE(OFFSET(E884,0,0,-计算结果!B$18,1)),AVERAGE(OFFSET(E884,0,0,-ROW()+1,1)))</f>
        <v>2409.6974999999998</v>
      </c>
      <c r="J884" s="43">
        <f t="shared" ca="1" si="53"/>
        <v>127205.38974463989</v>
      </c>
      <c r="K884" s="43">
        <f ca="1">IF(ROW()&gt;计算结果!B$19+1,J884-OFFSET(J884,-计算结果!B$19,0,1,1),J884-OFFSET(J884,-ROW()+2,0,1,1))</f>
        <v>-1630.0524748799944</v>
      </c>
      <c r="L884" s="32" t="str">
        <f ca="1">IF(AND(F884&gt;OFFSET(F884,-计算结果!B$19,0,1,1),'000300'!K884&lt;OFFSET('000300'!K884,-计算结果!B$19,0,1,1)),"卖",IF(AND(F884&lt;OFFSET(F884,-计算结果!B$19,0,1,1),'000300'!K884&gt;OFFSET('000300'!K884,-计算结果!B$19,0,1,1)),"买",L883))</f>
        <v>卖</v>
      </c>
      <c r="M884" s="4" t="str">
        <f t="shared" ca="1" si="54"/>
        <v/>
      </c>
      <c r="N884" s="3">
        <f ca="1">IF(L883="买",E884/E883-1,0)-IF(M884=1,计算结果!B$17,0)</f>
        <v>0</v>
      </c>
      <c r="O884" s="2">
        <f t="shared" ca="1" si="55"/>
        <v>1.3870466589221571</v>
      </c>
      <c r="P884" s="3">
        <f ca="1">1-O884/MAX(O$2:O884)</f>
        <v>0.46575888256589226</v>
      </c>
    </row>
    <row r="885" spans="1:16" x14ac:dyDescent="0.15">
      <c r="A885" s="1">
        <v>39682</v>
      </c>
      <c r="B885">
        <v>2421.25</v>
      </c>
      <c r="C885">
        <v>2437.4299999999998</v>
      </c>
      <c r="D885" s="21">
        <v>2362.63</v>
      </c>
      <c r="E885" s="21">
        <v>2404.9299999999998</v>
      </c>
      <c r="F885" s="43">
        <v>261.83849984</v>
      </c>
      <c r="G885" s="3">
        <f t="shared" si="52"/>
        <v>-1.5978035826807124E-2</v>
      </c>
      <c r="H885" s="3">
        <f>1-E885/MAX(E$2:E885)</f>
        <v>0.59080344381678351</v>
      </c>
      <c r="I885" s="21">
        <f ca="1">IF(ROW()&gt;计算结果!B$18-1,AVERAGE(OFFSET(E885,0,0,-计算结果!B$18,1)),AVERAGE(OFFSET(E885,0,0,-ROW()+1,1)))</f>
        <v>2432.58</v>
      </c>
      <c r="J885" s="43">
        <f t="shared" ca="1" si="53"/>
        <v>127467.22824447989</v>
      </c>
      <c r="K885" s="43">
        <f ca="1">IF(ROW()&gt;计算结果!B$19+1,J885-OFFSET(J885,-计算结果!B$19,0,1,1),J885-OFFSET(J885,-ROW()+2,0,1,1))</f>
        <v>-1043.668643839992</v>
      </c>
      <c r="L885" s="32" t="str">
        <f ca="1">IF(AND(F885&gt;OFFSET(F885,-计算结果!B$19,0,1,1),'000300'!K885&lt;OFFSET('000300'!K885,-计算结果!B$19,0,1,1)),"卖",IF(AND(F885&lt;OFFSET(F885,-计算结果!B$19,0,1,1),'000300'!K885&gt;OFFSET('000300'!K885,-计算结果!B$19,0,1,1)),"买",L884))</f>
        <v>买</v>
      </c>
      <c r="M885" s="4">
        <f t="shared" ca="1" si="54"/>
        <v>1</v>
      </c>
      <c r="N885" s="3">
        <f ca="1">IF(L884="买",E885/E884-1,0)-IF(M885=1,计算结果!B$17,0)</f>
        <v>0</v>
      </c>
      <c r="O885" s="2">
        <f t="shared" ca="1" si="55"/>
        <v>1.3870466589221571</v>
      </c>
      <c r="P885" s="3">
        <f ca="1">1-O885/MAX(O$2:O885)</f>
        <v>0.46575888256589226</v>
      </c>
    </row>
    <row r="886" spans="1:16" x14ac:dyDescent="0.15">
      <c r="A886" s="1">
        <v>39685</v>
      </c>
      <c r="B886">
        <v>2408.0300000000002</v>
      </c>
      <c r="C886">
        <v>2439.91</v>
      </c>
      <c r="D886" s="21">
        <v>2373.7600000000002</v>
      </c>
      <c r="E886" s="21">
        <v>2400.5500000000002</v>
      </c>
      <c r="F886" s="43">
        <v>189.65202944000001</v>
      </c>
      <c r="G886" s="3">
        <f t="shared" si="52"/>
        <v>-1.8212588308181843E-3</v>
      </c>
      <c r="H886" s="3">
        <f>1-E886/MAX(E$2:E886)</f>
        <v>0.59154869665827259</v>
      </c>
      <c r="I886" s="21">
        <f ca="1">IF(ROW()&gt;计算结果!B$18-1,AVERAGE(OFFSET(E886,0,0,-计算结果!B$18,1)),AVERAGE(OFFSET(E886,0,0,-ROW()+1,1)))</f>
        <v>2445.6000000000004</v>
      </c>
      <c r="J886" s="43">
        <f t="shared" ca="1" si="53"/>
        <v>127656.88027391989</v>
      </c>
      <c r="K886" s="43">
        <f ca="1">IF(ROW()&gt;计算结果!B$19+1,J886-OFFSET(J886,-计算结果!B$19,0,1,1),J886-OFFSET(J886,-ROW()+2,0,1,1))</f>
        <v>-609.42030847999558</v>
      </c>
      <c r="L886" s="32" t="str">
        <f ca="1">IF(AND(F886&gt;OFFSET(F886,-计算结果!B$19,0,1,1),'000300'!K886&lt;OFFSET('000300'!K886,-计算结果!B$19,0,1,1)),"卖",IF(AND(F886&lt;OFFSET(F886,-计算结果!B$19,0,1,1),'000300'!K886&gt;OFFSET('000300'!K886,-计算结果!B$19,0,1,1)),"买",L885))</f>
        <v>买</v>
      </c>
      <c r="M886" s="4" t="str">
        <f t="shared" ca="1" si="54"/>
        <v/>
      </c>
      <c r="N886" s="3">
        <f ca="1">IF(L885="买",E886/E885-1,0)-IF(M886=1,计算结果!B$17,0)</f>
        <v>-1.8212588308181843E-3</v>
      </c>
      <c r="O886" s="2">
        <f t="shared" ca="1" si="55"/>
        <v>1.3845204879458382</v>
      </c>
      <c r="P886" s="3">
        <f ca="1">1-O886/MAX(O$2:O886)</f>
        <v>0.46673187391880533</v>
      </c>
    </row>
    <row r="887" spans="1:16" x14ac:dyDescent="0.15">
      <c r="A887" s="1">
        <v>39686</v>
      </c>
      <c r="B887">
        <v>2370.5300000000002</v>
      </c>
      <c r="C887">
        <v>2390.66</v>
      </c>
      <c r="D887" s="21">
        <v>2306.94</v>
      </c>
      <c r="E887" s="21">
        <v>2331.5300000000002</v>
      </c>
      <c r="F887" s="43">
        <v>222.6289664</v>
      </c>
      <c r="G887" s="3">
        <f t="shared" si="52"/>
        <v>-2.8751744391910194E-2</v>
      </c>
      <c r="H887" s="3">
        <f>1-E887/MAX(E$2:E887)</f>
        <v>0.60329238412849651</v>
      </c>
      <c r="I887" s="21">
        <f ca="1">IF(ROW()&gt;计算结果!B$18-1,AVERAGE(OFFSET(E887,0,0,-计算结果!B$18,1)),AVERAGE(OFFSET(E887,0,0,-ROW()+1,1)))</f>
        <v>2395.2474999999999</v>
      </c>
      <c r="J887" s="43">
        <f t="shared" ca="1" si="53"/>
        <v>127434.25130751988</v>
      </c>
      <c r="K887" s="43">
        <f ca="1">IF(ROW()&gt;计算结果!B$19+1,J887-OFFSET(J887,-计算结果!B$19,0,1,1),J887-OFFSET(J887,-ROW()+2,0,1,1))</f>
        <v>-557.24312575999647</v>
      </c>
      <c r="L887" s="32" t="str">
        <f ca="1">IF(AND(F887&gt;OFFSET(F887,-计算结果!B$19,0,1,1),'000300'!K887&lt;OFFSET('000300'!K887,-计算结果!B$19,0,1,1)),"卖",IF(AND(F887&lt;OFFSET(F887,-计算结果!B$19,0,1,1),'000300'!K887&gt;OFFSET('000300'!K887,-计算结果!B$19,0,1,1)),"买",L886))</f>
        <v>买</v>
      </c>
      <c r="M887" s="4" t="str">
        <f t="shared" ca="1" si="54"/>
        <v/>
      </c>
      <c r="N887" s="3">
        <f ca="1">IF(L886="买",E887/E886-1,0)-IF(M887=1,计算结果!B$17,0)</f>
        <v>-2.8751744391910194E-2</v>
      </c>
      <c r="O887" s="2">
        <f t="shared" ca="1" si="55"/>
        <v>1.3447131087710567</v>
      </c>
      <c r="P887" s="3">
        <f ca="1">1-O887/MAX(O$2:O887)</f>
        <v>0.48206426277224468</v>
      </c>
    </row>
    <row r="888" spans="1:16" x14ac:dyDescent="0.15">
      <c r="A888" s="1">
        <v>39687</v>
      </c>
      <c r="B888">
        <v>2322.54</v>
      </c>
      <c r="C888">
        <v>2367.7199999999998</v>
      </c>
      <c r="D888" s="21">
        <v>2291.35</v>
      </c>
      <c r="E888" s="21">
        <v>2325.29</v>
      </c>
      <c r="F888" s="43">
        <v>235.79971584</v>
      </c>
      <c r="G888" s="3">
        <f t="shared" si="52"/>
        <v>-2.6763541537103697E-3</v>
      </c>
      <c r="H888" s="3">
        <f>1-E888/MAX(E$2:E888)</f>
        <v>0.60435411420404272</v>
      </c>
      <c r="I888" s="21">
        <f ca="1">IF(ROW()&gt;计算结果!B$18-1,AVERAGE(OFFSET(E888,0,0,-计算结果!B$18,1)),AVERAGE(OFFSET(E888,0,0,-ROW()+1,1)))</f>
        <v>2365.5749999999998</v>
      </c>
      <c r="J888" s="43">
        <f t="shared" ca="1" si="53"/>
        <v>127198.45159167988</v>
      </c>
      <c r="K888" s="43">
        <f ca="1">IF(ROW()&gt;计算结果!B$19+1,J888-OFFSET(J888,-计算结果!B$19,0,1,1),J888-OFFSET(J888,-ROW()+2,0,1,1))</f>
        <v>-581.4810623999947</v>
      </c>
      <c r="L888" s="32" t="str">
        <f ca="1">IF(AND(F888&gt;OFFSET(F888,-计算结果!B$19,0,1,1),'000300'!K888&lt;OFFSET('000300'!K888,-计算结果!B$19,0,1,1)),"卖",IF(AND(F888&lt;OFFSET(F888,-计算结果!B$19,0,1,1),'000300'!K888&gt;OFFSET('000300'!K888,-计算结果!B$19,0,1,1)),"买",L887))</f>
        <v>买</v>
      </c>
      <c r="M888" s="4" t="str">
        <f t="shared" ca="1" si="54"/>
        <v/>
      </c>
      <c r="N888" s="3">
        <f ca="1">IF(L887="买",E888/E887-1,0)-IF(M888=1,计算结果!B$17,0)</f>
        <v>-2.6763541537103697E-3</v>
      </c>
      <c r="O888" s="2">
        <f t="shared" ca="1" si="55"/>
        <v>1.3411141802568485</v>
      </c>
      <c r="P888" s="3">
        <f ca="1">1-O888/MAX(O$2:O888)</f>
        <v>0.4834504422339293</v>
      </c>
    </row>
    <row r="889" spans="1:16" x14ac:dyDescent="0.15">
      <c r="A889" s="1">
        <v>39688</v>
      </c>
      <c r="B889">
        <v>2325.2600000000002</v>
      </c>
      <c r="C889">
        <v>2363.56</v>
      </c>
      <c r="D889" s="21">
        <v>2316.6799999999998</v>
      </c>
      <c r="E889" s="21">
        <v>2335.86</v>
      </c>
      <c r="F889" s="43">
        <v>217.11091712000001</v>
      </c>
      <c r="G889" s="3">
        <f t="shared" si="52"/>
        <v>4.5456695723975482E-3</v>
      </c>
      <c r="H889" s="3">
        <f>1-E889/MAX(E$2:E889)</f>
        <v>0.60255563873953588</v>
      </c>
      <c r="I889" s="21">
        <f ca="1">IF(ROW()&gt;计算结果!B$18-1,AVERAGE(OFFSET(E889,0,0,-计算结果!B$18,1)),AVERAGE(OFFSET(E889,0,0,-ROW()+1,1)))</f>
        <v>2348.3074999999999</v>
      </c>
      <c r="J889" s="43">
        <f t="shared" ca="1" si="53"/>
        <v>126981.34067455989</v>
      </c>
      <c r="K889" s="43">
        <f ca="1">IF(ROW()&gt;计算结果!B$19+1,J889-OFFSET(J889,-计算结果!B$19,0,1,1),J889-OFFSET(J889,-ROW()+2,0,1,1))</f>
        <v>-585.62260991998482</v>
      </c>
      <c r="L889" s="32" t="str">
        <f ca="1">IF(AND(F889&gt;OFFSET(F889,-计算结果!B$19,0,1,1),'000300'!K889&lt;OFFSET('000300'!K889,-计算结果!B$19,0,1,1)),"卖",IF(AND(F889&lt;OFFSET(F889,-计算结果!B$19,0,1,1),'000300'!K889&gt;OFFSET('000300'!K889,-计算结果!B$19,0,1,1)),"买",L888))</f>
        <v>买</v>
      </c>
      <c r="M889" s="4" t="str">
        <f t="shared" ca="1" si="54"/>
        <v/>
      </c>
      <c r="N889" s="3">
        <f ca="1">IF(L888="买",E889/E888-1,0)-IF(M889=1,计算结果!B$17,0)</f>
        <v>4.5456695723975482E-3</v>
      </c>
      <c r="O889" s="2">
        <f t="shared" ca="1" si="55"/>
        <v>1.3472104421791529</v>
      </c>
      <c r="P889" s="3">
        <f ca="1">1-O889/MAX(O$2:O889)</f>
        <v>0.48110237862655669</v>
      </c>
    </row>
    <row r="890" spans="1:16" x14ac:dyDescent="0.15">
      <c r="A890" s="1">
        <v>39689</v>
      </c>
      <c r="B890">
        <v>2347.4</v>
      </c>
      <c r="C890">
        <v>2418.0500000000002</v>
      </c>
      <c r="D890" s="21">
        <v>2339.52</v>
      </c>
      <c r="E890" s="21">
        <v>2391.64</v>
      </c>
      <c r="F890" s="43">
        <v>290.00900608000001</v>
      </c>
      <c r="G890" s="3">
        <f t="shared" si="52"/>
        <v>2.3879855813276452E-2</v>
      </c>
      <c r="H890" s="3">
        <f>1-E890/MAX(E$2:E890)</f>
        <v>0.5930647246988362</v>
      </c>
      <c r="I890" s="21">
        <f ca="1">IF(ROW()&gt;计算结果!B$18-1,AVERAGE(OFFSET(E890,0,0,-计算结果!B$18,1)),AVERAGE(OFFSET(E890,0,0,-ROW()+1,1)))</f>
        <v>2346.08</v>
      </c>
      <c r="J890" s="43">
        <f t="shared" ca="1" si="53"/>
        <v>126691.33166847989</v>
      </c>
      <c r="K890" s="43">
        <f ca="1">IF(ROW()&gt;计算结果!B$19+1,J890-OFFSET(J890,-计算结果!B$19,0,1,1),J890-OFFSET(J890,-ROW()+2,0,1,1))</f>
        <v>-649.00290559999121</v>
      </c>
      <c r="L890" s="32" t="str">
        <f ca="1">IF(AND(F890&gt;OFFSET(F890,-计算结果!B$19,0,1,1),'000300'!K890&lt;OFFSET('000300'!K890,-计算结果!B$19,0,1,1)),"卖",IF(AND(F890&lt;OFFSET(F890,-计算结果!B$19,0,1,1),'000300'!K890&gt;OFFSET('000300'!K890,-计算结果!B$19,0,1,1)),"买",L889))</f>
        <v>买</v>
      </c>
      <c r="M890" s="4" t="str">
        <f t="shared" ca="1" si="54"/>
        <v/>
      </c>
      <c r="N890" s="3">
        <f ca="1">IF(L889="买",E890/E889-1,0)-IF(M890=1,计算结果!B$17,0)</f>
        <v>2.3879855813276452E-2</v>
      </c>
      <c r="O890" s="2">
        <f t="shared" ca="1" si="55"/>
        <v>1.3793816332885314</v>
      </c>
      <c r="P890" s="3">
        <f ca="1">1-O890/MAX(O$2:O890)</f>
        <v>0.4687111782463067</v>
      </c>
    </row>
    <row r="891" spans="1:16" x14ac:dyDescent="0.15">
      <c r="A891" s="1">
        <v>39692</v>
      </c>
      <c r="B891">
        <v>2372.64</v>
      </c>
      <c r="C891">
        <v>2372.64</v>
      </c>
      <c r="D891" s="21">
        <v>2297.02</v>
      </c>
      <c r="E891" s="21">
        <v>2309.17</v>
      </c>
      <c r="F891" s="43">
        <v>213.84882175999999</v>
      </c>
      <c r="G891" s="3">
        <f t="shared" si="52"/>
        <v>-3.4482614440300319E-2</v>
      </c>
      <c r="H891" s="3">
        <f>1-E891/MAX(E$2:E891)</f>
        <v>0.60709691689920375</v>
      </c>
      <c r="I891" s="21">
        <f ca="1">IF(ROW()&gt;计算结果!B$18-1,AVERAGE(OFFSET(E891,0,0,-计算结果!B$18,1)),AVERAGE(OFFSET(E891,0,0,-ROW()+1,1)))</f>
        <v>2340.4899999999998</v>
      </c>
      <c r="J891" s="43">
        <f t="shared" ca="1" si="53"/>
        <v>126477.4828467199</v>
      </c>
      <c r="K891" s="43">
        <f ca="1">IF(ROW()&gt;计算结果!B$19+1,J891-OFFSET(J891,-计算结果!B$19,0,1,1),J891-OFFSET(J891,-ROW()+2,0,1,1))</f>
        <v>-678.77595135998854</v>
      </c>
      <c r="L891" s="32" t="str">
        <f ca="1">IF(AND(F891&gt;OFFSET(F891,-计算结果!B$19,0,1,1),'000300'!K891&lt;OFFSET('000300'!K891,-计算结果!B$19,0,1,1)),"卖",IF(AND(F891&lt;OFFSET(F891,-计算结果!B$19,0,1,1),'000300'!K891&gt;OFFSET('000300'!K891,-计算结果!B$19,0,1,1)),"买",L890))</f>
        <v>买</v>
      </c>
      <c r="M891" s="4" t="str">
        <f t="shared" ca="1" si="54"/>
        <v/>
      </c>
      <c r="N891" s="3">
        <f ca="1">IF(L890="买",E891/E890-1,0)-IF(M891=1,计算结果!B$17,0)</f>
        <v>-3.4482614440300319E-2</v>
      </c>
      <c r="O891" s="2">
        <f t="shared" ca="1" si="55"/>
        <v>1.3318169482618112</v>
      </c>
      <c r="P891" s="3">
        <f ca="1">1-O891/MAX(O$2:O891)</f>
        <v>0.48703140584328075</v>
      </c>
    </row>
    <row r="892" spans="1:16" x14ac:dyDescent="0.15">
      <c r="A892" s="1">
        <v>39693</v>
      </c>
      <c r="B892">
        <v>2292.69</v>
      </c>
      <c r="C892">
        <v>2309.21</v>
      </c>
      <c r="D892" s="21">
        <v>2268</v>
      </c>
      <c r="E892" s="21">
        <v>2285.41</v>
      </c>
      <c r="F892" s="43">
        <v>186.45028864</v>
      </c>
      <c r="G892" s="3">
        <f t="shared" si="52"/>
        <v>-1.0289411346934285E-2</v>
      </c>
      <c r="H892" s="3">
        <f>1-E892/MAX(E$2:E892)</f>
        <v>0.61113965834070649</v>
      </c>
      <c r="I892" s="21">
        <f ca="1">IF(ROW()&gt;计算结果!B$18-1,AVERAGE(OFFSET(E892,0,0,-计算结果!B$18,1)),AVERAGE(OFFSET(E892,0,0,-ROW()+1,1)))</f>
        <v>2330.52</v>
      </c>
      <c r="J892" s="43">
        <f t="shared" ca="1" si="53"/>
        <v>126291.0325580799</v>
      </c>
      <c r="K892" s="43">
        <f ca="1">IF(ROW()&gt;计算结果!B$19+1,J892-OFFSET(J892,-计算结果!B$19,0,1,1),J892-OFFSET(J892,-ROW()+2,0,1,1))</f>
        <v>-1310.8704665599944</v>
      </c>
      <c r="L892" s="32" t="str">
        <f ca="1">IF(AND(F892&gt;OFFSET(F892,-计算结果!B$19,0,1,1),'000300'!K892&lt;OFFSET('000300'!K892,-计算结果!B$19,0,1,1)),"卖",IF(AND(F892&lt;OFFSET(F892,-计算结果!B$19,0,1,1),'000300'!K892&gt;OFFSET('000300'!K892,-计算结果!B$19,0,1,1)),"买",L891))</f>
        <v>买</v>
      </c>
      <c r="M892" s="4" t="str">
        <f t="shared" ca="1" si="54"/>
        <v/>
      </c>
      <c r="N892" s="3">
        <f ca="1">IF(L891="买",E892/E891-1,0)-IF(M892=1,计算结果!B$17,0)</f>
        <v>-1.0289411346934285E-2</v>
      </c>
      <c r="O892" s="2">
        <f t="shared" ca="1" si="55"/>
        <v>1.3181133358423267</v>
      </c>
      <c r="P892" s="3">
        <f ca="1">1-O892/MAX(O$2:O892)</f>
        <v>0.49230955071661786</v>
      </c>
    </row>
    <row r="893" spans="1:16" x14ac:dyDescent="0.15">
      <c r="A893" s="1">
        <v>39694</v>
      </c>
      <c r="B893">
        <v>2279.6</v>
      </c>
      <c r="C893">
        <v>2296.0300000000002</v>
      </c>
      <c r="D893" s="21">
        <v>2219.56</v>
      </c>
      <c r="E893" s="21">
        <v>2245.96</v>
      </c>
      <c r="F893" s="43">
        <v>240.66625536000001</v>
      </c>
      <c r="G893" s="3">
        <f t="shared" si="52"/>
        <v>-1.7261672960212748E-2</v>
      </c>
      <c r="H893" s="3">
        <f>1-E893/MAX(E$2:E893)</f>
        <v>0.61785203838562586</v>
      </c>
      <c r="I893" s="21">
        <f ca="1">IF(ROW()&gt;计算结果!B$18-1,AVERAGE(OFFSET(E893,0,0,-计算结果!B$18,1)),AVERAGE(OFFSET(E893,0,0,-ROW()+1,1)))</f>
        <v>2308.0450000000001</v>
      </c>
      <c r="J893" s="43">
        <f t="shared" ca="1" si="53"/>
        <v>126050.36630271989</v>
      </c>
      <c r="K893" s="43">
        <f ca="1">IF(ROW()&gt;计算结果!B$19+1,J893-OFFSET(J893,-计算结果!B$19,0,1,1),J893-OFFSET(J893,-ROW()+2,0,1,1))</f>
        <v>-1155.0234419199987</v>
      </c>
      <c r="L893" s="32" t="str">
        <f ca="1">IF(AND(F893&gt;OFFSET(F893,-计算结果!B$19,0,1,1),'000300'!K893&lt;OFFSET('000300'!K893,-计算结果!B$19,0,1,1)),"卖",IF(AND(F893&lt;OFFSET(F893,-计算结果!B$19,0,1,1),'000300'!K893&gt;OFFSET('000300'!K893,-计算结果!B$19,0,1,1)),"买",L892))</f>
        <v>买</v>
      </c>
      <c r="M893" s="4" t="str">
        <f t="shared" ca="1" si="54"/>
        <v/>
      </c>
      <c r="N893" s="3">
        <f ca="1">IF(L892="买",E893/E892-1,0)-IF(M893=1,计算结果!B$17,0)</f>
        <v>-1.7261672960212748E-2</v>
      </c>
      <c r="O893" s="2">
        <f t="shared" ca="1" si="55"/>
        <v>1.2953604945145214</v>
      </c>
      <c r="P893" s="3">
        <f ca="1">1-O893/MAX(O$2:O893)</f>
        <v>0.50107313721717106</v>
      </c>
    </row>
    <row r="894" spans="1:16" x14ac:dyDescent="0.15">
      <c r="A894" s="1">
        <v>39695</v>
      </c>
      <c r="B894">
        <v>2238.65</v>
      </c>
      <c r="C894">
        <v>2270.41</v>
      </c>
      <c r="D894" s="21">
        <v>2216.11</v>
      </c>
      <c r="E894" s="21">
        <v>2251.15</v>
      </c>
      <c r="F894" s="43">
        <v>185.48580351999999</v>
      </c>
      <c r="G894" s="3">
        <f t="shared" si="52"/>
        <v>2.3108158649307597E-3</v>
      </c>
      <c r="H894" s="3">
        <f>1-E894/MAX(E$2:E894)</f>
        <v>0.61696896481317631</v>
      </c>
      <c r="I894" s="21">
        <f ca="1">IF(ROW()&gt;计算结果!B$18-1,AVERAGE(OFFSET(E894,0,0,-计算结果!B$18,1)),AVERAGE(OFFSET(E894,0,0,-ROW()+1,1)))</f>
        <v>2272.9225000000001</v>
      </c>
      <c r="J894" s="43">
        <f t="shared" ca="1" si="53"/>
        <v>125864.88049919989</v>
      </c>
      <c r="K894" s="43">
        <f ca="1">IF(ROW()&gt;计算结果!B$19+1,J894-OFFSET(J894,-计算结果!B$19,0,1,1),J894-OFFSET(J894,-ROW()+2,0,1,1))</f>
        <v>-1602.3477452799998</v>
      </c>
      <c r="L894" s="32" t="str">
        <f ca="1">IF(AND(F894&gt;OFFSET(F894,-计算结果!B$19,0,1,1),'000300'!K894&lt;OFFSET('000300'!K894,-计算结果!B$19,0,1,1)),"卖",IF(AND(F894&lt;OFFSET(F894,-计算结果!B$19,0,1,1),'000300'!K894&gt;OFFSET('000300'!K894,-计算结果!B$19,0,1,1)),"买",L893))</f>
        <v>买</v>
      </c>
      <c r="M894" s="4" t="str">
        <f t="shared" ca="1" si="54"/>
        <v/>
      </c>
      <c r="N894" s="3">
        <f ca="1">IF(L893="买",E894/E893-1,0)-IF(M894=1,计算结果!B$17,0)</f>
        <v>2.3108158649307597E-3</v>
      </c>
      <c r="O894" s="2">
        <f t="shared" ca="1" si="55"/>
        <v>1.2983538340960501</v>
      </c>
      <c r="P894" s="3">
        <f ca="1">1-O894/MAX(O$2:O894)</f>
        <v>0.49992020910721235</v>
      </c>
    </row>
    <row r="895" spans="1:16" x14ac:dyDescent="0.15">
      <c r="A895" s="1">
        <v>39696</v>
      </c>
      <c r="B895">
        <v>2193.04</v>
      </c>
      <c r="C895">
        <v>2221.09</v>
      </c>
      <c r="D895" s="21">
        <v>2172.94</v>
      </c>
      <c r="E895" s="21">
        <v>2183.4299999999998</v>
      </c>
      <c r="F895" s="43">
        <v>197.09566975999999</v>
      </c>
      <c r="G895" s="3">
        <f t="shared" si="52"/>
        <v>-3.008240232769932E-2</v>
      </c>
      <c r="H895" s="3">
        <f>1-E895/MAX(E$2:E895)</f>
        <v>0.62849145851766153</v>
      </c>
      <c r="I895" s="21">
        <f ca="1">IF(ROW()&gt;计算结果!B$18-1,AVERAGE(OFFSET(E895,0,0,-计算结果!B$18,1)),AVERAGE(OFFSET(E895,0,0,-ROW()+1,1)))</f>
        <v>2241.4875000000002</v>
      </c>
      <c r="J895" s="43">
        <f t="shared" ca="1" si="53"/>
        <v>125667.78482943989</v>
      </c>
      <c r="K895" s="43">
        <f ca="1">IF(ROW()&gt;计算结果!B$19+1,J895-OFFSET(J895,-计算结果!B$19,0,1,1),J895-OFFSET(J895,-ROW()+2,0,1,1))</f>
        <v>-1989.0954444800009</v>
      </c>
      <c r="L895" s="32" t="str">
        <f ca="1">IF(AND(F895&gt;OFFSET(F895,-计算结果!B$19,0,1,1),'000300'!K895&lt;OFFSET('000300'!K895,-计算结果!B$19,0,1,1)),"卖",IF(AND(F895&lt;OFFSET(F895,-计算结果!B$19,0,1,1),'000300'!K895&gt;OFFSET('000300'!K895,-计算结果!B$19,0,1,1)),"买",L894))</f>
        <v>卖</v>
      </c>
      <c r="M895" s="4">
        <f t="shared" ca="1" si="54"/>
        <v>1</v>
      </c>
      <c r="N895" s="3">
        <f ca="1">IF(L894="买",E895/E894-1,0)-IF(M895=1,计算结果!B$17,0)</f>
        <v>-3.008240232769932E-2</v>
      </c>
      <c r="O895" s="2">
        <f t="shared" ca="1" si="55"/>
        <v>1.2592962316950618</v>
      </c>
      <c r="P895" s="3">
        <f ca="1">1-O895/MAX(O$2:O895)</f>
        <v>0.51496381057280094</v>
      </c>
    </row>
    <row r="896" spans="1:16" x14ac:dyDescent="0.15">
      <c r="A896" s="1">
        <v>39699</v>
      </c>
      <c r="B896">
        <v>2189.8200000000002</v>
      </c>
      <c r="C896">
        <v>2198.7600000000002</v>
      </c>
      <c r="D896" s="21">
        <v>2119.12</v>
      </c>
      <c r="E896" s="21">
        <v>2126.52</v>
      </c>
      <c r="F896" s="43">
        <v>201.14130943999999</v>
      </c>
      <c r="G896" s="3">
        <f t="shared" si="52"/>
        <v>-2.606449485442619E-2</v>
      </c>
      <c r="H896" s="3">
        <f>1-E896/MAX(E$2:E896)</f>
        <v>0.63817464098550336</v>
      </c>
      <c r="I896" s="21">
        <f ca="1">IF(ROW()&gt;计算结果!B$18-1,AVERAGE(OFFSET(E896,0,0,-计算结果!B$18,1)),AVERAGE(OFFSET(E896,0,0,-ROW()+1,1)))</f>
        <v>2201.7650000000003</v>
      </c>
      <c r="J896" s="43">
        <f t="shared" ca="1" si="53"/>
        <v>125466.64351999988</v>
      </c>
      <c r="K896" s="43">
        <f ca="1">IF(ROW()&gt;计算结果!B$19+1,J896-OFFSET(J896,-计算结果!B$19,0,1,1),J896-OFFSET(J896,-ROW()+2,0,1,1))</f>
        <v>-1967.607787519999</v>
      </c>
      <c r="L896" s="32" t="str">
        <f ca="1">IF(AND(F896&gt;OFFSET(F896,-计算结果!B$19,0,1,1),'000300'!K896&lt;OFFSET('000300'!K896,-计算结果!B$19,0,1,1)),"卖",IF(AND(F896&lt;OFFSET(F896,-计算结果!B$19,0,1,1),'000300'!K896&gt;OFFSET('000300'!K896,-计算结果!B$19,0,1,1)),"买",L895))</f>
        <v>卖</v>
      </c>
      <c r="M896" s="4" t="str">
        <f t="shared" ca="1" si="54"/>
        <v/>
      </c>
      <c r="N896" s="3">
        <f ca="1">IF(L895="买",E896/E895-1,0)-IF(M896=1,计算结果!B$17,0)</f>
        <v>0</v>
      </c>
      <c r="O896" s="2">
        <f t="shared" ca="1" si="55"/>
        <v>1.2592962316950618</v>
      </c>
      <c r="P896" s="3">
        <f ca="1">1-O896/MAX(O$2:O896)</f>
        <v>0.51496381057280094</v>
      </c>
    </row>
    <row r="897" spans="1:16" x14ac:dyDescent="0.15">
      <c r="A897" s="1">
        <v>39700</v>
      </c>
      <c r="B897">
        <v>2135.2199999999998</v>
      </c>
      <c r="C897">
        <v>2150.9899999999998</v>
      </c>
      <c r="D897" s="21">
        <v>2111.4</v>
      </c>
      <c r="E897" s="21">
        <v>2139.15</v>
      </c>
      <c r="F897" s="43">
        <v>154.80632320000001</v>
      </c>
      <c r="G897" s="3">
        <f t="shared" si="52"/>
        <v>5.9392810789460349E-3</v>
      </c>
      <c r="H897" s="3">
        <f>1-E897/MAX(E$2:E897)</f>
        <v>0.63602565847682568</v>
      </c>
      <c r="I897" s="21">
        <f ca="1">IF(ROW()&gt;计算结果!B$18-1,AVERAGE(OFFSET(E897,0,0,-计算结果!B$18,1)),AVERAGE(OFFSET(E897,0,0,-ROW()+1,1)))</f>
        <v>2175.0625</v>
      </c>
      <c r="J897" s="43">
        <f t="shared" ca="1" si="53"/>
        <v>125311.83719679988</v>
      </c>
      <c r="K897" s="43">
        <f ca="1">IF(ROW()&gt;计算结果!B$19+1,J897-OFFSET(J897,-计算结果!B$19,0,1,1),J897-OFFSET(J897,-ROW()+2,0,1,1))</f>
        <v>-1886.6143948800018</v>
      </c>
      <c r="L897" s="32" t="str">
        <f ca="1">IF(AND(F897&gt;OFFSET(F897,-计算结果!B$19,0,1,1),'000300'!K897&lt;OFFSET('000300'!K897,-计算结果!B$19,0,1,1)),"卖",IF(AND(F897&lt;OFFSET(F897,-计算结果!B$19,0,1,1),'000300'!K897&gt;OFFSET('000300'!K897,-计算结果!B$19,0,1,1)),"买",L896))</f>
        <v>卖</v>
      </c>
      <c r="M897" s="4" t="str">
        <f t="shared" ca="1" si="54"/>
        <v/>
      </c>
      <c r="N897" s="3">
        <f ca="1">IF(L896="买",E897/E896-1,0)-IF(M897=1,计算结果!B$17,0)</f>
        <v>0</v>
      </c>
      <c r="O897" s="2">
        <f t="shared" ca="1" si="55"/>
        <v>1.2592962316950618</v>
      </c>
      <c r="P897" s="3">
        <f ca="1">1-O897/MAX(O$2:O897)</f>
        <v>0.51496381057280094</v>
      </c>
    </row>
    <row r="898" spans="1:16" x14ac:dyDescent="0.15">
      <c r="A898" s="1">
        <v>39701</v>
      </c>
      <c r="B898">
        <v>2124.9699999999998</v>
      </c>
      <c r="C898">
        <v>2181.25</v>
      </c>
      <c r="D898" s="21">
        <v>2099.23</v>
      </c>
      <c r="E898" s="21">
        <v>2143.1799999999998</v>
      </c>
      <c r="F898" s="43">
        <v>203.07095552000001</v>
      </c>
      <c r="G898" s="3">
        <f t="shared" si="52"/>
        <v>1.8839258584015806E-3</v>
      </c>
      <c r="H898" s="3">
        <f>1-E898/MAX(E$2:E898)</f>
        <v>0.63533995780303543</v>
      </c>
      <c r="I898" s="21">
        <f ca="1">IF(ROW()&gt;计算结果!B$18-1,AVERAGE(OFFSET(E898,0,0,-计算结果!B$18,1)),AVERAGE(OFFSET(E898,0,0,-ROW()+1,1)))</f>
        <v>2148.0700000000002</v>
      </c>
      <c r="J898" s="43">
        <f t="shared" ca="1" si="53"/>
        <v>125108.76624127988</v>
      </c>
      <c r="K898" s="43">
        <f ca="1">IF(ROW()&gt;计算结果!B$19+1,J898-OFFSET(J898,-计算结果!B$19,0,1,1),J898-OFFSET(J898,-ROW()+2,0,1,1))</f>
        <v>-1872.5744332800095</v>
      </c>
      <c r="L898" s="32" t="str">
        <f ca="1">IF(AND(F898&gt;OFFSET(F898,-计算结果!B$19,0,1,1),'000300'!K898&lt;OFFSET('000300'!K898,-计算结果!B$19,0,1,1)),"卖",IF(AND(F898&lt;OFFSET(F898,-计算结果!B$19,0,1,1),'000300'!K898&gt;OFFSET('000300'!K898,-计算结果!B$19,0,1,1)),"买",L897))</f>
        <v>卖</v>
      </c>
      <c r="M898" s="4" t="str">
        <f t="shared" ca="1" si="54"/>
        <v/>
      </c>
      <c r="N898" s="3">
        <f ca="1">IF(L897="买",E898/E897-1,0)-IF(M898=1,计算结果!B$17,0)</f>
        <v>0</v>
      </c>
      <c r="O898" s="2">
        <f t="shared" ca="1" si="55"/>
        <v>1.2592962316950618</v>
      </c>
      <c r="P898" s="3">
        <f ca="1">1-O898/MAX(O$2:O898)</f>
        <v>0.51496381057280094</v>
      </c>
    </row>
    <row r="899" spans="1:16" x14ac:dyDescent="0.15">
      <c r="A899" s="1">
        <v>39702</v>
      </c>
      <c r="B899">
        <v>2135.4499999999998</v>
      </c>
      <c r="C899">
        <v>2142</v>
      </c>
      <c r="D899" s="21">
        <v>2067.25</v>
      </c>
      <c r="E899" s="21">
        <v>2072.13</v>
      </c>
      <c r="F899" s="43">
        <v>206.78010879999999</v>
      </c>
      <c r="G899" s="3">
        <f t="shared" ref="G899:G962" si="56">E899/E898-1</f>
        <v>-3.3151671814779737E-2</v>
      </c>
      <c r="H899" s="3">
        <f>1-E899/MAX(E$2:E899)</f>
        <v>0.64742904784591304</v>
      </c>
      <c r="I899" s="21">
        <f ca="1">IF(ROW()&gt;计算结果!B$18-1,AVERAGE(OFFSET(E899,0,0,-计算结果!B$18,1)),AVERAGE(OFFSET(E899,0,0,-ROW()+1,1)))</f>
        <v>2120.2449999999999</v>
      </c>
      <c r="J899" s="43">
        <f t="shared" ca="1" si="53"/>
        <v>124901.98613247988</v>
      </c>
      <c r="K899" s="43">
        <f ca="1">IF(ROW()&gt;计算结果!B$19+1,J899-OFFSET(J899,-计算结果!B$19,0,1,1),J899-OFFSET(J899,-ROW()+2,0,1,1))</f>
        <v>-1789.345536000008</v>
      </c>
      <c r="L899" s="32" t="str">
        <f ca="1">IF(AND(F899&gt;OFFSET(F899,-计算结果!B$19,0,1,1),'000300'!K899&lt;OFFSET('000300'!K899,-计算结果!B$19,0,1,1)),"卖",IF(AND(F899&lt;OFFSET(F899,-计算结果!B$19,0,1,1),'000300'!K899&gt;OFFSET('000300'!K899,-计算结果!B$19,0,1,1)),"买",L898))</f>
        <v>卖</v>
      </c>
      <c r="M899" s="4" t="str">
        <f t="shared" ca="1" si="54"/>
        <v/>
      </c>
      <c r="N899" s="3">
        <f ca="1">IF(L898="买",E899/E898-1,0)-IF(M899=1,计算结果!B$17,0)</f>
        <v>0</v>
      </c>
      <c r="O899" s="2">
        <f t="shared" ca="1" si="55"/>
        <v>1.2592962316950618</v>
      </c>
      <c r="P899" s="3">
        <f ca="1">1-O899/MAX(O$2:O899)</f>
        <v>0.51496381057280094</v>
      </c>
    </row>
    <row r="900" spans="1:16" x14ac:dyDescent="0.15">
      <c r="A900" s="1">
        <v>39703</v>
      </c>
      <c r="B900">
        <v>2071.06</v>
      </c>
      <c r="C900">
        <v>2102.98</v>
      </c>
      <c r="D900" s="21">
        <v>2066.44</v>
      </c>
      <c r="E900" s="21">
        <v>2077.85</v>
      </c>
      <c r="F900" s="43">
        <v>176.52324351999999</v>
      </c>
      <c r="G900" s="3">
        <f t="shared" si="56"/>
        <v>2.7604445667017696E-3</v>
      </c>
      <c r="H900" s="3">
        <f>1-E900/MAX(E$2:E900)</f>
        <v>0.6464557952766623</v>
      </c>
      <c r="I900" s="21">
        <f ca="1">IF(ROW()&gt;计算结果!B$18-1,AVERAGE(OFFSET(E900,0,0,-计算结果!B$18,1)),AVERAGE(OFFSET(E900,0,0,-ROW()+1,1)))</f>
        <v>2108.0774999999999</v>
      </c>
      <c r="J900" s="43">
        <f t="shared" ref="J900:J963" ca="1" si="57">IF(I900&gt;I899,J899+F900,J899-F900)</f>
        <v>124725.46288895988</v>
      </c>
      <c r="K900" s="43">
        <f ca="1">IF(ROW()&gt;计算结果!B$19+1,J900-OFFSET(J900,-计算结果!B$19,0,1,1),J900-OFFSET(J900,-ROW()+2,0,1,1))</f>
        <v>-1752.0199577600142</v>
      </c>
      <c r="L900" s="32" t="str">
        <f ca="1">IF(AND(F900&gt;OFFSET(F900,-计算结果!B$19,0,1,1),'000300'!K900&lt;OFFSET('000300'!K900,-计算结果!B$19,0,1,1)),"卖",IF(AND(F900&lt;OFFSET(F900,-计算结果!B$19,0,1,1),'000300'!K900&gt;OFFSET('000300'!K900,-计算结果!B$19,0,1,1)),"买",L899))</f>
        <v>卖</v>
      </c>
      <c r="M900" s="4" t="str">
        <f t="shared" ref="M900:M963" ca="1" si="58">IF(L899&lt;&gt;L900,1,"")</f>
        <v/>
      </c>
      <c r="N900" s="3">
        <f ca="1">IF(L899="买",E900/E899-1,0)-IF(M900=1,计算结果!B$17,0)</f>
        <v>0</v>
      </c>
      <c r="O900" s="2">
        <f t="shared" ref="O900:O963" ca="1" si="59">IFERROR(O899*(1+N900),O899)</f>
        <v>1.2592962316950618</v>
      </c>
      <c r="P900" s="3">
        <f ca="1">1-O900/MAX(O$2:O900)</f>
        <v>0.51496381057280094</v>
      </c>
    </row>
    <row r="901" spans="1:16" x14ac:dyDescent="0.15">
      <c r="A901" s="1">
        <v>39707</v>
      </c>
      <c r="B901">
        <v>2050.3200000000002</v>
      </c>
      <c r="C901">
        <v>2050.3200000000002</v>
      </c>
      <c r="D901" s="21">
        <v>1987.3</v>
      </c>
      <c r="E901" s="21">
        <v>2000.65</v>
      </c>
      <c r="F901" s="43">
        <v>287.69300479999998</v>
      </c>
      <c r="G901" s="3">
        <f t="shared" si="56"/>
        <v>-3.7153788772047891E-2</v>
      </c>
      <c r="H901" s="3">
        <f>1-E901/MAX(E$2:E901)</f>
        <v>0.65959130198053495</v>
      </c>
      <c r="I901" s="21">
        <f ca="1">IF(ROW()&gt;计算结果!B$18-1,AVERAGE(OFFSET(E901,0,0,-计算结果!B$18,1)),AVERAGE(OFFSET(E901,0,0,-ROW()+1,1)))</f>
        <v>2073.4524999999999</v>
      </c>
      <c r="J901" s="43">
        <f t="shared" ca="1" si="57"/>
        <v>124437.76988415988</v>
      </c>
      <c r="K901" s="43">
        <f ca="1">IF(ROW()&gt;计算结果!B$19+1,J901-OFFSET(J901,-计算结果!B$19,0,1,1),J901-OFFSET(J901,-ROW()+2,0,1,1))</f>
        <v>-1853.2626739200205</v>
      </c>
      <c r="L901" s="32" t="str">
        <f ca="1">IF(AND(F901&gt;OFFSET(F901,-计算结果!B$19,0,1,1),'000300'!K901&lt;OFFSET('000300'!K901,-计算结果!B$19,0,1,1)),"卖",IF(AND(F901&lt;OFFSET(F901,-计算结果!B$19,0,1,1),'000300'!K901&gt;OFFSET('000300'!K901,-计算结果!B$19,0,1,1)),"买",L900))</f>
        <v>卖</v>
      </c>
      <c r="M901" s="4" t="str">
        <f t="shared" ca="1" si="58"/>
        <v/>
      </c>
      <c r="N901" s="3">
        <f ca="1">IF(L900="买",E901/E900-1,0)-IF(M901=1,计算结果!B$17,0)</f>
        <v>0</v>
      </c>
      <c r="O901" s="2">
        <f t="shared" ca="1" si="59"/>
        <v>1.2592962316950618</v>
      </c>
      <c r="P901" s="3">
        <f ca="1">1-O901/MAX(O$2:O901)</f>
        <v>0.51496381057280094</v>
      </c>
    </row>
    <row r="902" spans="1:16" x14ac:dyDescent="0.15">
      <c r="A902" s="1">
        <v>39708</v>
      </c>
      <c r="B902">
        <v>1981.25</v>
      </c>
      <c r="C902">
        <v>2003.91</v>
      </c>
      <c r="D902" s="21">
        <v>1923.55</v>
      </c>
      <c r="E902" s="21">
        <v>1929.14</v>
      </c>
      <c r="F902" s="43">
        <v>269.88615679999998</v>
      </c>
      <c r="G902" s="3">
        <f t="shared" si="56"/>
        <v>-3.5743383400394846E-2</v>
      </c>
      <c r="H902" s="3">
        <f>1-E902/MAX(E$2:E902)</f>
        <v>0.67175866058667388</v>
      </c>
      <c r="I902" s="21">
        <f ca="1">IF(ROW()&gt;计算结果!B$18-1,AVERAGE(OFFSET(E902,0,0,-计算结果!B$18,1)),AVERAGE(OFFSET(E902,0,0,-ROW()+1,1)))</f>
        <v>2019.9424999999999</v>
      </c>
      <c r="J902" s="43">
        <f t="shared" ca="1" si="57"/>
        <v>124167.88372735988</v>
      </c>
      <c r="K902" s="43">
        <f ca="1">IF(ROW()&gt;计算结果!B$19+1,J902-OFFSET(J902,-计算结果!B$19,0,1,1),J902-OFFSET(J902,-ROW()+2,0,1,1))</f>
        <v>-1882.4825753600162</v>
      </c>
      <c r="L902" s="32" t="str">
        <f ca="1">IF(AND(F902&gt;OFFSET(F902,-计算结果!B$19,0,1,1),'000300'!K902&lt;OFFSET('000300'!K902,-计算结果!B$19,0,1,1)),"卖",IF(AND(F902&lt;OFFSET(F902,-计算结果!B$19,0,1,1),'000300'!K902&gt;OFFSET('000300'!K902,-计算结果!B$19,0,1,1)),"买",L901))</f>
        <v>卖</v>
      </c>
      <c r="M902" s="4" t="str">
        <f t="shared" ca="1" si="58"/>
        <v/>
      </c>
      <c r="N902" s="3">
        <f ca="1">IF(L901="买",E902/E901-1,0)-IF(M902=1,计算结果!B$17,0)</f>
        <v>0</v>
      </c>
      <c r="O902" s="2">
        <f t="shared" ca="1" si="59"/>
        <v>1.2592962316950618</v>
      </c>
      <c r="P902" s="3">
        <f ca="1">1-O902/MAX(O$2:O902)</f>
        <v>0.51496381057280094</v>
      </c>
    </row>
    <row r="903" spans="1:16" x14ac:dyDescent="0.15">
      <c r="A903" s="1">
        <v>39709</v>
      </c>
      <c r="B903">
        <v>1876.96</v>
      </c>
      <c r="C903">
        <v>1936.73</v>
      </c>
      <c r="D903" s="21">
        <v>1804.77</v>
      </c>
      <c r="E903" s="21">
        <v>1895.99</v>
      </c>
      <c r="F903" s="43">
        <v>368.44924928</v>
      </c>
      <c r="G903" s="3">
        <f t="shared" si="56"/>
        <v>-1.7183822843339525E-2</v>
      </c>
      <c r="H903" s="3">
        <f>1-E903/MAX(E$2:E903)</f>
        <v>0.67739910161301298</v>
      </c>
      <c r="I903" s="21">
        <f ca="1">IF(ROW()&gt;计算结果!B$18-1,AVERAGE(OFFSET(E903,0,0,-计算结果!B$18,1)),AVERAGE(OFFSET(E903,0,0,-ROW()+1,1)))</f>
        <v>1975.9075</v>
      </c>
      <c r="J903" s="43">
        <f t="shared" ca="1" si="57"/>
        <v>123799.43447807987</v>
      </c>
      <c r="K903" s="43">
        <f ca="1">IF(ROW()&gt;计算结果!B$19+1,J903-OFFSET(J903,-计算结果!B$19,0,1,1),J903-OFFSET(J903,-ROW()+2,0,1,1))</f>
        <v>-2065.4460211200203</v>
      </c>
      <c r="L903" s="32" t="str">
        <f ca="1">IF(AND(F903&gt;OFFSET(F903,-计算结果!B$19,0,1,1),'000300'!K903&lt;OFFSET('000300'!K903,-计算结果!B$19,0,1,1)),"卖",IF(AND(F903&lt;OFFSET(F903,-计算结果!B$19,0,1,1),'000300'!K903&gt;OFFSET('000300'!K903,-计算结果!B$19,0,1,1)),"买",L902))</f>
        <v>卖</v>
      </c>
      <c r="M903" s="4" t="str">
        <f t="shared" ca="1" si="58"/>
        <v/>
      </c>
      <c r="N903" s="3">
        <f ca="1">IF(L902="买",E903/E902-1,0)-IF(M903=1,计算结果!B$17,0)</f>
        <v>0</v>
      </c>
      <c r="O903" s="2">
        <f t="shared" ca="1" si="59"/>
        <v>1.2592962316950618</v>
      </c>
      <c r="P903" s="3">
        <f ca="1">1-O903/MAX(O$2:O903)</f>
        <v>0.51496381057280094</v>
      </c>
    </row>
    <row r="904" spans="1:16" x14ac:dyDescent="0.15">
      <c r="A904" s="1">
        <v>39710</v>
      </c>
      <c r="B904">
        <v>2065.7800000000002</v>
      </c>
      <c r="C904">
        <v>2073.11</v>
      </c>
      <c r="D904" s="21">
        <v>2046.22</v>
      </c>
      <c r="E904" s="21">
        <v>2073.11</v>
      </c>
      <c r="F904" s="43">
        <v>321.04720384000001</v>
      </c>
      <c r="G904" s="3">
        <f t="shared" si="56"/>
        <v>9.3418214231087759E-2</v>
      </c>
      <c r="H904" s="3">
        <f>1-E904/MAX(E$2:E904)</f>
        <v>0.64726230177635613</v>
      </c>
      <c r="I904" s="21">
        <f ca="1">IF(ROW()&gt;计算结果!B$18-1,AVERAGE(OFFSET(E904,0,0,-计算结果!B$18,1)),AVERAGE(OFFSET(E904,0,0,-ROW()+1,1)))</f>
        <v>1974.7224999999999</v>
      </c>
      <c r="J904" s="43">
        <f t="shared" ca="1" si="57"/>
        <v>123478.38727423987</v>
      </c>
      <c r="K904" s="43">
        <f ca="1">IF(ROW()&gt;计算结果!B$19+1,J904-OFFSET(J904,-计算结果!B$19,0,1,1),J904-OFFSET(J904,-ROW()+2,0,1,1))</f>
        <v>-2189.3975552000193</v>
      </c>
      <c r="L904" s="32" t="str">
        <f ca="1">IF(AND(F904&gt;OFFSET(F904,-计算结果!B$19,0,1,1),'000300'!K904&lt;OFFSET('000300'!K904,-计算结果!B$19,0,1,1)),"卖",IF(AND(F904&lt;OFFSET(F904,-计算结果!B$19,0,1,1),'000300'!K904&gt;OFFSET('000300'!K904,-计算结果!B$19,0,1,1)),"买",L903))</f>
        <v>卖</v>
      </c>
      <c r="M904" s="4" t="str">
        <f t="shared" ca="1" si="58"/>
        <v/>
      </c>
      <c r="N904" s="3">
        <f ca="1">IF(L903="买",E904/E903-1,0)-IF(M904=1,计算结果!B$17,0)</f>
        <v>0</v>
      </c>
      <c r="O904" s="2">
        <f t="shared" ca="1" si="59"/>
        <v>1.2592962316950618</v>
      </c>
      <c r="P904" s="3">
        <f ca="1">1-O904/MAX(O$2:O904)</f>
        <v>0.51496381057280094</v>
      </c>
    </row>
    <row r="905" spans="1:16" x14ac:dyDescent="0.15">
      <c r="A905" s="1">
        <v>39713</v>
      </c>
      <c r="B905">
        <v>2228.37</v>
      </c>
      <c r="C905">
        <v>2258.42</v>
      </c>
      <c r="D905" s="21">
        <v>2130.31</v>
      </c>
      <c r="E905" s="21">
        <v>2207.61</v>
      </c>
      <c r="F905" s="43">
        <v>984.15575039999999</v>
      </c>
      <c r="G905" s="3">
        <f t="shared" si="56"/>
        <v>6.4878371142872204E-2</v>
      </c>
      <c r="H905" s="3">
        <f>1-E905/MAX(E$2:E905)</f>
        <v>0.62437725447491998</v>
      </c>
      <c r="I905" s="21">
        <f ca="1">IF(ROW()&gt;计算结果!B$18-1,AVERAGE(OFFSET(E905,0,0,-计算结果!B$18,1)),AVERAGE(OFFSET(E905,0,0,-ROW()+1,1)))</f>
        <v>2026.4625000000001</v>
      </c>
      <c r="J905" s="43">
        <f t="shared" ca="1" si="57"/>
        <v>124462.54302463986</v>
      </c>
      <c r="K905" s="43">
        <f ca="1">IF(ROW()&gt;计算结果!B$19+1,J905-OFFSET(J905,-计算结果!B$19,0,1,1),J905-OFFSET(J905,-ROW()+2,0,1,1))</f>
        <v>-1004.1004953600204</v>
      </c>
      <c r="L905" s="32" t="str">
        <f ca="1">IF(AND(F905&gt;OFFSET(F905,-计算结果!B$19,0,1,1),'000300'!K905&lt;OFFSET('000300'!K905,-计算结果!B$19,0,1,1)),"卖",IF(AND(F905&lt;OFFSET(F905,-计算结果!B$19,0,1,1),'000300'!K905&gt;OFFSET('000300'!K905,-计算结果!B$19,0,1,1)),"买",L904))</f>
        <v>卖</v>
      </c>
      <c r="M905" s="4" t="str">
        <f t="shared" ca="1" si="58"/>
        <v/>
      </c>
      <c r="N905" s="3">
        <f ca="1">IF(L904="买",E905/E904-1,0)-IF(M905=1,计算结果!B$17,0)</f>
        <v>0</v>
      </c>
      <c r="O905" s="2">
        <f t="shared" ca="1" si="59"/>
        <v>1.2592962316950618</v>
      </c>
      <c r="P905" s="3">
        <f ca="1">1-O905/MAX(O$2:O905)</f>
        <v>0.51496381057280094</v>
      </c>
    </row>
    <row r="906" spans="1:16" x14ac:dyDescent="0.15">
      <c r="A906" s="1">
        <v>39714</v>
      </c>
      <c r="B906">
        <v>2141.6</v>
      </c>
      <c r="C906">
        <v>2180.37</v>
      </c>
      <c r="D906" s="21">
        <v>2118.92</v>
      </c>
      <c r="E906" s="21">
        <v>2123.48</v>
      </c>
      <c r="F906" s="43">
        <v>695.16681215999995</v>
      </c>
      <c r="G906" s="3">
        <f t="shared" si="56"/>
        <v>-3.8109086296945649E-2</v>
      </c>
      <c r="H906" s="3">
        <f>1-E906/MAX(E$2:E906)</f>
        <v>0.63869189409923099</v>
      </c>
      <c r="I906" s="21">
        <f ca="1">IF(ROW()&gt;计算结果!B$18-1,AVERAGE(OFFSET(E906,0,0,-计算结果!B$18,1)),AVERAGE(OFFSET(E906,0,0,-ROW()+1,1)))</f>
        <v>2075.0475000000001</v>
      </c>
      <c r="J906" s="43">
        <f t="shared" ca="1" si="57"/>
        <v>125157.70983679986</v>
      </c>
      <c r="K906" s="43">
        <f ca="1">IF(ROW()&gt;计算结果!B$19+1,J906-OFFSET(J906,-计算结果!B$19,0,1,1),J906-OFFSET(J906,-ROW()+2,0,1,1))</f>
        <v>-154.12736000002769</v>
      </c>
      <c r="L906" s="32" t="str">
        <f ca="1">IF(AND(F906&gt;OFFSET(F906,-计算结果!B$19,0,1,1),'000300'!K906&lt;OFFSET('000300'!K906,-计算结果!B$19,0,1,1)),"卖",IF(AND(F906&lt;OFFSET(F906,-计算结果!B$19,0,1,1),'000300'!K906&gt;OFFSET('000300'!K906,-计算结果!B$19,0,1,1)),"买",L905))</f>
        <v>卖</v>
      </c>
      <c r="M906" s="4" t="str">
        <f t="shared" ca="1" si="58"/>
        <v/>
      </c>
      <c r="N906" s="3">
        <f ca="1">IF(L905="买",E906/E905-1,0)-IF(M906=1,计算结果!B$17,0)</f>
        <v>0</v>
      </c>
      <c r="O906" s="2">
        <f t="shared" ca="1" si="59"/>
        <v>1.2592962316950618</v>
      </c>
      <c r="P906" s="3">
        <f ca="1">1-O906/MAX(O$2:O906)</f>
        <v>0.51496381057280094</v>
      </c>
    </row>
    <row r="907" spans="1:16" x14ac:dyDescent="0.15">
      <c r="A907" s="1">
        <v>39715</v>
      </c>
      <c r="B907">
        <v>2072.65</v>
      </c>
      <c r="C907">
        <v>2139.2199999999998</v>
      </c>
      <c r="D907" s="21">
        <v>2050.9699999999998</v>
      </c>
      <c r="E907" s="21">
        <v>2138.85</v>
      </c>
      <c r="F907" s="43">
        <v>401.83635967999999</v>
      </c>
      <c r="G907" s="3">
        <f t="shared" si="56"/>
        <v>7.2381185600993714E-3</v>
      </c>
      <c r="H907" s="3">
        <f>1-E907/MAX(E$2:E907)</f>
        <v>0.63607670319199627</v>
      </c>
      <c r="I907" s="21">
        <f ca="1">IF(ROW()&gt;计算结果!B$18-1,AVERAGE(OFFSET(E907,0,0,-计算结果!B$18,1)),AVERAGE(OFFSET(E907,0,0,-ROW()+1,1)))</f>
        <v>2135.7625000000003</v>
      </c>
      <c r="J907" s="43">
        <f t="shared" ca="1" si="57"/>
        <v>125559.54619647986</v>
      </c>
      <c r="K907" s="43">
        <f ca="1">IF(ROW()&gt;计算结果!B$19+1,J907-OFFSET(J907,-计算结果!B$19,0,1,1),J907-OFFSET(J907,-ROW()+2,0,1,1))</f>
        <v>450.77995519997785</v>
      </c>
      <c r="L907" s="32" t="str">
        <f ca="1">IF(AND(F907&gt;OFFSET(F907,-计算结果!B$19,0,1,1),'000300'!K907&lt;OFFSET('000300'!K907,-计算结果!B$19,0,1,1)),"卖",IF(AND(F907&lt;OFFSET(F907,-计算结果!B$19,0,1,1),'000300'!K907&gt;OFFSET('000300'!K907,-计算结果!B$19,0,1,1)),"买",L906))</f>
        <v>卖</v>
      </c>
      <c r="M907" s="4" t="str">
        <f t="shared" ca="1" si="58"/>
        <v/>
      </c>
      <c r="N907" s="3">
        <f ca="1">IF(L906="买",E907/E906-1,0)-IF(M907=1,计算结果!B$17,0)</f>
        <v>0</v>
      </c>
      <c r="O907" s="2">
        <f t="shared" ca="1" si="59"/>
        <v>1.2592962316950618</v>
      </c>
      <c r="P907" s="3">
        <f ca="1">1-O907/MAX(O$2:O907)</f>
        <v>0.51496381057280094</v>
      </c>
    </row>
    <row r="908" spans="1:16" x14ac:dyDescent="0.15">
      <c r="A908" s="1">
        <v>39716</v>
      </c>
      <c r="B908">
        <v>2143.73</v>
      </c>
      <c r="C908">
        <v>2256.27</v>
      </c>
      <c r="D908" s="21">
        <v>2139.62</v>
      </c>
      <c r="E908" s="21">
        <v>2223.5300000000002</v>
      </c>
      <c r="F908" s="43">
        <v>717.58274559999995</v>
      </c>
      <c r="G908" s="3">
        <f t="shared" si="56"/>
        <v>3.9591369193725745E-2</v>
      </c>
      <c r="H908" s="3">
        <f>1-E908/MAX(E$2:E908)</f>
        <v>0.62166848158987276</v>
      </c>
      <c r="I908" s="21">
        <f ca="1">IF(ROW()&gt;计算结果!B$18-1,AVERAGE(OFFSET(E908,0,0,-计算结果!B$18,1)),AVERAGE(OFFSET(E908,0,0,-ROW()+1,1)))</f>
        <v>2173.3675000000003</v>
      </c>
      <c r="J908" s="43">
        <f t="shared" ca="1" si="57"/>
        <v>126277.12894207986</v>
      </c>
      <c r="K908" s="43">
        <f ca="1">IF(ROW()&gt;计算结果!B$19+1,J908-OFFSET(J908,-计算结果!B$19,0,1,1),J908-OFFSET(J908,-ROW()+2,0,1,1))</f>
        <v>1375.1428095999727</v>
      </c>
      <c r="L908" s="32" t="str">
        <f ca="1">IF(AND(F908&gt;OFFSET(F908,-计算结果!B$19,0,1,1),'000300'!K908&lt;OFFSET('000300'!K908,-计算结果!B$19,0,1,1)),"卖",IF(AND(F908&lt;OFFSET(F908,-计算结果!B$19,0,1,1),'000300'!K908&gt;OFFSET('000300'!K908,-计算结果!B$19,0,1,1)),"买",L907))</f>
        <v>卖</v>
      </c>
      <c r="M908" s="4" t="str">
        <f t="shared" ca="1" si="58"/>
        <v/>
      </c>
      <c r="N908" s="3">
        <f ca="1">IF(L907="买",E908/E907-1,0)-IF(M908=1,计算结果!B$17,0)</f>
        <v>0</v>
      </c>
      <c r="O908" s="2">
        <f t="shared" ca="1" si="59"/>
        <v>1.2592962316950618</v>
      </c>
      <c r="P908" s="3">
        <f ca="1">1-O908/MAX(O$2:O908)</f>
        <v>0.51496381057280094</v>
      </c>
    </row>
    <row r="909" spans="1:16" x14ac:dyDescent="0.15">
      <c r="A909" s="1">
        <v>39717</v>
      </c>
      <c r="B909">
        <v>2234.46</v>
      </c>
      <c r="C909">
        <v>2257.16</v>
      </c>
      <c r="D909" s="21">
        <v>2192.13</v>
      </c>
      <c r="E909" s="21">
        <v>2243.66</v>
      </c>
      <c r="F909" s="43">
        <v>595.18095359999995</v>
      </c>
      <c r="G909" s="3">
        <f t="shared" si="56"/>
        <v>9.053172208155269E-3</v>
      </c>
      <c r="H909" s="3">
        <f>1-E909/MAX(E$2:E909)</f>
        <v>0.6182433812019329</v>
      </c>
      <c r="I909" s="21">
        <f ca="1">IF(ROW()&gt;计算结果!B$18-1,AVERAGE(OFFSET(E909,0,0,-计算结果!B$18,1)),AVERAGE(OFFSET(E909,0,0,-ROW()+1,1)))</f>
        <v>2182.38</v>
      </c>
      <c r="J909" s="43">
        <f t="shared" ca="1" si="57"/>
        <v>126872.30989567985</v>
      </c>
      <c r="K909" s="43">
        <f ca="1">IF(ROW()&gt;计算结果!B$19+1,J909-OFFSET(J909,-计算结果!B$19,0,1,1),J909-OFFSET(J909,-ROW()+2,0,1,1))</f>
        <v>2146.8470067199669</v>
      </c>
      <c r="L909" s="32" t="str">
        <f ca="1">IF(AND(F909&gt;OFFSET(F909,-计算结果!B$19,0,1,1),'000300'!K909&lt;OFFSET('000300'!K909,-计算结果!B$19,0,1,1)),"卖",IF(AND(F909&lt;OFFSET(F909,-计算结果!B$19,0,1,1),'000300'!K909&gt;OFFSET('000300'!K909,-计算结果!B$19,0,1,1)),"买",L908))</f>
        <v>卖</v>
      </c>
      <c r="M909" s="4" t="str">
        <f t="shared" ca="1" si="58"/>
        <v/>
      </c>
      <c r="N909" s="3">
        <f ca="1">IF(L908="买",E909/E908-1,0)-IF(M909=1,计算结果!B$17,0)</f>
        <v>0</v>
      </c>
      <c r="O909" s="2">
        <f t="shared" ca="1" si="59"/>
        <v>1.2592962316950618</v>
      </c>
      <c r="P909" s="3">
        <f ca="1">1-O909/MAX(O$2:O909)</f>
        <v>0.51496381057280094</v>
      </c>
    </row>
    <row r="910" spans="1:16" x14ac:dyDescent="0.15">
      <c r="A910" s="1">
        <v>39727</v>
      </c>
      <c r="B910">
        <v>2206.56</v>
      </c>
      <c r="C910">
        <v>2206.56</v>
      </c>
      <c r="D910" s="21">
        <v>2128.27</v>
      </c>
      <c r="E910" s="21">
        <v>2128.6999999999998</v>
      </c>
      <c r="F910" s="43">
        <v>418.27344384000003</v>
      </c>
      <c r="G910" s="3">
        <f t="shared" si="56"/>
        <v>-5.1237709813429899E-2</v>
      </c>
      <c r="H910" s="3">
        <f>1-E910/MAX(E$2:E910)</f>
        <v>0.63780371605526442</v>
      </c>
      <c r="I910" s="21">
        <f ca="1">IF(ROW()&gt;计算结果!B$18-1,AVERAGE(OFFSET(E910,0,0,-计算结果!B$18,1)),AVERAGE(OFFSET(E910,0,0,-ROW()+1,1)))</f>
        <v>2183.6849999999999</v>
      </c>
      <c r="J910" s="43">
        <f t="shared" ca="1" si="57"/>
        <v>127290.58333951984</v>
      </c>
      <c r="K910" s="43">
        <f ca="1">IF(ROW()&gt;计算结果!B$19+1,J910-OFFSET(J910,-计算结果!B$19,0,1,1),J910-OFFSET(J910,-ROW()+2,0,1,1))</f>
        <v>2852.8134553599666</v>
      </c>
      <c r="L910" s="32" t="str">
        <f ca="1">IF(AND(F910&gt;OFFSET(F910,-计算结果!B$19,0,1,1),'000300'!K910&lt;OFFSET('000300'!K910,-计算结果!B$19,0,1,1)),"卖",IF(AND(F910&lt;OFFSET(F910,-计算结果!B$19,0,1,1),'000300'!K910&gt;OFFSET('000300'!K910,-计算结果!B$19,0,1,1)),"买",L909))</f>
        <v>卖</v>
      </c>
      <c r="M910" s="4" t="str">
        <f t="shared" ca="1" si="58"/>
        <v/>
      </c>
      <c r="N910" s="3">
        <f ca="1">IF(L909="买",E910/E909-1,0)-IF(M910=1,计算结果!B$17,0)</f>
        <v>0</v>
      </c>
      <c r="O910" s="2">
        <f t="shared" ca="1" si="59"/>
        <v>1.2592962316950618</v>
      </c>
      <c r="P910" s="3">
        <f ca="1">1-O910/MAX(O$2:O910)</f>
        <v>0.51496381057280094</v>
      </c>
    </row>
    <row r="911" spans="1:16" x14ac:dyDescent="0.15">
      <c r="A911" s="1">
        <v>39728</v>
      </c>
      <c r="B911">
        <v>2043.92</v>
      </c>
      <c r="C911">
        <v>2136.12</v>
      </c>
      <c r="D911" s="21">
        <v>2024.65</v>
      </c>
      <c r="E911" s="21">
        <v>2102.4499999999998</v>
      </c>
      <c r="F911" s="43">
        <v>415.12001536000002</v>
      </c>
      <c r="G911" s="3">
        <f t="shared" si="56"/>
        <v>-1.2331469911213366E-2</v>
      </c>
      <c r="H911" s="3">
        <f>1-E911/MAX(E$2:E911)</f>
        <v>0.64227012863268218</v>
      </c>
      <c r="I911" s="21">
        <f ca="1">IF(ROW()&gt;计算结果!B$18-1,AVERAGE(OFFSET(E911,0,0,-计算结果!B$18,1)),AVERAGE(OFFSET(E911,0,0,-ROW()+1,1)))</f>
        <v>2174.585</v>
      </c>
      <c r="J911" s="43">
        <f t="shared" ca="1" si="57"/>
        <v>126875.46332415985</v>
      </c>
      <c r="K911" s="43">
        <f ca="1">IF(ROW()&gt;计算结果!B$19+1,J911-OFFSET(J911,-计算结果!B$19,0,1,1),J911-OFFSET(J911,-ROW()+2,0,1,1))</f>
        <v>2707.5795967999729</v>
      </c>
      <c r="L911" s="32" t="str">
        <f ca="1">IF(AND(F911&gt;OFFSET(F911,-计算结果!B$19,0,1,1),'000300'!K911&lt;OFFSET('000300'!K911,-计算结果!B$19,0,1,1)),"卖",IF(AND(F911&lt;OFFSET(F911,-计算结果!B$19,0,1,1),'000300'!K911&gt;OFFSET('000300'!K911,-计算结果!B$19,0,1,1)),"买",L910))</f>
        <v>卖</v>
      </c>
      <c r="M911" s="4" t="str">
        <f t="shared" ca="1" si="58"/>
        <v/>
      </c>
      <c r="N911" s="3">
        <f ca="1">IF(L910="买",E911/E910-1,0)-IF(M911=1,计算结果!B$17,0)</f>
        <v>0</v>
      </c>
      <c r="O911" s="2">
        <f t="shared" ca="1" si="59"/>
        <v>1.2592962316950618</v>
      </c>
      <c r="P911" s="3">
        <f ca="1">1-O911/MAX(O$2:O911)</f>
        <v>0.51496381057280094</v>
      </c>
    </row>
    <row r="912" spans="1:16" x14ac:dyDescent="0.15">
      <c r="A912" s="1">
        <v>39729</v>
      </c>
      <c r="B912">
        <v>2041.99</v>
      </c>
      <c r="C912">
        <v>2073.0700000000002</v>
      </c>
      <c r="D912" s="21">
        <v>2000.52</v>
      </c>
      <c r="E912" s="21">
        <v>2022.88</v>
      </c>
      <c r="F912" s="43">
        <v>346.89896448000002</v>
      </c>
      <c r="G912" s="3">
        <f t="shared" si="56"/>
        <v>-3.7846322147970124E-2</v>
      </c>
      <c r="H912" s="3">
        <f>1-E912/MAX(E$2:E912)</f>
        <v>0.65580888858640174</v>
      </c>
      <c r="I912" s="21">
        <f ca="1">IF(ROW()&gt;计算结果!B$18-1,AVERAGE(OFFSET(E912,0,0,-计算结果!B$18,1)),AVERAGE(OFFSET(E912,0,0,-ROW()+1,1)))</f>
        <v>2124.4224999999997</v>
      </c>
      <c r="J912" s="43">
        <f t="shared" ca="1" si="57"/>
        <v>126528.56435967985</v>
      </c>
      <c r="K912" s="43">
        <f ca="1">IF(ROW()&gt;计算结果!B$19+1,J912-OFFSET(J912,-计算结果!B$19,0,1,1),J912-OFFSET(J912,-ROW()+2,0,1,1))</f>
        <v>2729.1298815999762</v>
      </c>
      <c r="L912" s="32" t="str">
        <f ca="1">IF(AND(F912&gt;OFFSET(F912,-计算结果!B$19,0,1,1),'000300'!K912&lt;OFFSET('000300'!K912,-计算结果!B$19,0,1,1)),"卖",IF(AND(F912&lt;OFFSET(F912,-计算结果!B$19,0,1,1),'000300'!K912&gt;OFFSET('000300'!K912,-计算结果!B$19,0,1,1)),"买",L911))</f>
        <v>买</v>
      </c>
      <c r="M912" s="4">
        <f t="shared" ca="1" si="58"/>
        <v>1</v>
      </c>
      <c r="N912" s="3">
        <f ca="1">IF(L911="买",E912/E911-1,0)-IF(M912=1,计算结果!B$17,0)</f>
        <v>0</v>
      </c>
      <c r="O912" s="2">
        <f t="shared" ca="1" si="59"/>
        <v>1.2592962316950618</v>
      </c>
      <c r="P912" s="3">
        <f ca="1">1-O912/MAX(O$2:O912)</f>
        <v>0.51496381057280094</v>
      </c>
    </row>
    <row r="913" spans="1:16" x14ac:dyDescent="0.15">
      <c r="A913" s="1">
        <v>39730</v>
      </c>
      <c r="B913">
        <v>2059.58</v>
      </c>
      <c r="C913">
        <v>2063.3000000000002</v>
      </c>
      <c r="D913" s="21">
        <v>1993.01</v>
      </c>
      <c r="E913" s="21">
        <v>1995.3</v>
      </c>
      <c r="F913" s="43">
        <v>317.60285696</v>
      </c>
      <c r="G913" s="3">
        <f t="shared" si="56"/>
        <v>-1.3634026734161253E-2</v>
      </c>
      <c r="H913" s="3">
        <f>1-E913/MAX(E$2:E913)</f>
        <v>0.66050159940107533</v>
      </c>
      <c r="I913" s="21">
        <f ca="1">IF(ROW()&gt;计算结果!B$18-1,AVERAGE(OFFSET(E913,0,0,-计算结果!B$18,1)),AVERAGE(OFFSET(E913,0,0,-ROW()+1,1)))</f>
        <v>2062.3325</v>
      </c>
      <c r="J913" s="43">
        <f t="shared" ca="1" si="57"/>
        <v>126210.96150271985</v>
      </c>
      <c r="K913" s="43">
        <f ca="1">IF(ROW()&gt;计算结果!B$19+1,J913-OFFSET(J913,-计算结果!B$19,0,1,1),J913-OFFSET(J913,-ROW()+2,0,1,1))</f>
        <v>2732.574228479978</v>
      </c>
      <c r="L913" s="32" t="str">
        <f ca="1">IF(AND(F913&gt;OFFSET(F913,-计算结果!B$19,0,1,1),'000300'!K913&lt;OFFSET('000300'!K913,-计算结果!B$19,0,1,1)),"卖",IF(AND(F913&lt;OFFSET(F913,-计算结果!B$19,0,1,1),'000300'!K913&gt;OFFSET('000300'!K913,-计算结果!B$19,0,1,1)),"买",L912))</f>
        <v>买</v>
      </c>
      <c r="M913" s="4" t="str">
        <f t="shared" ca="1" si="58"/>
        <v/>
      </c>
      <c r="N913" s="3">
        <f ca="1">IF(L912="买",E913/E912-1,0)-IF(M913=1,计算结果!B$17,0)</f>
        <v>-1.3634026734161253E-2</v>
      </c>
      <c r="O913" s="2">
        <f t="shared" ca="1" si="59"/>
        <v>1.2421269532059027</v>
      </c>
      <c r="P913" s="3">
        <f ca="1">1-O913/MAX(O$2:O913)</f>
        <v>0.52157680694648711</v>
      </c>
    </row>
    <row r="914" spans="1:16" x14ac:dyDescent="0.15">
      <c r="A914" s="1">
        <v>39731</v>
      </c>
      <c r="B914">
        <v>1913.27</v>
      </c>
      <c r="C914">
        <v>1938.21</v>
      </c>
      <c r="D914" s="21">
        <v>1881.67</v>
      </c>
      <c r="E914" s="21">
        <v>1906.96</v>
      </c>
      <c r="F914" s="43">
        <v>329.24106752</v>
      </c>
      <c r="G914" s="3">
        <f t="shared" si="56"/>
        <v>-4.4274044003407953E-2</v>
      </c>
      <c r="H914" s="3">
        <f>1-E914/MAX(E$2:E914)</f>
        <v>0.67553256652827876</v>
      </c>
      <c r="I914" s="21">
        <f ca="1">IF(ROW()&gt;计算结果!B$18-1,AVERAGE(OFFSET(E914,0,0,-计算结果!B$18,1)),AVERAGE(OFFSET(E914,0,0,-ROW()+1,1)))</f>
        <v>2006.8975</v>
      </c>
      <c r="J914" s="43">
        <f t="shared" ca="1" si="57"/>
        <v>125881.72043519985</v>
      </c>
      <c r="K914" s="43">
        <f ca="1">IF(ROW()&gt;计算结果!B$19+1,J914-OFFSET(J914,-计算结果!B$19,0,1,1),J914-OFFSET(J914,-ROW()+2,0,1,1))</f>
        <v>1419.1774105599907</v>
      </c>
      <c r="L914" s="32" t="str">
        <f ca="1">IF(AND(F914&gt;OFFSET(F914,-计算结果!B$19,0,1,1),'000300'!K914&lt;OFFSET('000300'!K914,-计算结果!B$19,0,1,1)),"卖",IF(AND(F914&lt;OFFSET(F914,-计算结果!B$19,0,1,1),'000300'!K914&gt;OFFSET('000300'!K914,-计算结果!B$19,0,1,1)),"买",L913))</f>
        <v>买</v>
      </c>
      <c r="M914" s="4" t="str">
        <f t="shared" ca="1" si="58"/>
        <v/>
      </c>
      <c r="N914" s="3">
        <f ca="1">IF(L913="买",E914/E913-1,0)-IF(M914=1,计算结果!B$17,0)</f>
        <v>-4.4274044003407953E-2</v>
      </c>
      <c r="O914" s="2">
        <f t="shared" ca="1" si="59"/>
        <v>1.1871329698218456</v>
      </c>
      <c r="P914" s="3">
        <f ca="1">1-O914/MAX(O$2:O914)</f>
        <v>0.54275853644798921</v>
      </c>
    </row>
    <row r="915" spans="1:16" x14ac:dyDescent="0.15">
      <c r="A915" s="1">
        <v>39734</v>
      </c>
      <c r="B915">
        <v>1889.75</v>
      </c>
      <c r="C915">
        <v>1985.63</v>
      </c>
      <c r="D915" s="21">
        <v>1841.53</v>
      </c>
      <c r="E915" s="21">
        <v>1985.49</v>
      </c>
      <c r="F915" s="43">
        <v>376.06424576000001</v>
      </c>
      <c r="G915" s="3">
        <f t="shared" si="56"/>
        <v>4.1180727440533582E-2</v>
      </c>
      <c r="H915" s="3">
        <f>1-E915/MAX(E$2:E915)</f>
        <v>0.66217076158715038</v>
      </c>
      <c r="I915" s="21">
        <f ca="1">IF(ROW()&gt;计算结果!B$18-1,AVERAGE(OFFSET(E915,0,0,-计算结果!B$18,1)),AVERAGE(OFFSET(E915,0,0,-ROW()+1,1)))</f>
        <v>1977.6575</v>
      </c>
      <c r="J915" s="43">
        <f t="shared" ca="1" si="57"/>
        <v>125505.65618943985</v>
      </c>
      <c r="K915" s="43">
        <f ca="1">IF(ROW()&gt;计算结果!B$19+1,J915-OFFSET(J915,-计算结果!B$19,0,1,1),J915-OFFSET(J915,-ROW()+2,0,1,1))</f>
        <v>347.94635263999226</v>
      </c>
      <c r="L915" s="32" t="str">
        <f ca="1">IF(AND(F915&gt;OFFSET(F915,-计算结果!B$19,0,1,1),'000300'!K915&lt;OFFSET('000300'!K915,-计算结果!B$19,0,1,1)),"卖",IF(AND(F915&lt;OFFSET(F915,-计算结果!B$19,0,1,1),'000300'!K915&gt;OFFSET('000300'!K915,-计算结果!B$19,0,1,1)),"买",L914))</f>
        <v>买</v>
      </c>
      <c r="M915" s="4" t="str">
        <f t="shared" ca="1" si="58"/>
        <v/>
      </c>
      <c r="N915" s="3">
        <f ca="1">IF(L914="买",E915/E914-1,0)-IF(M915=1,计算结果!B$17,0)</f>
        <v>4.1180727440533582E-2</v>
      </c>
      <c r="O915" s="2">
        <f t="shared" ca="1" si="59"/>
        <v>1.2360199690877502</v>
      </c>
      <c r="P915" s="3">
        <f ca="1">1-O915/MAX(O$2:O915)</f>
        <v>0.52392900036294321</v>
      </c>
    </row>
    <row r="916" spans="1:16" x14ac:dyDescent="0.15">
      <c r="A916" s="1">
        <v>39735</v>
      </c>
      <c r="B916">
        <v>2054.41</v>
      </c>
      <c r="C916">
        <v>2060.4899999999998</v>
      </c>
      <c r="D916" s="21">
        <v>1934.46</v>
      </c>
      <c r="E916" s="21">
        <v>1934.62</v>
      </c>
      <c r="F916" s="43">
        <v>489.75118336000003</v>
      </c>
      <c r="G916" s="3">
        <f t="shared" si="56"/>
        <v>-2.5620879480632075E-2</v>
      </c>
      <c r="H916" s="3">
        <f>1-E916/MAX(E$2:E916)</f>
        <v>0.67082624378955968</v>
      </c>
      <c r="I916" s="21">
        <f ca="1">IF(ROW()&gt;计算结果!B$18-1,AVERAGE(OFFSET(E916,0,0,-计算结果!B$18,1)),AVERAGE(OFFSET(E916,0,0,-ROW()+1,1)))</f>
        <v>1955.5925</v>
      </c>
      <c r="J916" s="43">
        <f t="shared" ca="1" si="57"/>
        <v>125015.90500607985</v>
      </c>
      <c r="K916" s="43">
        <f ca="1">IF(ROW()&gt;计算结果!B$19+1,J916-OFFSET(J916,-计算结果!B$19,0,1,1),J916-OFFSET(J916,-ROW()+2,0,1,1))</f>
        <v>-543.64119040001242</v>
      </c>
      <c r="L916" s="32" t="str">
        <f ca="1">IF(AND(F916&gt;OFFSET(F916,-计算结果!B$19,0,1,1),'000300'!K916&lt;OFFSET('000300'!K916,-计算结果!B$19,0,1,1)),"卖",IF(AND(F916&lt;OFFSET(F916,-计算结果!B$19,0,1,1),'000300'!K916&gt;OFFSET('000300'!K916,-计算结果!B$19,0,1,1)),"买",L915))</f>
        <v>卖</v>
      </c>
      <c r="M916" s="4">
        <f t="shared" ca="1" si="58"/>
        <v>1</v>
      </c>
      <c r="N916" s="3">
        <f ca="1">IF(L915="买",E916/E915-1,0)-IF(M916=1,计算结果!B$17,0)</f>
        <v>-2.5620879480632075E-2</v>
      </c>
      <c r="O916" s="2">
        <f t="shared" ca="1" si="59"/>
        <v>1.2043520504240983</v>
      </c>
      <c r="P916" s="3">
        <f ca="1">1-O916/MAX(O$2:O916)</f>
        <v>0.53612635806886833</v>
      </c>
    </row>
    <row r="917" spans="1:16" x14ac:dyDescent="0.15">
      <c r="A917" s="1">
        <v>39736</v>
      </c>
      <c r="B917">
        <v>1911.03</v>
      </c>
      <c r="C917">
        <v>1930.63</v>
      </c>
      <c r="D917" s="21">
        <v>1892.02</v>
      </c>
      <c r="E917" s="21">
        <v>1914.36</v>
      </c>
      <c r="F917" s="43">
        <v>265.55891711999999</v>
      </c>
      <c r="G917" s="3">
        <f t="shared" si="56"/>
        <v>-1.0472340821453319E-2</v>
      </c>
      <c r="H917" s="3">
        <f>1-E917/MAX(E$2:E917)</f>
        <v>0.67427346355407336</v>
      </c>
      <c r="I917" s="21">
        <f ca="1">IF(ROW()&gt;计算结果!B$18-1,AVERAGE(OFFSET(E917,0,0,-计算结果!B$18,1)),AVERAGE(OFFSET(E917,0,0,-ROW()+1,1)))</f>
        <v>1935.3574999999998</v>
      </c>
      <c r="J917" s="43">
        <f t="shared" ca="1" si="57"/>
        <v>124750.34608895985</v>
      </c>
      <c r="K917" s="43">
        <f ca="1">IF(ROW()&gt;计算结果!B$19+1,J917-OFFSET(J917,-计算结果!B$19,0,1,1),J917-OFFSET(J917,-ROW()+2,0,1,1))</f>
        <v>-1526.7828531200066</v>
      </c>
      <c r="L917" s="32" t="str">
        <f ca="1">IF(AND(F917&gt;OFFSET(F917,-计算结果!B$19,0,1,1),'000300'!K917&lt;OFFSET('000300'!K917,-计算结果!B$19,0,1,1)),"卖",IF(AND(F917&lt;OFFSET(F917,-计算结果!B$19,0,1,1),'000300'!K917&gt;OFFSET('000300'!K917,-计算结果!B$19,0,1,1)),"买",L916))</f>
        <v>卖</v>
      </c>
      <c r="M917" s="4" t="str">
        <f t="shared" ca="1" si="58"/>
        <v/>
      </c>
      <c r="N917" s="3">
        <f ca="1">IF(L916="买",E917/E916-1,0)-IF(M917=1,计算结果!B$17,0)</f>
        <v>0</v>
      </c>
      <c r="O917" s="2">
        <f t="shared" ca="1" si="59"/>
        <v>1.2043520504240983</v>
      </c>
      <c r="P917" s="3">
        <f ca="1">1-O917/MAX(O$2:O917)</f>
        <v>0.53612635806886833</v>
      </c>
    </row>
    <row r="918" spans="1:16" x14ac:dyDescent="0.15">
      <c r="A918" s="1">
        <v>39737</v>
      </c>
      <c r="B918">
        <v>1833.48</v>
      </c>
      <c r="C918">
        <v>1866.9</v>
      </c>
      <c r="D918" s="21">
        <v>1818.93</v>
      </c>
      <c r="E918" s="21">
        <v>1820.9</v>
      </c>
      <c r="F918" s="43">
        <v>324.93846528</v>
      </c>
      <c r="G918" s="3">
        <f t="shared" si="56"/>
        <v>-4.8820493533086706E-2</v>
      </c>
      <c r="H918" s="3">
        <f>1-E918/MAX(E$2:E918)</f>
        <v>0.69017559382018645</v>
      </c>
      <c r="I918" s="21">
        <f ca="1">IF(ROW()&gt;计算结果!B$18-1,AVERAGE(OFFSET(E918,0,0,-计算结果!B$18,1)),AVERAGE(OFFSET(E918,0,0,-ROW()+1,1)))</f>
        <v>1913.8424999999997</v>
      </c>
      <c r="J918" s="43">
        <f t="shared" ca="1" si="57"/>
        <v>124425.40762367984</v>
      </c>
      <c r="K918" s="43">
        <f ca="1">IF(ROW()&gt;计算结果!B$19+1,J918-OFFSET(J918,-计算结果!B$19,0,1,1),J918-OFFSET(J918,-ROW()+2,0,1,1))</f>
        <v>-2446.9022720000066</v>
      </c>
      <c r="L918" s="32" t="str">
        <f ca="1">IF(AND(F918&gt;OFFSET(F918,-计算结果!B$19,0,1,1),'000300'!K918&lt;OFFSET('000300'!K918,-计算结果!B$19,0,1,1)),"卖",IF(AND(F918&lt;OFFSET(F918,-计算结果!B$19,0,1,1),'000300'!K918&gt;OFFSET('000300'!K918,-计算结果!B$19,0,1,1)),"买",L917))</f>
        <v>卖</v>
      </c>
      <c r="M918" s="4" t="str">
        <f t="shared" ca="1" si="58"/>
        <v/>
      </c>
      <c r="N918" s="3">
        <f ca="1">IF(L917="买",E918/E917-1,0)-IF(M918=1,计算结果!B$17,0)</f>
        <v>0</v>
      </c>
      <c r="O918" s="2">
        <f t="shared" ca="1" si="59"/>
        <v>1.2043520504240983</v>
      </c>
      <c r="P918" s="3">
        <f ca="1">1-O918/MAX(O$2:O918)</f>
        <v>0.53612635806886833</v>
      </c>
    </row>
    <row r="919" spans="1:16" x14ac:dyDescent="0.15">
      <c r="A919" s="1">
        <v>39738</v>
      </c>
      <c r="B919">
        <v>1837.91</v>
      </c>
      <c r="C919">
        <v>1851.33</v>
      </c>
      <c r="D919" s="21">
        <v>1805.67</v>
      </c>
      <c r="E919" s="21">
        <v>1833.26</v>
      </c>
      <c r="F919" s="43">
        <v>230.17435136</v>
      </c>
      <c r="G919" s="3">
        <f t="shared" si="56"/>
        <v>6.7878521610191811E-3</v>
      </c>
      <c r="H919" s="3">
        <f>1-E919/MAX(E$2:E919)</f>
        <v>0.68807255155516234</v>
      </c>
      <c r="I919" s="21">
        <f ca="1">IF(ROW()&gt;计算结果!B$18-1,AVERAGE(OFFSET(E919,0,0,-计算结果!B$18,1)),AVERAGE(OFFSET(E919,0,0,-ROW()+1,1)))</f>
        <v>1875.7849999999999</v>
      </c>
      <c r="J919" s="43">
        <f t="shared" ca="1" si="57"/>
        <v>124195.23327231985</v>
      </c>
      <c r="K919" s="43">
        <f ca="1">IF(ROW()&gt;计算结果!B$19+1,J919-OFFSET(J919,-计算结果!B$19,0,1,1),J919-OFFSET(J919,-ROW()+2,0,1,1))</f>
        <v>-3095.3500671999936</v>
      </c>
      <c r="L919" s="32" t="str">
        <f ca="1">IF(AND(F919&gt;OFFSET(F919,-计算结果!B$19,0,1,1),'000300'!K919&lt;OFFSET('000300'!K919,-计算结果!B$19,0,1,1)),"卖",IF(AND(F919&lt;OFFSET(F919,-计算结果!B$19,0,1,1),'000300'!K919&gt;OFFSET('000300'!K919,-计算结果!B$19,0,1,1)),"买",L918))</f>
        <v>卖</v>
      </c>
      <c r="M919" s="4" t="str">
        <f t="shared" ca="1" si="58"/>
        <v/>
      </c>
      <c r="N919" s="3">
        <f ca="1">IF(L918="买",E919/E918-1,0)-IF(M919=1,计算结果!B$17,0)</f>
        <v>0</v>
      </c>
      <c r="O919" s="2">
        <f t="shared" ca="1" si="59"/>
        <v>1.2043520504240983</v>
      </c>
      <c r="P919" s="3">
        <f ca="1">1-O919/MAX(O$2:O919)</f>
        <v>0.53612635806886833</v>
      </c>
    </row>
    <row r="920" spans="1:16" x14ac:dyDescent="0.15">
      <c r="A920" s="1">
        <v>39741</v>
      </c>
      <c r="B920">
        <v>1828.41</v>
      </c>
      <c r="C920">
        <v>1899.35</v>
      </c>
      <c r="D920" s="21">
        <v>1802.09</v>
      </c>
      <c r="E920" s="21">
        <v>1896.73</v>
      </c>
      <c r="F920" s="43">
        <v>284.35447807999998</v>
      </c>
      <c r="G920" s="3">
        <f t="shared" si="56"/>
        <v>3.4621384855394233E-2</v>
      </c>
      <c r="H920" s="3">
        <f>1-E920/MAX(E$2:E920)</f>
        <v>0.67727319131559249</v>
      </c>
      <c r="I920" s="21">
        <f ca="1">IF(ROW()&gt;计算结果!B$18-1,AVERAGE(OFFSET(E920,0,0,-计算结果!B$18,1)),AVERAGE(OFFSET(E920,0,0,-ROW()+1,1)))</f>
        <v>1866.3125</v>
      </c>
      <c r="J920" s="43">
        <f t="shared" ca="1" si="57"/>
        <v>123910.87879423985</v>
      </c>
      <c r="K920" s="43">
        <f ca="1">IF(ROW()&gt;计算结果!B$19+1,J920-OFFSET(J920,-计算结果!B$19,0,1,1),J920-OFFSET(J920,-ROW()+2,0,1,1))</f>
        <v>-2964.5845299200009</v>
      </c>
      <c r="L920" s="32" t="str">
        <f ca="1">IF(AND(F920&gt;OFFSET(F920,-计算结果!B$19,0,1,1),'000300'!K920&lt;OFFSET('000300'!K920,-计算结果!B$19,0,1,1)),"卖",IF(AND(F920&lt;OFFSET(F920,-计算结果!B$19,0,1,1),'000300'!K920&gt;OFFSET('000300'!K920,-计算结果!B$19,0,1,1)),"买",L919))</f>
        <v>卖</v>
      </c>
      <c r="M920" s="4" t="str">
        <f t="shared" ca="1" si="58"/>
        <v/>
      </c>
      <c r="N920" s="3">
        <f ca="1">IF(L919="买",E920/E919-1,0)-IF(M920=1,计算结果!B$17,0)</f>
        <v>0</v>
      </c>
      <c r="O920" s="2">
        <f t="shared" ca="1" si="59"/>
        <v>1.2043520504240983</v>
      </c>
      <c r="P920" s="3">
        <f ca="1">1-O920/MAX(O$2:O920)</f>
        <v>0.53612635806886833</v>
      </c>
    </row>
    <row r="921" spans="1:16" x14ac:dyDescent="0.15">
      <c r="A921" s="1">
        <v>39742</v>
      </c>
      <c r="B921">
        <v>1901.24</v>
      </c>
      <c r="C921">
        <v>1928.19</v>
      </c>
      <c r="D921" s="21">
        <v>1880.52</v>
      </c>
      <c r="E921" s="21">
        <v>1881.41</v>
      </c>
      <c r="F921" s="43">
        <v>335.88996096</v>
      </c>
      <c r="G921" s="3">
        <f t="shared" si="56"/>
        <v>-8.0770589382779256E-3</v>
      </c>
      <c r="H921" s="3">
        <f>1-E921/MAX(E$2:E921)</f>
        <v>0.67987987477029876</v>
      </c>
      <c r="I921" s="21">
        <f ca="1">IF(ROW()&gt;计算结果!B$18-1,AVERAGE(OFFSET(E921,0,0,-计算结果!B$18,1)),AVERAGE(OFFSET(E921,0,0,-ROW()+1,1)))</f>
        <v>1858.0749999999998</v>
      </c>
      <c r="J921" s="43">
        <f t="shared" ca="1" si="57"/>
        <v>123574.98883327984</v>
      </c>
      <c r="K921" s="43">
        <f ca="1">IF(ROW()&gt;计算结果!B$19+1,J921-OFFSET(J921,-计算结果!B$19,0,1,1),J921-OFFSET(J921,-ROW()+2,0,1,1))</f>
        <v>-2953.5755264000036</v>
      </c>
      <c r="L921" s="32" t="str">
        <f ca="1">IF(AND(F921&gt;OFFSET(F921,-计算结果!B$19,0,1,1),'000300'!K921&lt;OFFSET('000300'!K921,-计算结果!B$19,0,1,1)),"卖",IF(AND(F921&lt;OFFSET(F921,-计算结果!B$19,0,1,1),'000300'!K921&gt;OFFSET('000300'!K921,-计算结果!B$19,0,1,1)),"买",L920))</f>
        <v>卖</v>
      </c>
      <c r="M921" s="4" t="str">
        <f t="shared" ca="1" si="58"/>
        <v/>
      </c>
      <c r="N921" s="3">
        <f ca="1">IF(L920="买",E921/E920-1,0)-IF(M921=1,计算结果!B$17,0)</f>
        <v>0</v>
      </c>
      <c r="O921" s="2">
        <f t="shared" ca="1" si="59"/>
        <v>1.2043520504240983</v>
      </c>
      <c r="P921" s="3">
        <f ca="1">1-O921/MAX(O$2:O921)</f>
        <v>0.53612635806886833</v>
      </c>
    </row>
    <row r="922" spans="1:16" x14ac:dyDescent="0.15">
      <c r="A922" s="1">
        <v>39743</v>
      </c>
      <c r="B922">
        <v>1854.6</v>
      </c>
      <c r="C922">
        <v>1887.31</v>
      </c>
      <c r="D922" s="21">
        <v>1832.45</v>
      </c>
      <c r="E922" s="21">
        <v>1833.32</v>
      </c>
      <c r="F922" s="43">
        <v>265.62836479999999</v>
      </c>
      <c r="G922" s="3">
        <f t="shared" si="56"/>
        <v>-2.556061677146404E-2</v>
      </c>
      <c r="H922" s="3">
        <f>1-E922/MAX(E$2:E922)</f>
        <v>0.68806234261212817</v>
      </c>
      <c r="I922" s="21">
        <f ca="1">IF(ROW()&gt;计算结果!B$18-1,AVERAGE(OFFSET(E922,0,0,-计算结果!B$18,1)),AVERAGE(OFFSET(E922,0,0,-ROW()+1,1)))</f>
        <v>1861.1799999999998</v>
      </c>
      <c r="J922" s="43">
        <f t="shared" ca="1" si="57"/>
        <v>123840.61719807984</v>
      </c>
      <c r="K922" s="43">
        <f ca="1">IF(ROW()&gt;计算结果!B$19+1,J922-OFFSET(J922,-计算结果!B$19,0,1,1),J922-OFFSET(J922,-ROW()+2,0,1,1))</f>
        <v>-2370.3443046400062</v>
      </c>
      <c r="L922" s="32" t="str">
        <f ca="1">IF(AND(F922&gt;OFFSET(F922,-计算结果!B$19,0,1,1),'000300'!K922&lt;OFFSET('000300'!K922,-计算结果!B$19,0,1,1)),"卖",IF(AND(F922&lt;OFFSET(F922,-计算结果!B$19,0,1,1),'000300'!K922&gt;OFFSET('000300'!K922,-计算结果!B$19,0,1,1)),"买",L921))</f>
        <v>卖</v>
      </c>
      <c r="M922" s="4" t="str">
        <f t="shared" ca="1" si="58"/>
        <v/>
      </c>
      <c r="N922" s="3">
        <f ca="1">IF(L921="买",E922/E921-1,0)-IF(M922=1,计算结果!B$17,0)</f>
        <v>0</v>
      </c>
      <c r="O922" s="2">
        <f t="shared" ca="1" si="59"/>
        <v>1.2043520504240983</v>
      </c>
      <c r="P922" s="3">
        <f ca="1">1-O922/MAX(O$2:O922)</f>
        <v>0.53612635806886833</v>
      </c>
    </row>
    <row r="923" spans="1:16" x14ac:dyDescent="0.15">
      <c r="A923" s="1">
        <v>39744</v>
      </c>
      <c r="B923">
        <v>1794.68</v>
      </c>
      <c r="C923">
        <v>1836.41</v>
      </c>
      <c r="D923" s="21">
        <v>1779.13</v>
      </c>
      <c r="E923" s="21">
        <v>1834.78</v>
      </c>
      <c r="F923" s="43">
        <v>290.78802431999998</v>
      </c>
      <c r="G923" s="3">
        <f t="shared" si="56"/>
        <v>7.9636942814120815E-4</v>
      </c>
      <c r="H923" s="3">
        <f>1-E923/MAX(E$2:E923)</f>
        <v>0.68781392499829852</v>
      </c>
      <c r="I923" s="21">
        <f ca="1">IF(ROW()&gt;计算结果!B$18-1,AVERAGE(OFFSET(E923,0,0,-计算结果!B$18,1)),AVERAGE(OFFSET(E923,0,0,-ROW()+1,1)))</f>
        <v>1861.56</v>
      </c>
      <c r="J923" s="43">
        <f t="shared" ca="1" si="57"/>
        <v>124131.40522239984</v>
      </c>
      <c r="K923" s="43">
        <f ca="1">IF(ROW()&gt;计算结果!B$19+1,J923-OFFSET(J923,-计算结果!B$19,0,1,1),J923-OFFSET(J923,-ROW()+2,0,1,1))</f>
        <v>-1750.3152128000074</v>
      </c>
      <c r="L923" s="32" t="str">
        <f ca="1">IF(AND(F923&gt;OFFSET(F923,-计算结果!B$19,0,1,1),'000300'!K923&lt;OFFSET('000300'!K923,-计算结果!B$19,0,1,1)),"卖",IF(AND(F923&lt;OFFSET(F923,-计算结果!B$19,0,1,1),'000300'!K923&gt;OFFSET('000300'!K923,-计算结果!B$19,0,1,1)),"买",L922))</f>
        <v>卖</v>
      </c>
      <c r="M923" s="4" t="str">
        <f t="shared" ca="1" si="58"/>
        <v/>
      </c>
      <c r="N923" s="3">
        <f ca="1">IF(L922="买",E923/E922-1,0)-IF(M923=1,计算结果!B$17,0)</f>
        <v>0</v>
      </c>
      <c r="O923" s="2">
        <f t="shared" ca="1" si="59"/>
        <v>1.2043520504240983</v>
      </c>
      <c r="P923" s="3">
        <f ca="1">1-O923/MAX(O$2:O923)</f>
        <v>0.53612635806886833</v>
      </c>
    </row>
    <row r="924" spans="1:16" x14ac:dyDescent="0.15">
      <c r="A924" s="1">
        <v>39745</v>
      </c>
      <c r="B924">
        <v>1831.46</v>
      </c>
      <c r="C924">
        <v>1840.88</v>
      </c>
      <c r="D924" s="21">
        <v>1769.11</v>
      </c>
      <c r="E924" s="21">
        <v>1781.6</v>
      </c>
      <c r="F924" s="43">
        <v>271.01011968</v>
      </c>
      <c r="G924" s="3">
        <f t="shared" si="56"/>
        <v>-2.8984401399622883E-2</v>
      </c>
      <c r="H924" s="3">
        <f>1-E924/MAX(E$2:E924)</f>
        <v>0.69686245150752057</v>
      </c>
      <c r="I924" s="21">
        <f ca="1">IF(ROW()&gt;计算结果!B$18-1,AVERAGE(OFFSET(E924,0,0,-计算结果!B$18,1)),AVERAGE(OFFSET(E924,0,0,-ROW()+1,1)))</f>
        <v>1832.7775000000001</v>
      </c>
      <c r="J924" s="43">
        <f t="shared" ca="1" si="57"/>
        <v>123860.39510271985</v>
      </c>
      <c r="K924" s="43">
        <f ca="1">IF(ROW()&gt;计算结果!B$19+1,J924-OFFSET(J924,-计算结果!B$19,0,1,1),J924-OFFSET(J924,-ROW()+2,0,1,1))</f>
        <v>-1645.2610867199983</v>
      </c>
      <c r="L924" s="32" t="str">
        <f ca="1">IF(AND(F924&gt;OFFSET(F924,-计算结果!B$19,0,1,1),'000300'!K924&lt;OFFSET('000300'!K924,-计算结果!B$19,0,1,1)),"卖",IF(AND(F924&lt;OFFSET(F924,-计算结果!B$19,0,1,1),'000300'!K924&gt;OFFSET('000300'!K924,-计算结果!B$19,0,1,1)),"买",L923))</f>
        <v>卖</v>
      </c>
      <c r="M924" s="4" t="str">
        <f t="shared" ca="1" si="58"/>
        <v/>
      </c>
      <c r="N924" s="3">
        <f ca="1">IF(L923="买",E924/E923-1,0)-IF(M924=1,计算结果!B$17,0)</f>
        <v>0</v>
      </c>
      <c r="O924" s="2">
        <f t="shared" ca="1" si="59"/>
        <v>1.2043520504240983</v>
      </c>
      <c r="P924" s="3">
        <f ca="1">1-O924/MAX(O$2:O924)</f>
        <v>0.53612635806886833</v>
      </c>
    </row>
    <row r="925" spans="1:16" x14ac:dyDescent="0.15">
      <c r="A925" s="1">
        <v>39748</v>
      </c>
      <c r="B925">
        <v>1746.67</v>
      </c>
      <c r="C925">
        <v>1746.67</v>
      </c>
      <c r="D925" s="21">
        <v>1652.79</v>
      </c>
      <c r="E925" s="21">
        <v>1654.67</v>
      </c>
      <c r="F925" s="43">
        <v>278.67516927999998</v>
      </c>
      <c r="G925" s="3">
        <f t="shared" si="56"/>
        <v>-7.1244948361023686E-2</v>
      </c>
      <c r="H925" s="3">
        <f>1-E925/MAX(E$2:E925)</f>
        <v>0.71845947049615466</v>
      </c>
      <c r="I925" s="21">
        <f ca="1">IF(ROW()&gt;计算结果!B$18-1,AVERAGE(OFFSET(E925,0,0,-计算结果!B$18,1)),AVERAGE(OFFSET(E925,0,0,-ROW()+1,1)))</f>
        <v>1776.0925</v>
      </c>
      <c r="J925" s="43">
        <f t="shared" ca="1" si="57"/>
        <v>123581.71993343985</v>
      </c>
      <c r="K925" s="43">
        <f ca="1">IF(ROW()&gt;计算结果!B$19+1,J925-OFFSET(J925,-计算结果!B$19,0,1,1),J925-OFFSET(J925,-ROW()+2,0,1,1))</f>
        <v>-1434.1850726400007</v>
      </c>
      <c r="L925" s="32" t="str">
        <f ca="1">IF(AND(F925&gt;OFFSET(F925,-计算结果!B$19,0,1,1),'000300'!K925&lt;OFFSET('000300'!K925,-计算结果!B$19,0,1,1)),"卖",IF(AND(F925&lt;OFFSET(F925,-计算结果!B$19,0,1,1),'000300'!K925&gt;OFFSET('000300'!K925,-计算结果!B$19,0,1,1)),"买",L924))</f>
        <v>卖</v>
      </c>
      <c r="M925" s="4" t="str">
        <f t="shared" ca="1" si="58"/>
        <v/>
      </c>
      <c r="N925" s="3">
        <f ca="1">IF(L924="买",E925/E924-1,0)-IF(M925=1,计算结果!B$17,0)</f>
        <v>0</v>
      </c>
      <c r="O925" s="2">
        <f t="shared" ca="1" si="59"/>
        <v>1.2043520504240983</v>
      </c>
      <c r="P925" s="3">
        <f ca="1">1-O925/MAX(O$2:O925)</f>
        <v>0.53612635806886833</v>
      </c>
    </row>
    <row r="926" spans="1:16" x14ac:dyDescent="0.15">
      <c r="A926" s="1">
        <v>39749</v>
      </c>
      <c r="B926">
        <v>1614.62</v>
      </c>
      <c r="C926">
        <v>1716.31</v>
      </c>
      <c r="D926" s="21">
        <v>1607.67</v>
      </c>
      <c r="E926" s="21">
        <v>1705.82</v>
      </c>
      <c r="F926" s="43">
        <v>364.35873792000001</v>
      </c>
      <c r="G926" s="3">
        <f t="shared" si="56"/>
        <v>3.0912508234270275E-2</v>
      </c>
      <c r="H926" s="3">
        <f>1-E926/MAX(E$2:E926)</f>
        <v>0.70975634655958619</v>
      </c>
      <c r="I926" s="21">
        <f ca="1">IF(ROW()&gt;计算结果!B$18-1,AVERAGE(OFFSET(E926,0,0,-计算结果!B$18,1)),AVERAGE(OFFSET(E926,0,0,-ROW()+1,1)))</f>
        <v>1744.2175</v>
      </c>
      <c r="J926" s="43">
        <f t="shared" ca="1" si="57"/>
        <v>123217.36119551984</v>
      </c>
      <c r="K926" s="43">
        <f ca="1">IF(ROW()&gt;计算结果!B$19+1,J926-OFFSET(J926,-计算结果!B$19,0,1,1),J926-OFFSET(J926,-ROW()+2,0,1,1))</f>
        <v>-1532.984893440007</v>
      </c>
      <c r="L926" s="32" t="str">
        <f ca="1">IF(AND(F926&gt;OFFSET(F926,-计算结果!B$19,0,1,1),'000300'!K926&lt;OFFSET('000300'!K926,-计算结果!B$19,0,1,1)),"卖",IF(AND(F926&lt;OFFSET(F926,-计算结果!B$19,0,1,1),'000300'!K926&gt;OFFSET('000300'!K926,-计算结果!B$19,0,1,1)),"买",L925))</f>
        <v>卖</v>
      </c>
      <c r="M926" s="4" t="str">
        <f t="shared" ca="1" si="58"/>
        <v/>
      </c>
      <c r="N926" s="3">
        <f ca="1">IF(L925="买",E926/E925-1,0)-IF(M926=1,计算结果!B$17,0)</f>
        <v>0</v>
      </c>
      <c r="O926" s="2">
        <f t="shared" ca="1" si="59"/>
        <v>1.2043520504240983</v>
      </c>
      <c r="P926" s="3">
        <f ca="1">1-O926/MAX(O$2:O926)</f>
        <v>0.53612635806886833</v>
      </c>
    </row>
    <row r="927" spans="1:16" x14ac:dyDescent="0.15">
      <c r="A927" s="1">
        <v>39750</v>
      </c>
      <c r="B927">
        <v>1723.23</v>
      </c>
      <c r="C927">
        <v>1731.26</v>
      </c>
      <c r="D927" s="21">
        <v>1657.65</v>
      </c>
      <c r="E927" s="21">
        <v>1658.22</v>
      </c>
      <c r="F927" s="43">
        <v>312.24264704000001</v>
      </c>
      <c r="G927" s="3">
        <f t="shared" si="56"/>
        <v>-2.7904468232287094E-2</v>
      </c>
      <c r="H927" s="3">
        <f>1-E927/MAX(E$2:E927)</f>
        <v>0.71785544136663715</v>
      </c>
      <c r="I927" s="21">
        <f ca="1">IF(ROW()&gt;计算结果!B$18-1,AVERAGE(OFFSET(E927,0,0,-计算结果!B$18,1)),AVERAGE(OFFSET(E927,0,0,-ROW()+1,1)))</f>
        <v>1700.0775000000001</v>
      </c>
      <c r="J927" s="43">
        <f t="shared" ca="1" si="57"/>
        <v>122905.11854847985</v>
      </c>
      <c r="K927" s="43">
        <f ca="1">IF(ROW()&gt;计算结果!B$19+1,J927-OFFSET(J927,-计算结果!B$19,0,1,1),J927-OFFSET(J927,-ROW()+2,0,1,1))</f>
        <v>-1520.2890751999948</v>
      </c>
      <c r="L927" s="32" t="str">
        <f ca="1">IF(AND(F927&gt;OFFSET(F927,-计算结果!B$19,0,1,1),'000300'!K927&lt;OFFSET('000300'!K927,-计算结果!B$19,0,1,1)),"卖",IF(AND(F927&lt;OFFSET(F927,-计算结果!B$19,0,1,1),'000300'!K927&gt;OFFSET('000300'!K927,-计算结果!B$19,0,1,1)),"买",L926))</f>
        <v>买</v>
      </c>
      <c r="M927" s="4">
        <f t="shared" ca="1" si="58"/>
        <v>1</v>
      </c>
      <c r="N927" s="3">
        <f ca="1">IF(L926="买",E927/E926-1,0)-IF(M927=1,计算结果!B$17,0)</f>
        <v>0</v>
      </c>
      <c r="O927" s="2">
        <f t="shared" ca="1" si="59"/>
        <v>1.2043520504240983</v>
      </c>
      <c r="P927" s="3">
        <f ca="1">1-O927/MAX(O$2:O927)</f>
        <v>0.53612635806886833</v>
      </c>
    </row>
    <row r="928" spans="1:16" x14ac:dyDescent="0.15">
      <c r="A928" s="1">
        <v>39751</v>
      </c>
      <c r="B928">
        <v>1669.97</v>
      </c>
      <c r="C928">
        <v>1723.93</v>
      </c>
      <c r="D928" s="21">
        <v>1646.34</v>
      </c>
      <c r="E928" s="21">
        <v>1697.66</v>
      </c>
      <c r="F928" s="43">
        <v>321.65806079999999</v>
      </c>
      <c r="G928" s="3">
        <f t="shared" si="56"/>
        <v>2.3784540048968239E-2</v>
      </c>
      <c r="H928" s="3">
        <f>1-E928/MAX(E$2:E928)</f>
        <v>0.7111447628122235</v>
      </c>
      <c r="I928" s="21">
        <f ca="1">IF(ROW()&gt;计算结果!B$18-1,AVERAGE(OFFSET(E928,0,0,-计算结果!B$18,1)),AVERAGE(OFFSET(E928,0,0,-ROW()+1,1)))</f>
        <v>1679.0925</v>
      </c>
      <c r="J928" s="43">
        <f t="shared" ca="1" si="57"/>
        <v>122583.46048767985</v>
      </c>
      <c r="K928" s="43">
        <f ca="1">IF(ROW()&gt;计算结果!B$19+1,J928-OFFSET(J928,-计算结果!B$19,0,1,1),J928-OFFSET(J928,-ROW()+2,0,1,1))</f>
        <v>-1611.7727846399939</v>
      </c>
      <c r="L928" s="32" t="str">
        <f ca="1">IF(AND(F928&gt;OFFSET(F928,-计算结果!B$19,0,1,1),'000300'!K928&lt;OFFSET('000300'!K928,-计算结果!B$19,0,1,1)),"卖",IF(AND(F928&lt;OFFSET(F928,-计算结果!B$19,0,1,1),'000300'!K928&gt;OFFSET('000300'!K928,-计算结果!B$19,0,1,1)),"买",L927))</f>
        <v>买</v>
      </c>
      <c r="M928" s="4" t="str">
        <f t="shared" ca="1" si="58"/>
        <v/>
      </c>
      <c r="N928" s="3">
        <f ca="1">IF(L927="买",E928/E927-1,0)-IF(M928=1,计算结果!B$17,0)</f>
        <v>2.3784540048968239E-2</v>
      </c>
      <c r="O928" s="2">
        <f t="shared" ca="1" si="59"/>
        <v>1.2329970100004672</v>
      </c>
      <c r="P928" s="3">
        <f ca="1">1-O928/MAX(O$2:O928)</f>
        <v>0.52509333685469661</v>
      </c>
    </row>
    <row r="929" spans="1:16" x14ac:dyDescent="0.15">
      <c r="A929" s="1">
        <v>39752</v>
      </c>
      <c r="B929">
        <v>1688.09</v>
      </c>
      <c r="C929">
        <v>1696.65</v>
      </c>
      <c r="D929" s="21">
        <v>1655.09</v>
      </c>
      <c r="E929" s="21">
        <v>1663.66</v>
      </c>
      <c r="F929" s="43">
        <v>212.81902592</v>
      </c>
      <c r="G929" s="3">
        <f t="shared" si="56"/>
        <v>-2.0027567357421394E-2</v>
      </c>
      <c r="H929" s="3">
        <f>1-E929/MAX(E$2:E929)</f>
        <v>0.71692983053154569</v>
      </c>
      <c r="I929" s="21">
        <f ca="1">IF(ROW()&gt;计算结果!B$18-1,AVERAGE(OFFSET(E929,0,0,-计算结果!B$18,1)),AVERAGE(OFFSET(E929,0,0,-ROW()+1,1)))</f>
        <v>1681.34</v>
      </c>
      <c r="J929" s="43">
        <f t="shared" ca="1" si="57"/>
        <v>122796.27951359986</v>
      </c>
      <c r="K929" s="43">
        <f ca="1">IF(ROW()&gt;计算结果!B$19+1,J929-OFFSET(J929,-计算结果!B$19,0,1,1),J929-OFFSET(J929,-ROW()+2,0,1,1))</f>
        <v>-1114.5992806399881</v>
      </c>
      <c r="L929" s="32" t="str">
        <f ca="1">IF(AND(F929&gt;OFFSET(F929,-计算结果!B$19,0,1,1),'000300'!K929&lt;OFFSET('000300'!K929,-计算结果!B$19,0,1,1)),"卖",IF(AND(F929&lt;OFFSET(F929,-计算结果!B$19,0,1,1),'000300'!K929&gt;OFFSET('000300'!K929,-计算结果!B$19,0,1,1)),"买",L928))</f>
        <v>买</v>
      </c>
      <c r="M929" s="4" t="str">
        <f t="shared" ca="1" si="58"/>
        <v/>
      </c>
      <c r="N929" s="3">
        <f ca="1">IF(L928="买",E929/E928-1,0)-IF(M929=1,计算结果!B$17,0)</f>
        <v>-2.0027567357421394E-2</v>
      </c>
      <c r="O929" s="2">
        <f t="shared" ca="1" si="59"/>
        <v>1.2083030793311837</v>
      </c>
      <c r="P929" s="3">
        <f ca="1">1-O929/MAX(O$2:O929)</f>
        <v>0.53460456203932738</v>
      </c>
    </row>
    <row r="930" spans="1:16" x14ac:dyDescent="0.15">
      <c r="A930" s="1">
        <v>39755</v>
      </c>
      <c r="B930">
        <v>1648.56</v>
      </c>
      <c r="C930">
        <v>1684.56</v>
      </c>
      <c r="D930" s="21">
        <v>1643.42</v>
      </c>
      <c r="E930" s="21">
        <v>1653.54</v>
      </c>
      <c r="F930" s="43">
        <v>195.140096</v>
      </c>
      <c r="G930" s="3">
        <f t="shared" si="56"/>
        <v>-6.0829736845269267E-3</v>
      </c>
      <c r="H930" s="3">
        <f>1-E930/MAX(E$2:E930)</f>
        <v>0.71865173892329681</v>
      </c>
      <c r="I930" s="21">
        <f ca="1">IF(ROW()&gt;计算结果!B$18-1,AVERAGE(OFFSET(E930,0,0,-计算结果!B$18,1)),AVERAGE(OFFSET(E930,0,0,-ROW()+1,1)))</f>
        <v>1668.27</v>
      </c>
      <c r="J930" s="43">
        <f t="shared" ca="1" si="57"/>
        <v>122601.13941759986</v>
      </c>
      <c r="K930" s="43">
        <f ca="1">IF(ROW()&gt;计算结果!B$19+1,J930-OFFSET(J930,-计算结果!B$19,0,1,1),J930-OFFSET(J930,-ROW()+2,0,1,1))</f>
        <v>-973.84941567998612</v>
      </c>
      <c r="L930" s="32" t="str">
        <f ca="1">IF(AND(F930&gt;OFFSET(F930,-计算结果!B$19,0,1,1),'000300'!K930&lt;OFFSET('000300'!K930,-计算结果!B$19,0,1,1)),"卖",IF(AND(F930&lt;OFFSET(F930,-计算结果!B$19,0,1,1),'000300'!K930&gt;OFFSET('000300'!K930,-计算结果!B$19,0,1,1)),"买",L929))</f>
        <v>买</v>
      </c>
      <c r="M930" s="4" t="str">
        <f t="shared" ca="1" si="58"/>
        <v/>
      </c>
      <c r="N930" s="3">
        <f ca="1">IF(L929="买",E930/E929-1,0)-IF(M930=1,计算结果!B$17,0)</f>
        <v>-6.0829736845269267E-3</v>
      </c>
      <c r="O930" s="2">
        <f t="shared" ca="1" si="59"/>
        <v>1.2009530034966793</v>
      </c>
      <c r="P930" s="3">
        <f ca="1">1-O930/MAX(O$2:O930)</f>
        <v>0.53743555024134104</v>
      </c>
    </row>
    <row r="931" spans="1:16" x14ac:dyDescent="0.15">
      <c r="A931" s="1">
        <v>39756</v>
      </c>
      <c r="B931">
        <v>1646.2</v>
      </c>
      <c r="C931">
        <v>1648.45</v>
      </c>
      <c r="D931" s="21">
        <v>1606.73</v>
      </c>
      <c r="E931" s="21">
        <v>1627.76</v>
      </c>
      <c r="F931" s="43">
        <v>189.84761344</v>
      </c>
      <c r="G931" s="3">
        <f t="shared" si="56"/>
        <v>-1.5590793086348032E-2</v>
      </c>
      <c r="H931" s="3">
        <f>1-E931/MAX(E$2:E931)</f>
        <v>0.72303818144694754</v>
      </c>
      <c r="I931" s="21">
        <f ca="1">IF(ROW()&gt;计算结果!B$18-1,AVERAGE(OFFSET(E931,0,0,-计算结果!B$18,1)),AVERAGE(OFFSET(E931,0,0,-ROW()+1,1)))</f>
        <v>1660.6550000000002</v>
      </c>
      <c r="J931" s="43">
        <f t="shared" ca="1" si="57"/>
        <v>122411.29180415986</v>
      </c>
      <c r="K931" s="43">
        <f ca="1">IF(ROW()&gt;计算结果!B$19+1,J931-OFFSET(J931,-计算结果!B$19,0,1,1),J931-OFFSET(J931,-ROW()+2,0,1,1))</f>
        <v>-1429.3253939199785</v>
      </c>
      <c r="L931" s="32" t="str">
        <f ca="1">IF(AND(F931&gt;OFFSET(F931,-计算结果!B$19,0,1,1),'000300'!K931&lt;OFFSET('000300'!K931,-计算结果!B$19,0,1,1)),"卖",IF(AND(F931&lt;OFFSET(F931,-计算结果!B$19,0,1,1),'000300'!K931&gt;OFFSET('000300'!K931,-计算结果!B$19,0,1,1)),"买",L930))</f>
        <v>买</v>
      </c>
      <c r="M931" s="4" t="str">
        <f t="shared" ca="1" si="58"/>
        <v/>
      </c>
      <c r="N931" s="3">
        <f ca="1">IF(L930="买",E931/E930-1,0)-IF(M931=1,计算结果!B$17,0)</f>
        <v>-1.5590793086348032E-2</v>
      </c>
      <c r="O931" s="2">
        <f t="shared" ca="1" si="59"/>
        <v>1.1822291937127345</v>
      </c>
      <c r="P931" s="3">
        <f ca="1">1-O931/MAX(O$2:O931)</f>
        <v>0.54464729686662872</v>
      </c>
    </row>
    <row r="932" spans="1:16" x14ac:dyDescent="0.15">
      <c r="A932" s="1">
        <v>39757</v>
      </c>
      <c r="B932">
        <v>1641.26</v>
      </c>
      <c r="C932">
        <v>1714.66</v>
      </c>
      <c r="D932" s="21">
        <v>1641.26</v>
      </c>
      <c r="E932" s="21">
        <v>1691.42</v>
      </c>
      <c r="F932" s="43">
        <v>315.00414976000002</v>
      </c>
      <c r="G932" s="3">
        <f t="shared" si="56"/>
        <v>3.9108959551776623E-2</v>
      </c>
      <c r="H932" s="3">
        <f>1-E932/MAX(E$2:E932)</f>
        <v>0.7122064928877696</v>
      </c>
      <c r="I932" s="21">
        <f ca="1">IF(ROW()&gt;计算结果!B$18-1,AVERAGE(OFFSET(E932,0,0,-计算结果!B$18,1)),AVERAGE(OFFSET(E932,0,0,-ROW()+1,1)))</f>
        <v>1659.095</v>
      </c>
      <c r="J932" s="43">
        <f t="shared" ca="1" si="57"/>
        <v>122096.28765439986</v>
      </c>
      <c r="K932" s="43">
        <f ca="1">IF(ROW()&gt;计算结果!B$19+1,J932-OFFSET(J932,-计算结果!B$19,0,1,1),J932-OFFSET(J932,-ROW()+2,0,1,1))</f>
        <v>-2035.1175679999869</v>
      </c>
      <c r="L932" s="32" t="str">
        <f ca="1">IF(AND(F932&gt;OFFSET(F932,-计算结果!B$19,0,1,1),'000300'!K932&lt;OFFSET('000300'!K932,-计算结果!B$19,0,1,1)),"卖",IF(AND(F932&lt;OFFSET(F932,-计算结果!B$19,0,1,1),'000300'!K932&gt;OFFSET('000300'!K932,-计算结果!B$19,0,1,1)),"买",L931))</f>
        <v>卖</v>
      </c>
      <c r="M932" s="4">
        <f t="shared" ca="1" si="58"/>
        <v>1</v>
      </c>
      <c r="N932" s="3">
        <f ca="1">IF(L931="买",E932/E931-1,0)-IF(M932=1,计算结果!B$17,0)</f>
        <v>3.9108959551776623E-2</v>
      </c>
      <c r="O932" s="2">
        <f t="shared" ca="1" si="59"/>
        <v>1.2284649474305753</v>
      </c>
      <c r="P932" s="3">
        <f ca="1">1-O932/MAX(O$2:O932)</f>
        <v>0.52683892641799357</v>
      </c>
    </row>
    <row r="933" spans="1:16" x14ac:dyDescent="0.15">
      <c r="A933" s="1">
        <v>39758</v>
      </c>
      <c r="B933">
        <v>1648.13</v>
      </c>
      <c r="C933">
        <v>1661.44</v>
      </c>
      <c r="D933" s="21">
        <v>1638.34</v>
      </c>
      <c r="E933" s="21">
        <v>1649.78</v>
      </c>
      <c r="F933" s="43">
        <v>215.47044864</v>
      </c>
      <c r="G933" s="3">
        <f t="shared" si="56"/>
        <v>-2.461836799848649E-2</v>
      </c>
      <c r="H933" s="3">
        <f>1-E933/MAX(E$2:E933)</f>
        <v>0.71929149935343362</v>
      </c>
      <c r="I933" s="21">
        <f ca="1">IF(ROW()&gt;计算结果!B$18-1,AVERAGE(OFFSET(E933,0,0,-计算结果!B$18,1)),AVERAGE(OFFSET(E933,0,0,-ROW()+1,1)))</f>
        <v>1655.625</v>
      </c>
      <c r="J933" s="43">
        <f t="shared" ca="1" si="57"/>
        <v>121880.81720575986</v>
      </c>
      <c r="K933" s="43">
        <f ca="1">IF(ROW()&gt;计算结果!B$19+1,J933-OFFSET(J933,-计算结果!B$19,0,1,1),J933-OFFSET(J933,-ROW()+2,0,1,1))</f>
        <v>-1979.5778969599924</v>
      </c>
      <c r="L933" s="32" t="str">
        <f ca="1">IF(AND(F933&gt;OFFSET(F933,-计算结果!B$19,0,1,1),'000300'!K933&lt;OFFSET('000300'!K933,-计算结果!B$19,0,1,1)),"卖",IF(AND(F933&lt;OFFSET(F933,-计算结果!B$19,0,1,1),'000300'!K933&gt;OFFSET('000300'!K933,-计算结果!B$19,0,1,1)),"买",L932))</f>
        <v>卖</v>
      </c>
      <c r="M933" s="4" t="str">
        <f t="shared" ca="1" si="58"/>
        <v/>
      </c>
      <c r="N933" s="3">
        <f ca="1">IF(L932="买",E933/E932-1,0)-IF(M933=1,计算结果!B$17,0)</f>
        <v>0</v>
      </c>
      <c r="O933" s="2">
        <f t="shared" ca="1" si="59"/>
        <v>1.2284649474305753</v>
      </c>
      <c r="P933" s="3">
        <f ca="1">1-O933/MAX(O$2:O933)</f>
        <v>0.52683892641799357</v>
      </c>
    </row>
    <row r="934" spans="1:16" x14ac:dyDescent="0.15">
      <c r="A934" s="1">
        <v>39759</v>
      </c>
      <c r="B934">
        <v>1618.75</v>
      </c>
      <c r="C934">
        <v>1690.1</v>
      </c>
      <c r="D934" s="21">
        <v>1612.74</v>
      </c>
      <c r="E934" s="21">
        <v>1677.83</v>
      </c>
      <c r="F934" s="43">
        <v>236.2046464</v>
      </c>
      <c r="G934" s="3">
        <f t="shared" si="56"/>
        <v>1.7002266968929147E-2</v>
      </c>
      <c r="H934" s="3">
        <f>1-E934/MAX(E$2:E934)</f>
        <v>0.71451881848499288</v>
      </c>
      <c r="I934" s="21">
        <f ca="1">IF(ROW()&gt;计算结果!B$18-1,AVERAGE(OFFSET(E934,0,0,-计算结果!B$18,1)),AVERAGE(OFFSET(E934,0,0,-ROW()+1,1)))</f>
        <v>1661.6975</v>
      </c>
      <c r="J934" s="43">
        <f t="shared" ca="1" si="57"/>
        <v>122117.02185215986</v>
      </c>
      <c r="K934" s="43">
        <f ca="1">IF(ROW()&gt;计算结果!B$19+1,J934-OFFSET(J934,-计算结果!B$19,0,1,1),J934-OFFSET(J934,-ROW()+2,0,1,1))</f>
        <v>-1464.6980812799884</v>
      </c>
      <c r="L934" s="32" t="str">
        <f ca="1">IF(AND(F934&gt;OFFSET(F934,-计算结果!B$19,0,1,1),'000300'!K934&lt;OFFSET('000300'!K934,-计算结果!B$19,0,1,1)),"卖",IF(AND(F934&lt;OFFSET(F934,-计算结果!B$19,0,1,1),'000300'!K934&gt;OFFSET('000300'!K934,-计算结果!B$19,0,1,1)),"买",L933))</f>
        <v>卖</v>
      </c>
      <c r="M934" s="4" t="str">
        <f t="shared" ca="1" si="58"/>
        <v/>
      </c>
      <c r="N934" s="3">
        <f ca="1">IF(L933="买",E934/E933-1,0)-IF(M934=1,计算结果!B$17,0)</f>
        <v>0</v>
      </c>
      <c r="O934" s="2">
        <f t="shared" ca="1" si="59"/>
        <v>1.2284649474305753</v>
      </c>
      <c r="P934" s="3">
        <f ca="1">1-O934/MAX(O$2:O934)</f>
        <v>0.52683892641799357</v>
      </c>
    </row>
    <row r="935" spans="1:16" x14ac:dyDescent="0.15">
      <c r="A935" s="1">
        <v>39762</v>
      </c>
      <c r="B935">
        <v>1714.12</v>
      </c>
      <c r="C935">
        <v>1803.12</v>
      </c>
      <c r="D935" s="21">
        <v>1714.12</v>
      </c>
      <c r="E935" s="21">
        <v>1801.67</v>
      </c>
      <c r="F935" s="43">
        <v>473.22292224</v>
      </c>
      <c r="G935" s="3">
        <f t="shared" si="56"/>
        <v>7.380962314418027E-2</v>
      </c>
      <c r="H935" s="3">
        <f>1-E935/MAX(E$2:E935)</f>
        <v>0.69344756006261488</v>
      </c>
      <c r="I935" s="21">
        <f ca="1">IF(ROW()&gt;计算结果!B$18-1,AVERAGE(OFFSET(E935,0,0,-计算结果!B$18,1)),AVERAGE(OFFSET(E935,0,0,-ROW()+1,1)))</f>
        <v>1705.175</v>
      </c>
      <c r="J935" s="43">
        <f t="shared" ca="1" si="57"/>
        <v>122590.24477439986</v>
      </c>
      <c r="K935" s="43">
        <f ca="1">IF(ROW()&gt;计算结果!B$19+1,J935-OFFSET(J935,-计算结果!B$19,0,1,1),J935-OFFSET(J935,-ROW()+2,0,1,1))</f>
        <v>-627.11642111997935</v>
      </c>
      <c r="L935" s="32" t="str">
        <f ca="1">IF(AND(F935&gt;OFFSET(F935,-计算结果!B$19,0,1,1),'000300'!K935&lt;OFFSET('000300'!K935,-计算结果!B$19,0,1,1)),"卖",IF(AND(F935&lt;OFFSET(F935,-计算结果!B$19,0,1,1),'000300'!K935&gt;OFFSET('000300'!K935,-计算结果!B$19,0,1,1)),"买",L934))</f>
        <v>卖</v>
      </c>
      <c r="M935" s="4" t="str">
        <f t="shared" ca="1" si="58"/>
        <v/>
      </c>
      <c r="N935" s="3">
        <f ca="1">IF(L934="买",E935/E934-1,0)-IF(M935=1,计算结果!B$17,0)</f>
        <v>0</v>
      </c>
      <c r="O935" s="2">
        <f t="shared" ca="1" si="59"/>
        <v>1.2284649474305753</v>
      </c>
      <c r="P935" s="3">
        <f ca="1">1-O935/MAX(O$2:O935)</f>
        <v>0.52683892641799357</v>
      </c>
    </row>
    <row r="936" spans="1:16" x14ac:dyDescent="0.15">
      <c r="A936" s="1">
        <v>39763</v>
      </c>
      <c r="B936">
        <v>1795.3</v>
      </c>
      <c r="C936">
        <v>1824.93</v>
      </c>
      <c r="D936" s="21">
        <v>1778.33</v>
      </c>
      <c r="E936" s="21">
        <v>1781.36</v>
      </c>
      <c r="F936" s="43">
        <v>491.94274816000001</v>
      </c>
      <c r="G936" s="3">
        <f t="shared" si="56"/>
        <v>-1.1272874610777861E-2</v>
      </c>
      <c r="H936" s="3">
        <f>1-E936/MAX(E$2:E936)</f>
        <v>0.696903287279657</v>
      </c>
      <c r="I936" s="21">
        <f ca="1">IF(ROW()&gt;计算结果!B$18-1,AVERAGE(OFFSET(E936,0,0,-计算结果!B$18,1)),AVERAGE(OFFSET(E936,0,0,-ROW()+1,1)))</f>
        <v>1727.6599999999999</v>
      </c>
      <c r="J936" s="43">
        <f t="shared" ca="1" si="57"/>
        <v>123082.18752255986</v>
      </c>
      <c r="K936" s="43">
        <f ca="1">IF(ROW()&gt;计算结果!B$19+1,J936-OFFSET(J936,-计算结果!B$19,0,1,1),J936-OFFSET(J936,-ROW()+2,0,1,1))</f>
        <v>177.06897408001532</v>
      </c>
      <c r="L936" s="32" t="str">
        <f ca="1">IF(AND(F936&gt;OFFSET(F936,-计算结果!B$19,0,1,1),'000300'!K936&lt;OFFSET('000300'!K936,-计算结果!B$19,0,1,1)),"卖",IF(AND(F936&lt;OFFSET(F936,-计算结果!B$19,0,1,1),'000300'!K936&gt;OFFSET('000300'!K936,-计算结果!B$19,0,1,1)),"买",L935))</f>
        <v>卖</v>
      </c>
      <c r="M936" s="4" t="str">
        <f t="shared" ca="1" si="58"/>
        <v/>
      </c>
      <c r="N936" s="3">
        <f ca="1">IF(L935="买",E936/E935-1,0)-IF(M936=1,计算结果!B$17,0)</f>
        <v>0</v>
      </c>
      <c r="O936" s="2">
        <f t="shared" ca="1" si="59"/>
        <v>1.2284649474305753</v>
      </c>
      <c r="P936" s="3">
        <f ca="1">1-O936/MAX(O$2:O936)</f>
        <v>0.52683892641799357</v>
      </c>
    </row>
    <row r="937" spans="1:16" x14ac:dyDescent="0.15">
      <c r="A937" s="1">
        <v>39764</v>
      </c>
      <c r="B937">
        <v>1758.48</v>
      </c>
      <c r="C937">
        <v>1806.23</v>
      </c>
      <c r="D937" s="21">
        <v>1754.29</v>
      </c>
      <c r="E937" s="21">
        <v>1801.82</v>
      </c>
      <c r="F937" s="43">
        <v>344.53790720000001</v>
      </c>
      <c r="G937" s="3">
        <f t="shared" si="56"/>
        <v>1.1485606502896761E-2</v>
      </c>
      <c r="H937" s="3">
        <f>1-E937/MAX(E$2:E937)</f>
        <v>0.69342203770502953</v>
      </c>
      <c r="I937" s="21">
        <f ca="1">IF(ROW()&gt;计算结果!B$18-1,AVERAGE(OFFSET(E937,0,0,-计算结果!B$18,1)),AVERAGE(OFFSET(E937,0,0,-ROW()+1,1)))</f>
        <v>1765.6699999999998</v>
      </c>
      <c r="J937" s="43">
        <f t="shared" ca="1" si="57"/>
        <v>123426.72542975987</v>
      </c>
      <c r="K937" s="43">
        <f ca="1">IF(ROW()&gt;计算结果!B$19+1,J937-OFFSET(J937,-计算结果!B$19,0,1,1),J937-OFFSET(J937,-ROW()+2,0,1,1))</f>
        <v>843.26494208001532</v>
      </c>
      <c r="L937" s="32" t="str">
        <f ca="1">IF(AND(F937&gt;OFFSET(F937,-计算结果!B$19,0,1,1),'000300'!K937&lt;OFFSET('000300'!K937,-计算结果!B$19,0,1,1)),"卖",IF(AND(F937&lt;OFFSET(F937,-计算结果!B$19,0,1,1),'000300'!K937&gt;OFFSET('000300'!K937,-计算结果!B$19,0,1,1)),"买",L936))</f>
        <v>卖</v>
      </c>
      <c r="M937" s="4" t="str">
        <f t="shared" ca="1" si="58"/>
        <v/>
      </c>
      <c r="N937" s="3">
        <f ca="1">IF(L936="买",E937/E936-1,0)-IF(M937=1,计算结果!B$17,0)</f>
        <v>0</v>
      </c>
      <c r="O937" s="2">
        <f t="shared" ca="1" si="59"/>
        <v>1.2284649474305753</v>
      </c>
      <c r="P937" s="3">
        <f ca="1">1-O937/MAX(O$2:O937)</f>
        <v>0.52683892641799357</v>
      </c>
    </row>
    <row r="938" spans="1:16" x14ac:dyDescent="0.15">
      <c r="A938" s="1">
        <v>39765</v>
      </c>
      <c r="B938">
        <v>1777.03</v>
      </c>
      <c r="C938">
        <v>1891.94</v>
      </c>
      <c r="D938" s="21">
        <v>1765.64</v>
      </c>
      <c r="E938" s="21">
        <v>1874.08</v>
      </c>
      <c r="F938" s="43">
        <v>649.88758015999997</v>
      </c>
      <c r="G938" s="3">
        <f t="shared" si="56"/>
        <v>4.0103894950660912E-2</v>
      </c>
      <c r="H938" s="3">
        <f>1-E938/MAX(E$2:E938)</f>
        <v>0.6811270673109644</v>
      </c>
      <c r="I938" s="21">
        <f ca="1">IF(ROW()&gt;计算结果!B$18-1,AVERAGE(OFFSET(E938,0,0,-计算结果!B$18,1)),AVERAGE(OFFSET(E938,0,0,-ROW()+1,1)))</f>
        <v>1814.7324999999998</v>
      </c>
      <c r="J938" s="43">
        <f t="shared" ca="1" si="57"/>
        <v>124076.61300991986</v>
      </c>
      <c r="K938" s="43">
        <f ca="1">IF(ROW()&gt;计算结果!B$19+1,J938-OFFSET(J938,-计算结果!B$19,0,1,1),J938-OFFSET(J938,-ROW()+2,0,1,1))</f>
        <v>1280.3334963200032</v>
      </c>
      <c r="L938" s="32" t="str">
        <f ca="1">IF(AND(F938&gt;OFFSET(F938,-计算结果!B$19,0,1,1),'000300'!K938&lt;OFFSET('000300'!K938,-计算结果!B$19,0,1,1)),"卖",IF(AND(F938&lt;OFFSET(F938,-计算结果!B$19,0,1,1),'000300'!K938&gt;OFFSET('000300'!K938,-计算结果!B$19,0,1,1)),"买",L937))</f>
        <v>卖</v>
      </c>
      <c r="M938" s="4" t="str">
        <f t="shared" ca="1" si="58"/>
        <v/>
      </c>
      <c r="N938" s="3">
        <f ca="1">IF(L937="买",E938/E937-1,0)-IF(M938=1,计算结果!B$17,0)</f>
        <v>0</v>
      </c>
      <c r="O938" s="2">
        <f t="shared" ca="1" si="59"/>
        <v>1.2284649474305753</v>
      </c>
      <c r="P938" s="3">
        <f ca="1">1-O938/MAX(O$2:O938)</f>
        <v>0.52683892641799357</v>
      </c>
    </row>
    <row r="939" spans="1:16" x14ac:dyDescent="0.15">
      <c r="A939" s="1">
        <v>39766</v>
      </c>
      <c r="B939">
        <v>1893.31</v>
      </c>
      <c r="C939">
        <v>1943.65</v>
      </c>
      <c r="D939" s="21">
        <v>1874.93</v>
      </c>
      <c r="E939" s="21">
        <v>1943.65</v>
      </c>
      <c r="F939" s="43">
        <v>734.29581824000002</v>
      </c>
      <c r="G939" s="3">
        <f t="shared" si="56"/>
        <v>3.7122214633313444E-2</v>
      </c>
      <c r="H939" s="3">
        <f>1-E939/MAX(E$2:E939)</f>
        <v>0.66928979786292797</v>
      </c>
      <c r="I939" s="21">
        <f ca="1">IF(ROW()&gt;计算结果!B$18-1,AVERAGE(OFFSET(E939,0,0,-计算结果!B$18,1)),AVERAGE(OFFSET(E939,0,0,-ROW()+1,1)))</f>
        <v>1850.2275</v>
      </c>
      <c r="J939" s="43">
        <f t="shared" ca="1" si="57"/>
        <v>124810.90882815987</v>
      </c>
      <c r="K939" s="43">
        <f ca="1">IF(ROW()&gt;计算结果!B$19+1,J939-OFFSET(J939,-计算结果!B$19,0,1,1),J939-OFFSET(J939,-ROW()+2,0,1,1))</f>
        <v>2209.7694105600094</v>
      </c>
      <c r="L939" s="32" t="str">
        <f ca="1">IF(AND(F939&gt;OFFSET(F939,-计算结果!B$19,0,1,1),'000300'!K939&lt;OFFSET('000300'!K939,-计算结果!B$19,0,1,1)),"卖",IF(AND(F939&lt;OFFSET(F939,-计算结果!B$19,0,1,1),'000300'!K939&gt;OFFSET('000300'!K939,-计算结果!B$19,0,1,1)),"买",L938))</f>
        <v>卖</v>
      </c>
      <c r="M939" s="4" t="str">
        <f t="shared" ca="1" si="58"/>
        <v/>
      </c>
      <c r="N939" s="3">
        <f ca="1">IF(L938="买",E939/E938-1,0)-IF(M939=1,计算结果!B$17,0)</f>
        <v>0</v>
      </c>
      <c r="O939" s="2">
        <f t="shared" ca="1" si="59"/>
        <v>1.2284649474305753</v>
      </c>
      <c r="P939" s="3">
        <f ca="1">1-O939/MAX(O$2:O939)</f>
        <v>0.52683892641799357</v>
      </c>
    </row>
    <row r="940" spans="1:16" x14ac:dyDescent="0.15">
      <c r="A940" s="1">
        <v>39769</v>
      </c>
      <c r="B940">
        <v>1934.74</v>
      </c>
      <c r="C940">
        <v>1987.22</v>
      </c>
      <c r="D940" s="21">
        <v>1919.97</v>
      </c>
      <c r="E940" s="21">
        <v>1987.22</v>
      </c>
      <c r="F940" s="43">
        <v>709.19184384000005</v>
      </c>
      <c r="G940" s="3">
        <f t="shared" si="56"/>
        <v>2.2416587348545125E-2</v>
      </c>
      <c r="H940" s="3">
        <f>1-E940/MAX(E$2:E940)</f>
        <v>0.66187640372966716</v>
      </c>
      <c r="I940" s="21">
        <f ca="1">IF(ROW()&gt;计算结果!B$18-1,AVERAGE(OFFSET(E940,0,0,-计算结果!B$18,1)),AVERAGE(OFFSET(E940,0,0,-ROW()+1,1)))</f>
        <v>1901.6924999999999</v>
      </c>
      <c r="J940" s="43">
        <f t="shared" ca="1" si="57"/>
        <v>125520.10067199987</v>
      </c>
      <c r="K940" s="43">
        <f ca="1">IF(ROW()&gt;计算结果!B$19+1,J940-OFFSET(J940,-计算结果!B$19,0,1,1),J940-OFFSET(J940,-ROW()+2,0,1,1))</f>
        <v>3108.808867840009</v>
      </c>
      <c r="L940" s="32" t="str">
        <f ca="1">IF(AND(F940&gt;OFFSET(F940,-计算结果!B$19,0,1,1),'000300'!K940&lt;OFFSET('000300'!K940,-计算结果!B$19,0,1,1)),"卖",IF(AND(F940&lt;OFFSET(F940,-计算结果!B$19,0,1,1),'000300'!K940&gt;OFFSET('000300'!K940,-计算结果!B$19,0,1,1)),"买",L939))</f>
        <v>卖</v>
      </c>
      <c r="M940" s="4" t="str">
        <f t="shared" ca="1" si="58"/>
        <v/>
      </c>
      <c r="N940" s="3">
        <f ca="1">IF(L939="买",E940/E939-1,0)-IF(M940=1,计算结果!B$17,0)</f>
        <v>0</v>
      </c>
      <c r="O940" s="2">
        <f t="shared" ca="1" si="59"/>
        <v>1.2284649474305753</v>
      </c>
      <c r="P940" s="3">
        <f ca="1">1-O940/MAX(O$2:O940)</f>
        <v>0.52683892641799357</v>
      </c>
    </row>
    <row r="941" spans="1:16" x14ac:dyDescent="0.15">
      <c r="A941" s="1">
        <v>39770</v>
      </c>
      <c r="B941">
        <v>1974.38</v>
      </c>
      <c r="C941">
        <v>1994.82</v>
      </c>
      <c r="D941" s="21">
        <v>1831.76</v>
      </c>
      <c r="E941" s="21">
        <v>1839.82</v>
      </c>
      <c r="F941" s="43">
        <v>761.65750783999999</v>
      </c>
      <c r="G941" s="3">
        <f t="shared" si="56"/>
        <v>-7.417397167902906E-2</v>
      </c>
      <c r="H941" s="3">
        <f>1-E941/MAX(E$2:E941)</f>
        <v>0.68695637378343433</v>
      </c>
      <c r="I941" s="21">
        <f ca="1">IF(ROW()&gt;计算结果!B$18-1,AVERAGE(OFFSET(E941,0,0,-计算结果!B$18,1)),AVERAGE(OFFSET(E941,0,0,-ROW()+1,1)))</f>
        <v>1911.1924999999999</v>
      </c>
      <c r="J941" s="43">
        <f t="shared" ca="1" si="57"/>
        <v>126281.75817983988</v>
      </c>
      <c r="K941" s="43">
        <f ca="1">IF(ROW()&gt;计算结果!B$19+1,J941-OFFSET(J941,-计算结果!B$19,0,1,1),J941-OFFSET(J941,-ROW()+2,0,1,1))</f>
        <v>4185.4705254400178</v>
      </c>
      <c r="L941" s="32" t="str">
        <f ca="1">IF(AND(F941&gt;OFFSET(F941,-计算结果!B$19,0,1,1),'000300'!K941&lt;OFFSET('000300'!K941,-计算结果!B$19,0,1,1)),"卖",IF(AND(F941&lt;OFFSET(F941,-计算结果!B$19,0,1,1),'000300'!K941&gt;OFFSET('000300'!K941,-计算结果!B$19,0,1,1)),"买",L940))</f>
        <v>卖</v>
      </c>
      <c r="M941" s="4" t="str">
        <f t="shared" ca="1" si="58"/>
        <v/>
      </c>
      <c r="N941" s="3">
        <f ca="1">IF(L940="买",E941/E940-1,0)-IF(M941=1,计算结果!B$17,0)</f>
        <v>0</v>
      </c>
      <c r="O941" s="2">
        <f t="shared" ca="1" si="59"/>
        <v>1.2284649474305753</v>
      </c>
      <c r="P941" s="3">
        <f ca="1">1-O941/MAX(O$2:O941)</f>
        <v>0.52683892641799357</v>
      </c>
    </row>
    <row r="942" spans="1:16" x14ac:dyDescent="0.15">
      <c r="A942" s="1">
        <v>39771</v>
      </c>
      <c r="B942">
        <v>1831.6</v>
      </c>
      <c r="C942">
        <v>1959.52</v>
      </c>
      <c r="D942" s="21">
        <v>1823.27</v>
      </c>
      <c r="E942" s="21">
        <v>1953.16</v>
      </c>
      <c r="F942" s="43">
        <v>648.38115328000004</v>
      </c>
      <c r="G942" s="3">
        <f t="shared" si="56"/>
        <v>6.1603852550793148E-2</v>
      </c>
      <c r="H942" s="3">
        <f>1-E942/MAX(E$2:E942)</f>
        <v>0.6676716803920234</v>
      </c>
      <c r="I942" s="21">
        <f ca="1">IF(ROW()&gt;计算结果!B$18-1,AVERAGE(OFFSET(E942,0,0,-计算结果!B$18,1)),AVERAGE(OFFSET(E942,0,0,-ROW()+1,1)))</f>
        <v>1930.9624999999999</v>
      </c>
      <c r="J942" s="43">
        <f t="shared" ca="1" si="57"/>
        <v>126930.13933311988</v>
      </c>
      <c r="K942" s="43">
        <f ca="1">IF(ROW()&gt;计算结果!B$19+1,J942-OFFSET(J942,-计算结果!B$19,0,1,1),J942-OFFSET(J942,-ROW()+2,0,1,1))</f>
        <v>5049.3221273600211</v>
      </c>
      <c r="L942" s="32" t="str">
        <f ca="1">IF(AND(F942&gt;OFFSET(F942,-计算结果!B$19,0,1,1),'000300'!K942&lt;OFFSET('000300'!K942,-计算结果!B$19,0,1,1)),"卖",IF(AND(F942&lt;OFFSET(F942,-计算结果!B$19,0,1,1),'000300'!K942&gt;OFFSET('000300'!K942,-计算结果!B$19,0,1,1)),"买",L941))</f>
        <v>卖</v>
      </c>
      <c r="M942" s="4" t="str">
        <f t="shared" ca="1" si="58"/>
        <v/>
      </c>
      <c r="N942" s="3">
        <f ca="1">IF(L941="买",E942/E941-1,0)-IF(M942=1,计算结果!B$17,0)</f>
        <v>0</v>
      </c>
      <c r="O942" s="2">
        <f t="shared" ca="1" si="59"/>
        <v>1.2284649474305753</v>
      </c>
      <c r="P942" s="3">
        <f ca="1">1-O942/MAX(O$2:O942)</f>
        <v>0.52683892641799357</v>
      </c>
    </row>
    <row r="943" spans="1:16" x14ac:dyDescent="0.15">
      <c r="A943" s="1">
        <v>39772</v>
      </c>
      <c r="B943">
        <v>1916.7</v>
      </c>
      <c r="C943">
        <v>1976.95</v>
      </c>
      <c r="D943" s="21">
        <v>1900.27</v>
      </c>
      <c r="E943" s="21">
        <v>1932.43</v>
      </c>
      <c r="F943" s="43">
        <v>669.19038976000002</v>
      </c>
      <c r="G943" s="3">
        <f t="shared" si="56"/>
        <v>-1.0613569804829082E-2</v>
      </c>
      <c r="H943" s="3">
        <f>1-E943/MAX(E$2:E943)</f>
        <v>0.67119887021030422</v>
      </c>
      <c r="I943" s="21">
        <f ca="1">IF(ROW()&gt;计算结果!B$18-1,AVERAGE(OFFSET(E943,0,0,-计算结果!B$18,1)),AVERAGE(OFFSET(E943,0,0,-ROW()+1,1)))</f>
        <v>1928.1575</v>
      </c>
      <c r="J943" s="43">
        <f t="shared" ca="1" si="57"/>
        <v>126260.94894335988</v>
      </c>
      <c r="K943" s="43">
        <f ca="1">IF(ROW()&gt;计算结果!B$19+1,J943-OFFSET(J943,-计算结果!B$19,0,1,1),J943-OFFSET(J943,-ROW()+2,0,1,1))</f>
        <v>4143.9270912000211</v>
      </c>
      <c r="L943" s="32" t="str">
        <f ca="1">IF(AND(F943&gt;OFFSET(F943,-计算结果!B$19,0,1,1),'000300'!K943&lt;OFFSET('000300'!K943,-计算结果!B$19,0,1,1)),"卖",IF(AND(F943&lt;OFFSET(F943,-计算结果!B$19,0,1,1),'000300'!K943&gt;OFFSET('000300'!K943,-计算结果!B$19,0,1,1)),"买",L942))</f>
        <v>卖</v>
      </c>
      <c r="M943" s="4" t="str">
        <f t="shared" ca="1" si="58"/>
        <v/>
      </c>
      <c r="N943" s="3">
        <f ca="1">IF(L942="买",E943/E942-1,0)-IF(M943=1,计算结果!B$17,0)</f>
        <v>0</v>
      </c>
      <c r="O943" s="2">
        <f t="shared" ca="1" si="59"/>
        <v>1.2284649474305753</v>
      </c>
      <c r="P943" s="3">
        <f ca="1">1-O943/MAX(O$2:O943)</f>
        <v>0.52683892641799357</v>
      </c>
    </row>
    <row r="944" spans="1:16" x14ac:dyDescent="0.15">
      <c r="A944" s="1">
        <v>39773</v>
      </c>
      <c r="B944">
        <v>1872.27</v>
      </c>
      <c r="C944">
        <v>1968.89</v>
      </c>
      <c r="D944" s="21">
        <v>1835.09</v>
      </c>
      <c r="E944" s="21">
        <v>1920.73</v>
      </c>
      <c r="F944" s="43">
        <v>661.24275711999996</v>
      </c>
      <c r="G944" s="3">
        <f t="shared" si="56"/>
        <v>-6.0545530756612731E-3</v>
      </c>
      <c r="H944" s="3">
        <f>1-E944/MAX(E$2:E944)</f>
        <v>0.67318961410195333</v>
      </c>
      <c r="I944" s="21">
        <f ca="1">IF(ROW()&gt;计算结果!B$18-1,AVERAGE(OFFSET(E944,0,0,-计算结果!B$18,1)),AVERAGE(OFFSET(E944,0,0,-ROW()+1,1)))</f>
        <v>1911.5349999999999</v>
      </c>
      <c r="J944" s="43">
        <f t="shared" ca="1" si="57"/>
        <v>125599.70618623988</v>
      </c>
      <c r="K944" s="43">
        <f ca="1">IF(ROW()&gt;计算结果!B$19+1,J944-OFFSET(J944,-计算结果!B$19,0,1,1),J944-OFFSET(J944,-ROW()+2,0,1,1))</f>
        <v>3009.4614118400204</v>
      </c>
      <c r="L944" s="32" t="str">
        <f ca="1">IF(AND(F944&gt;OFFSET(F944,-计算结果!B$19,0,1,1),'000300'!K944&lt;OFFSET('000300'!K944,-计算结果!B$19,0,1,1)),"卖",IF(AND(F944&lt;OFFSET(F944,-计算结果!B$19,0,1,1),'000300'!K944&gt;OFFSET('000300'!K944,-计算结果!B$19,0,1,1)),"买",L943))</f>
        <v>卖</v>
      </c>
      <c r="M944" s="4" t="str">
        <f t="shared" ca="1" si="58"/>
        <v/>
      </c>
      <c r="N944" s="3">
        <f ca="1">IF(L943="买",E944/E943-1,0)-IF(M944=1,计算结果!B$17,0)</f>
        <v>0</v>
      </c>
      <c r="O944" s="2">
        <f t="shared" ca="1" si="59"/>
        <v>1.2284649474305753</v>
      </c>
      <c r="P944" s="3">
        <f ca="1">1-O944/MAX(O$2:O944)</f>
        <v>0.52683892641799357</v>
      </c>
    </row>
    <row r="945" spans="1:16" x14ac:dyDescent="0.15">
      <c r="A945" s="1">
        <v>39776</v>
      </c>
      <c r="B945">
        <v>1913.99</v>
      </c>
      <c r="C945">
        <v>1923.93</v>
      </c>
      <c r="D945" s="21">
        <v>1835.86</v>
      </c>
      <c r="E945" s="21">
        <v>1837.64</v>
      </c>
      <c r="F945" s="43">
        <v>397.94618367999999</v>
      </c>
      <c r="G945" s="3">
        <f t="shared" si="56"/>
        <v>-4.3259594008527968E-2</v>
      </c>
      <c r="H945" s="3">
        <f>1-E945/MAX(E$2:E945)</f>
        <v>0.68732729871367315</v>
      </c>
      <c r="I945" s="21">
        <f ca="1">IF(ROW()&gt;计算结果!B$18-1,AVERAGE(OFFSET(E945,0,0,-计算结果!B$18,1)),AVERAGE(OFFSET(E945,0,0,-ROW()+1,1)))</f>
        <v>1910.99</v>
      </c>
      <c r="J945" s="43">
        <f t="shared" ca="1" si="57"/>
        <v>125201.76000255988</v>
      </c>
      <c r="K945" s="43">
        <f ca="1">IF(ROW()&gt;计算结果!B$19+1,J945-OFFSET(J945,-计算结果!B$19,0,1,1),J945-OFFSET(J945,-ROW()+2,0,1,1))</f>
        <v>2119.5724800000171</v>
      </c>
      <c r="L945" s="32" t="str">
        <f ca="1">IF(AND(F945&gt;OFFSET(F945,-计算结果!B$19,0,1,1),'000300'!K945&lt;OFFSET('000300'!K945,-计算结果!B$19,0,1,1)),"卖",IF(AND(F945&lt;OFFSET(F945,-计算结果!B$19,0,1,1),'000300'!K945&gt;OFFSET('000300'!K945,-计算结果!B$19,0,1,1)),"买",L944))</f>
        <v>买</v>
      </c>
      <c r="M945" s="4">
        <f t="shared" ca="1" si="58"/>
        <v>1</v>
      </c>
      <c r="N945" s="3">
        <f ca="1">IF(L944="买",E945/E944-1,0)-IF(M945=1,计算结果!B$17,0)</f>
        <v>0</v>
      </c>
      <c r="O945" s="2">
        <f t="shared" ca="1" si="59"/>
        <v>1.2284649474305753</v>
      </c>
      <c r="P945" s="3">
        <f ca="1">1-O945/MAX(O$2:O945)</f>
        <v>0.52683892641799357</v>
      </c>
    </row>
    <row r="946" spans="1:16" x14ac:dyDescent="0.15">
      <c r="A946" s="1">
        <v>39777</v>
      </c>
      <c r="B946">
        <v>1870.06</v>
      </c>
      <c r="C946">
        <v>1883.1</v>
      </c>
      <c r="D946" s="21">
        <v>1801.56</v>
      </c>
      <c r="E946" s="21">
        <v>1834.29</v>
      </c>
      <c r="F946" s="43">
        <v>346.29652479999999</v>
      </c>
      <c r="G946" s="3">
        <f t="shared" si="56"/>
        <v>-1.8229903571973516E-3</v>
      </c>
      <c r="H946" s="3">
        <f>1-E946/MAX(E$2:E946)</f>
        <v>0.68789729803307698</v>
      </c>
      <c r="I946" s="21">
        <f ca="1">IF(ROW()&gt;计算结果!B$18-1,AVERAGE(OFFSET(E946,0,0,-计算结果!B$18,1)),AVERAGE(OFFSET(E946,0,0,-ROW()+1,1)))</f>
        <v>1881.2725</v>
      </c>
      <c r="J946" s="43">
        <f t="shared" ca="1" si="57"/>
        <v>124855.46347775988</v>
      </c>
      <c r="K946" s="43">
        <f ca="1">IF(ROW()&gt;计算结果!B$19+1,J946-OFFSET(J946,-计算结果!B$19,0,1,1),J946-OFFSET(J946,-ROW()+2,0,1,1))</f>
        <v>1428.7380480000138</v>
      </c>
      <c r="L946" s="32" t="str">
        <f ca="1">IF(AND(F946&gt;OFFSET(F946,-计算结果!B$19,0,1,1),'000300'!K946&lt;OFFSET('000300'!K946,-计算结果!B$19,0,1,1)),"卖",IF(AND(F946&lt;OFFSET(F946,-计算结果!B$19,0,1,1),'000300'!K946&gt;OFFSET('000300'!K946,-计算结果!B$19,0,1,1)),"买",L945))</f>
        <v>买</v>
      </c>
      <c r="M946" s="4" t="str">
        <f t="shared" ca="1" si="58"/>
        <v/>
      </c>
      <c r="N946" s="3">
        <f ca="1">IF(L945="买",E946/E945-1,0)-IF(M946=1,计算结果!B$17,0)</f>
        <v>-1.8229903571973516E-3</v>
      </c>
      <c r="O946" s="2">
        <f t="shared" ca="1" si="59"/>
        <v>1.2262254676772544</v>
      </c>
      <c r="P946" s="3">
        <f ca="1">1-O946/MAX(O$2:O946)</f>
        <v>0.52770149449253467</v>
      </c>
    </row>
    <row r="947" spans="1:16" x14ac:dyDescent="0.15">
      <c r="A947" s="1">
        <v>39778</v>
      </c>
      <c r="B947">
        <v>1832.11</v>
      </c>
      <c r="C947">
        <v>1865.65</v>
      </c>
      <c r="D947" s="21">
        <v>1815.02</v>
      </c>
      <c r="E947" s="21">
        <v>1843.49</v>
      </c>
      <c r="F947" s="43">
        <v>347.32302335999998</v>
      </c>
      <c r="G947" s="3">
        <f t="shared" si="56"/>
        <v>5.015564605378664E-3</v>
      </c>
      <c r="H947" s="3">
        <f>1-E947/MAX(E$2:E947)</f>
        <v>0.6863319267678486</v>
      </c>
      <c r="I947" s="21">
        <f ca="1">IF(ROW()&gt;计算结果!B$18-1,AVERAGE(OFFSET(E947,0,0,-计算结果!B$18,1)),AVERAGE(OFFSET(E947,0,0,-ROW()+1,1)))</f>
        <v>1859.0374999999999</v>
      </c>
      <c r="J947" s="43">
        <f t="shared" ca="1" si="57"/>
        <v>124508.14045439988</v>
      </c>
      <c r="K947" s="43">
        <f ca="1">IF(ROW()&gt;计算结果!B$19+1,J947-OFFSET(J947,-计算结果!B$19,0,1,1),J947-OFFSET(J947,-ROW()+2,0,1,1))</f>
        <v>431.52744448001613</v>
      </c>
      <c r="L947" s="32" t="str">
        <f ca="1">IF(AND(F947&gt;OFFSET(F947,-计算结果!B$19,0,1,1),'000300'!K947&lt;OFFSET('000300'!K947,-计算结果!B$19,0,1,1)),"卖",IF(AND(F947&lt;OFFSET(F947,-计算结果!B$19,0,1,1),'000300'!K947&gt;OFFSET('000300'!K947,-计算结果!B$19,0,1,1)),"买",L946))</f>
        <v>买</v>
      </c>
      <c r="M947" s="4" t="str">
        <f t="shared" ca="1" si="58"/>
        <v/>
      </c>
      <c r="N947" s="3">
        <f ca="1">IF(L946="买",E947/E946-1,0)-IF(M947=1,计算结果!B$17,0)</f>
        <v>5.015564605378664E-3</v>
      </c>
      <c r="O947" s="2">
        <f t="shared" ca="1" si="59"/>
        <v>1.2323756807311503</v>
      </c>
      <c r="P947" s="3">
        <f ca="1">1-O947/MAX(O$2:O947)</f>
        <v>0.52533265082513814</v>
      </c>
    </row>
    <row r="948" spans="1:16" x14ac:dyDescent="0.15">
      <c r="A948" s="1">
        <v>39779</v>
      </c>
      <c r="B948">
        <v>1961.89</v>
      </c>
      <c r="C948">
        <v>1969.02</v>
      </c>
      <c r="D948" s="21">
        <v>1870.05</v>
      </c>
      <c r="E948" s="21">
        <v>1870.47</v>
      </c>
      <c r="F948" s="43">
        <v>717.53359360000002</v>
      </c>
      <c r="G948" s="3">
        <f t="shared" si="56"/>
        <v>1.4635284162105577E-2</v>
      </c>
      <c r="H948" s="3">
        <f>1-E948/MAX(E$2:E948)</f>
        <v>0.68174130538351596</v>
      </c>
      <c r="I948" s="21">
        <f ca="1">IF(ROW()&gt;计算结果!B$18-1,AVERAGE(OFFSET(E948,0,0,-计算结果!B$18,1)),AVERAGE(OFFSET(E948,0,0,-ROW()+1,1)))</f>
        <v>1846.4725000000001</v>
      </c>
      <c r="J948" s="43">
        <f t="shared" ca="1" si="57"/>
        <v>123790.60686079987</v>
      </c>
      <c r="K948" s="43">
        <f ca="1">IF(ROW()&gt;计算结果!B$19+1,J948-OFFSET(J948,-计算结果!B$19,0,1,1),J948-OFFSET(J948,-ROW()+2,0,1,1))</f>
        <v>-1020.301967359992</v>
      </c>
      <c r="L948" s="32" t="str">
        <f ca="1">IF(AND(F948&gt;OFFSET(F948,-计算结果!B$19,0,1,1),'000300'!K948&lt;OFFSET('000300'!K948,-计算结果!B$19,0,1,1)),"卖",IF(AND(F948&lt;OFFSET(F948,-计算结果!B$19,0,1,1),'000300'!K948&gt;OFFSET('000300'!K948,-计算结果!B$19,0,1,1)),"买",L947))</f>
        <v>买</v>
      </c>
      <c r="M948" s="4" t="str">
        <f t="shared" ca="1" si="58"/>
        <v/>
      </c>
      <c r="N948" s="3">
        <f ca="1">IF(L947="买",E948/E947-1,0)-IF(M948=1,计算结果!B$17,0)</f>
        <v>1.4635284162105577E-2</v>
      </c>
      <c r="O948" s="2">
        <f t="shared" ca="1" si="59"/>
        <v>1.2504118490131191</v>
      </c>
      <c r="P948" s="3">
        <f ca="1">1-O948/MAX(O$2:O948)</f>
        <v>0.51838575928749064</v>
      </c>
    </row>
    <row r="949" spans="1:16" x14ac:dyDescent="0.15">
      <c r="A949" s="1">
        <v>39780</v>
      </c>
      <c r="B949">
        <v>1851.1</v>
      </c>
      <c r="C949">
        <v>1866.26</v>
      </c>
      <c r="D949" s="21">
        <v>1815.45</v>
      </c>
      <c r="E949" s="21">
        <v>1829.92</v>
      </c>
      <c r="F949" s="43">
        <v>406.48515584</v>
      </c>
      <c r="G949" s="3">
        <f t="shared" si="56"/>
        <v>-2.1679043235122708E-2</v>
      </c>
      <c r="H949" s="3">
        <f>1-E949/MAX(E$2:E949)</f>
        <v>0.68864084938406034</v>
      </c>
      <c r="I949" s="21">
        <f ca="1">IF(ROW()&gt;计算结果!B$18-1,AVERAGE(OFFSET(E949,0,0,-计算结果!B$18,1)),AVERAGE(OFFSET(E949,0,0,-ROW()+1,1)))</f>
        <v>1844.5425</v>
      </c>
      <c r="J949" s="43">
        <f t="shared" ca="1" si="57"/>
        <v>123384.12170495988</v>
      </c>
      <c r="K949" s="43">
        <f ca="1">IF(ROW()&gt;计算结果!B$19+1,J949-OFFSET(J949,-计算结果!B$19,0,1,1),J949-OFFSET(J949,-ROW()+2,0,1,1))</f>
        <v>-2135.9789670399914</v>
      </c>
      <c r="L949" s="32" t="str">
        <f ca="1">IF(AND(F949&gt;OFFSET(F949,-计算结果!B$19,0,1,1),'000300'!K949&lt;OFFSET('000300'!K949,-计算结果!B$19,0,1,1)),"卖",IF(AND(F949&lt;OFFSET(F949,-计算结果!B$19,0,1,1),'000300'!K949&gt;OFFSET('000300'!K949,-计算结果!B$19,0,1,1)),"买",L948))</f>
        <v>买</v>
      </c>
      <c r="M949" s="4" t="str">
        <f t="shared" ca="1" si="58"/>
        <v/>
      </c>
      <c r="N949" s="3">
        <f ca="1">IF(L948="买",E949/E948-1,0)-IF(M949=1,计算结果!B$17,0)</f>
        <v>-2.1679043235122708E-2</v>
      </c>
      <c r="O949" s="2">
        <f t="shared" ca="1" si="59"/>
        <v>1.223304116476654</v>
      </c>
      <c r="P949" s="3">
        <f ca="1">1-O949/MAX(O$2:O949)</f>
        <v>0.52882669523454795</v>
      </c>
    </row>
    <row r="950" spans="1:16" x14ac:dyDescent="0.15">
      <c r="A950" s="1">
        <v>39783</v>
      </c>
      <c r="B950">
        <v>1823.77</v>
      </c>
      <c r="C950">
        <v>1864.3</v>
      </c>
      <c r="D950" s="21">
        <v>1799.84</v>
      </c>
      <c r="E950" s="21">
        <v>1864.2</v>
      </c>
      <c r="F950" s="43">
        <v>382.37159423999998</v>
      </c>
      <c r="G950" s="3">
        <f t="shared" si="56"/>
        <v>1.873305936871561E-2</v>
      </c>
      <c r="H950" s="3">
        <f>1-E950/MAX(E$2:E950)</f>
        <v>0.68280813993057921</v>
      </c>
      <c r="I950" s="21">
        <f ca="1">IF(ROW()&gt;计算结果!B$18-1,AVERAGE(OFFSET(E950,0,0,-计算结果!B$18,1)),AVERAGE(OFFSET(E950,0,0,-ROW()+1,1)))</f>
        <v>1852.02</v>
      </c>
      <c r="J950" s="43">
        <f t="shared" ca="1" si="57"/>
        <v>123766.49329919988</v>
      </c>
      <c r="K950" s="43">
        <f ca="1">IF(ROW()&gt;计算结果!B$19+1,J950-OFFSET(J950,-计算结果!B$19,0,1,1),J950-OFFSET(J950,-ROW()+2,0,1,1))</f>
        <v>-2515.2648806399957</v>
      </c>
      <c r="L950" s="32" t="str">
        <f ca="1">IF(AND(F950&gt;OFFSET(F950,-计算结果!B$19,0,1,1),'000300'!K950&lt;OFFSET('000300'!K950,-计算结果!B$19,0,1,1)),"卖",IF(AND(F950&lt;OFFSET(F950,-计算结果!B$19,0,1,1),'000300'!K950&gt;OFFSET('000300'!K950,-计算结果!B$19,0,1,1)),"买",L949))</f>
        <v>买</v>
      </c>
      <c r="M950" s="4" t="str">
        <f t="shared" ca="1" si="58"/>
        <v/>
      </c>
      <c r="N950" s="3">
        <f ca="1">IF(L949="买",E950/E949-1,0)-IF(M950=1,计算结果!B$17,0)</f>
        <v>1.873305936871561E-2</v>
      </c>
      <c r="O950" s="2">
        <f t="shared" ca="1" si="59"/>
        <v>1.2462203451166054</v>
      </c>
      <c r="P950" s="3">
        <f ca="1">1-O950/MAX(O$2:O950)</f>
        <v>0.52000017774342278</v>
      </c>
    </row>
    <row r="951" spans="1:16" x14ac:dyDescent="0.15">
      <c r="A951" s="1">
        <v>39784</v>
      </c>
      <c r="B951">
        <v>1821.54</v>
      </c>
      <c r="C951">
        <v>1891.13</v>
      </c>
      <c r="D951" s="21">
        <v>1814.9</v>
      </c>
      <c r="E951" s="21">
        <v>1868.63</v>
      </c>
      <c r="F951" s="43">
        <v>481.51924736000001</v>
      </c>
      <c r="G951" s="3">
        <f t="shared" si="56"/>
        <v>2.3763544684047844E-3</v>
      </c>
      <c r="H951" s="3">
        <f>1-E951/MAX(E$2:E951)</f>
        <v>0.68205437963656168</v>
      </c>
      <c r="I951" s="21">
        <f ca="1">IF(ROW()&gt;计算结果!B$18-1,AVERAGE(OFFSET(E951,0,0,-计算结果!B$18,1)),AVERAGE(OFFSET(E951,0,0,-ROW()+1,1)))</f>
        <v>1858.3050000000001</v>
      </c>
      <c r="J951" s="43">
        <f t="shared" ca="1" si="57"/>
        <v>124248.01254655988</v>
      </c>
      <c r="K951" s="43">
        <f ca="1">IF(ROW()&gt;计算结果!B$19+1,J951-OFFSET(J951,-计算结果!B$19,0,1,1),J951-OFFSET(J951,-ROW()+2,0,1,1))</f>
        <v>-2682.1267865599948</v>
      </c>
      <c r="L951" s="32" t="str">
        <f ca="1">IF(AND(F951&gt;OFFSET(F951,-计算结果!B$19,0,1,1),'000300'!K951&lt;OFFSET('000300'!K951,-计算结果!B$19,0,1,1)),"卖",IF(AND(F951&lt;OFFSET(F951,-计算结果!B$19,0,1,1),'000300'!K951&gt;OFFSET('000300'!K951,-计算结果!B$19,0,1,1)),"买",L950))</f>
        <v>买</v>
      </c>
      <c r="M951" s="4" t="str">
        <f t="shared" ca="1" si="58"/>
        <v/>
      </c>
      <c r="N951" s="3">
        <f ca="1">IF(L950="买",E951/E950-1,0)-IF(M951=1,计算结果!B$17,0)</f>
        <v>2.3763544684047844E-3</v>
      </c>
      <c r="O951" s="2">
        <f t="shared" ca="1" si="59"/>
        <v>1.2491818064023401</v>
      </c>
      <c r="P951" s="3">
        <f ca="1">1-O951/MAX(O$2:O951)</f>
        <v>0.5188595280209698</v>
      </c>
    </row>
    <row r="952" spans="1:16" x14ac:dyDescent="0.15">
      <c r="A952" s="1">
        <v>39785</v>
      </c>
      <c r="B952">
        <v>1884.6</v>
      </c>
      <c r="C952">
        <v>1952.67</v>
      </c>
      <c r="D952" s="21">
        <v>1884.6</v>
      </c>
      <c r="E952" s="21">
        <v>1952.67</v>
      </c>
      <c r="F952" s="43">
        <v>673.93273855999996</v>
      </c>
      <c r="G952" s="3">
        <f t="shared" si="56"/>
        <v>4.497412542879009E-2</v>
      </c>
      <c r="H952" s="3">
        <f>1-E952/MAX(E$2:E952)</f>
        <v>0.66775505342680186</v>
      </c>
      <c r="I952" s="21">
        <f ca="1">IF(ROW()&gt;计算结果!B$18-1,AVERAGE(OFFSET(E952,0,0,-计算结果!B$18,1)),AVERAGE(OFFSET(E952,0,0,-ROW()+1,1)))</f>
        <v>1878.855</v>
      </c>
      <c r="J952" s="43">
        <f t="shared" ca="1" si="57"/>
        <v>124921.94528511989</v>
      </c>
      <c r="K952" s="43">
        <f ca="1">IF(ROW()&gt;计算结果!B$19+1,J952-OFFSET(J952,-计算结果!B$19,0,1,1),J952-OFFSET(J952,-ROW()+2,0,1,1))</f>
        <v>-1339.0036582399916</v>
      </c>
      <c r="L952" s="32" t="str">
        <f ca="1">IF(AND(F952&gt;OFFSET(F952,-计算结果!B$19,0,1,1),'000300'!K952&lt;OFFSET('000300'!K952,-计算结果!B$19,0,1,1)),"卖",IF(AND(F952&lt;OFFSET(F952,-计算结果!B$19,0,1,1),'000300'!K952&gt;OFFSET('000300'!K952,-计算结果!B$19,0,1,1)),"买",L951))</f>
        <v>卖</v>
      </c>
      <c r="M952" s="4">
        <f t="shared" ca="1" si="58"/>
        <v>1</v>
      </c>
      <c r="N952" s="3">
        <f ca="1">IF(L951="买",E952/E951-1,0)-IF(M952=1,计算结果!B$17,0)</f>
        <v>4.497412542879009E-2</v>
      </c>
      <c r="O952" s="2">
        <f t="shared" ca="1" si="59"/>
        <v>1.3053626656468416</v>
      </c>
      <c r="P952" s="3">
        <f ca="1">1-O952/MAX(O$2:O952)</f>
        <v>0.49722065608531774</v>
      </c>
    </row>
    <row r="953" spans="1:16" x14ac:dyDescent="0.15">
      <c r="A953" s="1">
        <v>39786</v>
      </c>
      <c r="B953">
        <v>1980.44</v>
      </c>
      <c r="C953">
        <v>2046.47</v>
      </c>
      <c r="D953" s="21">
        <v>1978.14</v>
      </c>
      <c r="E953" s="21">
        <v>1982.93</v>
      </c>
      <c r="F953" s="43">
        <v>985.80217856000002</v>
      </c>
      <c r="G953" s="3">
        <f t="shared" si="56"/>
        <v>1.5496730118248259E-2</v>
      </c>
      <c r="H953" s="3">
        <f>1-E953/MAX(E$2:E953)</f>
        <v>0.66260634315660516</v>
      </c>
      <c r="I953" s="21">
        <f ca="1">IF(ROW()&gt;计算结果!B$18-1,AVERAGE(OFFSET(E953,0,0,-计算结果!B$18,1)),AVERAGE(OFFSET(E953,0,0,-ROW()+1,1)))</f>
        <v>1917.1075000000001</v>
      </c>
      <c r="J953" s="43">
        <f t="shared" ca="1" si="57"/>
        <v>125907.74746367989</v>
      </c>
      <c r="K953" s="43">
        <f ca="1">IF(ROW()&gt;计算结果!B$19+1,J953-OFFSET(J953,-计算结果!B$19,0,1,1),J953-OFFSET(J953,-ROW()+2,0,1,1))</f>
        <v>308.04127744000289</v>
      </c>
      <c r="L953" s="32" t="str">
        <f ca="1">IF(AND(F953&gt;OFFSET(F953,-计算结果!B$19,0,1,1),'000300'!K953&lt;OFFSET('000300'!K953,-计算结果!B$19,0,1,1)),"卖",IF(AND(F953&lt;OFFSET(F953,-计算结果!B$19,0,1,1),'000300'!K953&gt;OFFSET('000300'!K953,-计算结果!B$19,0,1,1)),"买",L952))</f>
        <v>卖</v>
      </c>
      <c r="M953" s="4" t="str">
        <f t="shared" ca="1" si="58"/>
        <v/>
      </c>
      <c r="N953" s="3">
        <f ca="1">IF(L952="买",E953/E952-1,0)-IF(M953=1,计算结果!B$17,0)</f>
        <v>0</v>
      </c>
      <c r="O953" s="2">
        <f t="shared" ca="1" si="59"/>
        <v>1.3053626656468416</v>
      </c>
      <c r="P953" s="3">
        <f ca="1">1-O953/MAX(O$2:O953)</f>
        <v>0.49722065608531774</v>
      </c>
    </row>
    <row r="954" spans="1:16" x14ac:dyDescent="0.15">
      <c r="A954" s="1">
        <v>39787</v>
      </c>
      <c r="B954">
        <v>1969.74</v>
      </c>
      <c r="C954">
        <v>2014.2</v>
      </c>
      <c r="D954" s="21">
        <v>1965.09</v>
      </c>
      <c r="E954" s="21">
        <v>2013.18</v>
      </c>
      <c r="F954" s="43">
        <v>599.50690304</v>
      </c>
      <c r="G954" s="3">
        <f t="shared" si="56"/>
        <v>1.5255203158961672E-2</v>
      </c>
      <c r="H954" s="3">
        <f>1-E954/MAX(E$2:E954)</f>
        <v>0.65745933437691417</v>
      </c>
      <c r="I954" s="21">
        <f ca="1">IF(ROW()&gt;计算结果!B$18-1,AVERAGE(OFFSET(E954,0,0,-计算结果!B$18,1)),AVERAGE(OFFSET(E954,0,0,-ROW()+1,1)))</f>
        <v>1954.3525000000002</v>
      </c>
      <c r="J954" s="43">
        <f t="shared" ca="1" si="57"/>
        <v>126507.25436671989</v>
      </c>
      <c r="K954" s="43">
        <f ca="1">IF(ROW()&gt;计算结果!B$19+1,J954-OFFSET(J954,-计算结果!B$19,0,1,1),J954-OFFSET(J954,-ROW()+2,0,1,1))</f>
        <v>1305.4943641600112</v>
      </c>
      <c r="L954" s="32" t="str">
        <f ca="1">IF(AND(F954&gt;OFFSET(F954,-计算结果!B$19,0,1,1),'000300'!K954&lt;OFFSET('000300'!K954,-计算结果!B$19,0,1,1)),"卖",IF(AND(F954&lt;OFFSET(F954,-计算结果!B$19,0,1,1),'000300'!K954&gt;OFFSET('000300'!K954,-计算结果!B$19,0,1,1)),"买",L953))</f>
        <v>卖</v>
      </c>
      <c r="M954" s="4" t="str">
        <f t="shared" ca="1" si="58"/>
        <v/>
      </c>
      <c r="N954" s="3">
        <f ca="1">IF(L953="买",E954/E953-1,0)-IF(M954=1,计算结果!B$17,0)</f>
        <v>0</v>
      </c>
      <c r="O954" s="2">
        <f t="shared" ca="1" si="59"/>
        <v>1.3053626656468416</v>
      </c>
      <c r="P954" s="3">
        <f ca="1">1-O954/MAX(O$2:O954)</f>
        <v>0.49722065608531774</v>
      </c>
    </row>
    <row r="955" spans="1:16" x14ac:dyDescent="0.15">
      <c r="A955" s="1">
        <v>39790</v>
      </c>
      <c r="B955">
        <v>2040.47</v>
      </c>
      <c r="C955">
        <v>2095.4699999999998</v>
      </c>
      <c r="D955" s="21">
        <v>2033.98</v>
      </c>
      <c r="E955" s="21">
        <v>2095.04</v>
      </c>
      <c r="F955" s="43">
        <v>891.76047616000005</v>
      </c>
      <c r="G955" s="3">
        <f t="shared" si="56"/>
        <v>4.0662037175016597E-2</v>
      </c>
      <c r="H955" s="3">
        <f>1-E955/MAX(E$2:E955)</f>
        <v>0.64353093309739329</v>
      </c>
      <c r="I955" s="21">
        <f ca="1">IF(ROW()&gt;计算结果!B$18-1,AVERAGE(OFFSET(E955,0,0,-计算结果!B$18,1)),AVERAGE(OFFSET(E955,0,0,-ROW()+1,1)))</f>
        <v>2010.9550000000002</v>
      </c>
      <c r="J955" s="43">
        <f t="shared" ca="1" si="57"/>
        <v>127399.01484287989</v>
      </c>
      <c r="K955" s="43">
        <f ca="1">IF(ROW()&gt;计算结果!B$19+1,J955-OFFSET(J955,-计算结果!B$19,0,1,1),J955-OFFSET(J955,-ROW()+2,0,1,1))</f>
        <v>2543.5513651200017</v>
      </c>
      <c r="L955" s="32" t="str">
        <f ca="1">IF(AND(F955&gt;OFFSET(F955,-计算结果!B$19,0,1,1),'000300'!K955&lt;OFFSET('000300'!K955,-计算结果!B$19,0,1,1)),"卖",IF(AND(F955&lt;OFFSET(F955,-计算结果!B$19,0,1,1),'000300'!K955&gt;OFFSET('000300'!K955,-计算结果!B$19,0,1,1)),"买",L954))</f>
        <v>卖</v>
      </c>
      <c r="M955" s="4" t="str">
        <f t="shared" ca="1" si="58"/>
        <v/>
      </c>
      <c r="N955" s="3">
        <f ca="1">IF(L954="买",E955/E954-1,0)-IF(M955=1,计算结果!B$17,0)</f>
        <v>0</v>
      </c>
      <c r="O955" s="2">
        <f t="shared" ca="1" si="59"/>
        <v>1.3053626656468416</v>
      </c>
      <c r="P955" s="3">
        <f ca="1">1-O955/MAX(O$2:O955)</f>
        <v>0.49722065608531774</v>
      </c>
    </row>
    <row r="956" spans="1:16" x14ac:dyDescent="0.15">
      <c r="A956" s="1">
        <v>39791</v>
      </c>
      <c r="B956">
        <v>2104.12</v>
      </c>
      <c r="C956">
        <v>2107.6</v>
      </c>
      <c r="D956" s="21">
        <v>2038.07</v>
      </c>
      <c r="E956" s="21">
        <v>2040.85</v>
      </c>
      <c r="F956" s="43">
        <v>775.46692608000001</v>
      </c>
      <c r="G956" s="3">
        <f t="shared" si="56"/>
        <v>-2.5865854589888548E-2</v>
      </c>
      <c r="H956" s="3">
        <f>1-E956/MAX(E$2:E956)</f>
        <v>0.65275131014768939</v>
      </c>
      <c r="I956" s="21">
        <f ca="1">IF(ROW()&gt;计算结果!B$18-1,AVERAGE(OFFSET(E956,0,0,-计算结果!B$18,1)),AVERAGE(OFFSET(E956,0,0,-ROW()+1,1)))</f>
        <v>2033</v>
      </c>
      <c r="J956" s="43">
        <f t="shared" ca="1" si="57"/>
        <v>128174.48176895989</v>
      </c>
      <c r="K956" s="43">
        <f ca="1">IF(ROW()&gt;计算结果!B$19+1,J956-OFFSET(J956,-计算结果!B$19,0,1,1),J956-OFFSET(J956,-ROW()+2,0,1,1))</f>
        <v>3666.3413145600061</v>
      </c>
      <c r="L956" s="32" t="str">
        <f ca="1">IF(AND(F956&gt;OFFSET(F956,-计算结果!B$19,0,1,1),'000300'!K956&lt;OFFSET('000300'!K956,-计算结果!B$19,0,1,1)),"卖",IF(AND(F956&lt;OFFSET(F956,-计算结果!B$19,0,1,1),'000300'!K956&gt;OFFSET('000300'!K956,-计算结果!B$19,0,1,1)),"买",L955))</f>
        <v>卖</v>
      </c>
      <c r="M956" s="4" t="str">
        <f t="shared" ca="1" si="58"/>
        <v/>
      </c>
      <c r="N956" s="3">
        <f ca="1">IF(L955="买",E956/E955-1,0)-IF(M956=1,计算结果!B$17,0)</f>
        <v>0</v>
      </c>
      <c r="O956" s="2">
        <f t="shared" ca="1" si="59"/>
        <v>1.3053626656468416</v>
      </c>
      <c r="P956" s="3">
        <f ca="1">1-O956/MAX(O$2:O956)</f>
        <v>0.49722065608531774</v>
      </c>
    </row>
    <row r="957" spans="1:16" x14ac:dyDescent="0.15">
      <c r="A957" s="1">
        <v>39792</v>
      </c>
      <c r="B957">
        <v>2028.51</v>
      </c>
      <c r="C957">
        <v>2096.39</v>
      </c>
      <c r="D957" s="21">
        <v>2014.28</v>
      </c>
      <c r="E957" s="21">
        <v>2096.39</v>
      </c>
      <c r="F957" s="43">
        <v>707.51387648000002</v>
      </c>
      <c r="G957" s="3">
        <f t="shared" si="56"/>
        <v>2.7214150966509143E-2</v>
      </c>
      <c r="H957" s="3">
        <f>1-E957/MAX(E$2:E957)</f>
        <v>0.64330123187912613</v>
      </c>
      <c r="I957" s="21">
        <f ca="1">IF(ROW()&gt;计算结果!B$18-1,AVERAGE(OFFSET(E957,0,0,-计算结果!B$18,1)),AVERAGE(OFFSET(E957,0,0,-ROW()+1,1)))</f>
        <v>2061.3649999999998</v>
      </c>
      <c r="J957" s="43">
        <f t="shared" ca="1" si="57"/>
        <v>128881.99564543989</v>
      </c>
      <c r="K957" s="43">
        <f ca="1">IF(ROW()&gt;计算结果!B$19+1,J957-OFFSET(J957,-计算结果!B$19,0,1,1),J957-OFFSET(J957,-ROW()+2,0,1,1))</f>
        <v>5091.3887846400175</v>
      </c>
      <c r="L957" s="32" t="str">
        <f ca="1">IF(AND(F957&gt;OFFSET(F957,-计算结果!B$19,0,1,1),'000300'!K957&lt;OFFSET('000300'!K957,-计算结果!B$19,0,1,1)),"卖",IF(AND(F957&lt;OFFSET(F957,-计算结果!B$19,0,1,1),'000300'!K957&gt;OFFSET('000300'!K957,-计算结果!B$19,0,1,1)),"买",L956))</f>
        <v>买</v>
      </c>
      <c r="M957" s="4">
        <f t="shared" ca="1" si="58"/>
        <v>1</v>
      </c>
      <c r="N957" s="3">
        <f ca="1">IF(L956="买",E957/E956-1,0)-IF(M957=1,计算结果!B$17,0)</f>
        <v>0</v>
      </c>
      <c r="O957" s="2">
        <f t="shared" ca="1" si="59"/>
        <v>1.3053626656468416</v>
      </c>
      <c r="P957" s="3">
        <f ca="1">1-O957/MAX(O$2:O957)</f>
        <v>0.49722065608531774</v>
      </c>
    </row>
    <row r="958" spans="1:16" x14ac:dyDescent="0.15">
      <c r="A958" s="1">
        <v>39793</v>
      </c>
      <c r="B958">
        <v>2087.4299999999998</v>
      </c>
      <c r="C958">
        <v>2107.29</v>
      </c>
      <c r="D958" s="21">
        <v>2043.62</v>
      </c>
      <c r="E958" s="21">
        <v>2046.34</v>
      </c>
      <c r="F958" s="43">
        <v>637.77697792000004</v>
      </c>
      <c r="G958" s="3">
        <f t="shared" si="56"/>
        <v>-2.3874374520008179E-2</v>
      </c>
      <c r="H958" s="3">
        <f>1-E958/MAX(E$2:E958)</f>
        <v>0.65181719186006948</v>
      </c>
      <c r="I958" s="21">
        <f ca="1">IF(ROW()&gt;计算结果!B$18-1,AVERAGE(OFFSET(E958,0,0,-计算结果!B$18,1)),AVERAGE(OFFSET(E958,0,0,-ROW()+1,1)))</f>
        <v>2069.6549999999997</v>
      </c>
      <c r="J958" s="43">
        <f t="shared" ca="1" si="57"/>
        <v>129519.7726233599</v>
      </c>
      <c r="K958" s="43">
        <f ca="1">IF(ROW()&gt;计算结果!B$19+1,J958-OFFSET(J958,-计算结果!B$19,0,1,1),J958-OFFSET(J958,-ROW()+2,0,1,1))</f>
        <v>6135.650918400017</v>
      </c>
      <c r="L958" s="32" t="str">
        <f ca="1">IF(AND(F958&gt;OFFSET(F958,-计算结果!B$19,0,1,1),'000300'!K958&lt;OFFSET('000300'!K958,-计算结果!B$19,0,1,1)),"卖",IF(AND(F958&lt;OFFSET(F958,-计算结果!B$19,0,1,1),'000300'!K958&gt;OFFSET('000300'!K958,-计算结果!B$19,0,1,1)),"买",L957))</f>
        <v>买</v>
      </c>
      <c r="M958" s="4" t="str">
        <f t="shared" ca="1" si="58"/>
        <v/>
      </c>
      <c r="N958" s="3">
        <f ca="1">IF(L957="买",E958/E957-1,0)-IF(M958=1,计算结果!B$17,0)</f>
        <v>-2.3874374520008179E-2</v>
      </c>
      <c r="O958" s="2">
        <f t="shared" ca="1" si="59"/>
        <v>1.2741979484827526</v>
      </c>
      <c r="P958" s="3">
        <f ca="1">1-O958/MAX(O$2:O958)</f>
        <v>0.50922419844286082</v>
      </c>
    </row>
    <row r="959" spans="1:16" x14ac:dyDescent="0.15">
      <c r="A959" s="1">
        <v>39794</v>
      </c>
      <c r="B959">
        <v>2027.07</v>
      </c>
      <c r="C959">
        <v>2038.19</v>
      </c>
      <c r="D959" s="21">
        <v>1936.28</v>
      </c>
      <c r="E959" s="21">
        <v>1960.38</v>
      </c>
      <c r="F959" s="43">
        <v>548.66550784000003</v>
      </c>
      <c r="G959" s="3">
        <f t="shared" si="56"/>
        <v>-4.2006704653185567E-2</v>
      </c>
      <c r="H959" s="3">
        <f>1-E959/MAX(E$2:E959)</f>
        <v>0.66644320424692027</v>
      </c>
      <c r="I959" s="21">
        <f ca="1">IF(ROW()&gt;计算结果!B$18-1,AVERAGE(OFFSET(E959,0,0,-计算结果!B$18,1)),AVERAGE(OFFSET(E959,0,0,-ROW()+1,1)))</f>
        <v>2035.99</v>
      </c>
      <c r="J959" s="43">
        <f t="shared" ca="1" si="57"/>
        <v>128971.10711551989</v>
      </c>
      <c r="K959" s="43">
        <f ca="1">IF(ROW()&gt;计算结果!B$19+1,J959-OFFSET(J959,-计算结果!B$19,0,1,1),J959-OFFSET(J959,-ROW()+2,0,1,1))</f>
        <v>5204.6138163200085</v>
      </c>
      <c r="L959" s="32" t="str">
        <f ca="1">IF(AND(F959&gt;OFFSET(F959,-计算结果!B$19,0,1,1),'000300'!K959&lt;OFFSET('000300'!K959,-计算结果!B$19,0,1,1)),"卖",IF(AND(F959&lt;OFFSET(F959,-计算结果!B$19,0,1,1),'000300'!K959&gt;OFFSET('000300'!K959,-计算结果!B$19,0,1,1)),"买",L958))</f>
        <v>买</v>
      </c>
      <c r="M959" s="4" t="str">
        <f t="shared" ca="1" si="58"/>
        <v/>
      </c>
      <c r="N959" s="3">
        <f ca="1">IF(L958="买",E959/E958-1,0)-IF(M959=1,计算结果!B$17,0)</f>
        <v>-4.2006704653185567E-2</v>
      </c>
      <c r="O959" s="2">
        <f t="shared" ca="1" si="59"/>
        <v>1.2206730915911426</v>
      </c>
      <c r="P959" s="3">
        <f ca="1">1-O959/MAX(O$2:O959)</f>
        <v>0.52984007258980204</v>
      </c>
    </row>
    <row r="960" spans="1:16" x14ac:dyDescent="0.15">
      <c r="A960" s="1">
        <v>39797</v>
      </c>
      <c r="B960">
        <v>1991.55</v>
      </c>
      <c r="C960">
        <v>2006.22</v>
      </c>
      <c r="D960" s="21">
        <v>1941.05</v>
      </c>
      <c r="E960" s="21">
        <v>1975.03</v>
      </c>
      <c r="F960" s="43">
        <v>407.56445184</v>
      </c>
      <c r="G960" s="3">
        <f t="shared" si="56"/>
        <v>7.4730409410419529E-3</v>
      </c>
      <c r="H960" s="3">
        <f>1-E960/MAX(E$2:E960)</f>
        <v>0.66395052065609472</v>
      </c>
      <c r="I960" s="21">
        <f ca="1">IF(ROW()&gt;计算结果!B$18-1,AVERAGE(OFFSET(E960,0,0,-计算结果!B$18,1)),AVERAGE(OFFSET(E960,0,0,-ROW()+1,1)))</f>
        <v>2019.5349999999999</v>
      </c>
      <c r="J960" s="43">
        <f t="shared" ca="1" si="57"/>
        <v>128563.54266367989</v>
      </c>
      <c r="K960" s="43">
        <f ca="1">IF(ROW()&gt;计算结果!B$19+1,J960-OFFSET(J960,-计算结果!B$19,0,1,1),J960-OFFSET(J960,-ROW()+2,0,1,1))</f>
        <v>4315.5301171200117</v>
      </c>
      <c r="L960" s="32" t="str">
        <f ca="1">IF(AND(F960&gt;OFFSET(F960,-计算结果!B$19,0,1,1),'000300'!K960&lt;OFFSET('000300'!K960,-计算结果!B$19,0,1,1)),"卖",IF(AND(F960&lt;OFFSET(F960,-计算结果!B$19,0,1,1),'000300'!K960&gt;OFFSET('000300'!K960,-计算结果!B$19,0,1,1)),"买",L959))</f>
        <v>买</v>
      </c>
      <c r="M960" s="4" t="str">
        <f t="shared" ca="1" si="58"/>
        <v/>
      </c>
      <c r="N960" s="3">
        <f ca="1">IF(L959="买",E960/E959-1,0)-IF(M960=1,计算结果!B$17,0)</f>
        <v>7.4730409410419529E-3</v>
      </c>
      <c r="O960" s="2">
        <f t="shared" ca="1" si="59"/>
        <v>1.2297952315802314</v>
      </c>
      <c r="P960" s="3">
        <f ca="1">1-O960/MAX(O$2:O960)</f>
        <v>0.52632654820342828</v>
      </c>
    </row>
    <row r="961" spans="1:16" x14ac:dyDescent="0.15">
      <c r="A961" s="1">
        <v>39798</v>
      </c>
      <c r="B961">
        <v>1956.99</v>
      </c>
      <c r="C961">
        <v>1994.96</v>
      </c>
      <c r="D961" s="21">
        <v>1919.87</v>
      </c>
      <c r="E961" s="21">
        <v>1994.45</v>
      </c>
      <c r="F961" s="43">
        <v>385.52248320000001</v>
      </c>
      <c r="G961" s="3">
        <f t="shared" si="56"/>
        <v>9.8327620339944133E-3</v>
      </c>
      <c r="H961" s="3">
        <f>1-E961/MAX(E$2:E961)</f>
        <v>0.66064622609405843</v>
      </c>
      <c r="I961" s="21">
        <f ca="1">IF(ROW()&gt;计算结果!B$18-1,AVERAGE(OFFSET(E961,0,0,-计算结果!B$18,1)),AVERAGE(OFFSET(E961,0,0,-ROW()+1,1)))</f>
        <v>1994.05</v>
      </c>
      <c r="J961" s="43">
        <f t="shared" ca="1" si="57"/>
        <v>128178.0201804799</v>
      </c>
      <c r="K961" s="43">
        <f ca="1">IF(ROW()&gt;计算结果!B$19+1,J961-OFFSET(J961,-计算结果!B$19,0,1,1),J961-OFFSET(J961,-ROW()+2,0,1,1))</f>
        <v>3256.0748953600123</v>
      </c>
      <c r="L961" s="32" t="str">
        <f ca="1">IF(AND(F961&gt;OFFSET(F961,-计算结果!B$19,0,1,1),'000300'!K961&lt;OFFSET('000300'!K961,-计算结果!B$19,0,1,1)),"卖",IF(AND(F961&lt;OFFSET(F961,-计算结果!B$19,0,1,1),'000300'!K961&gt;OFFSET('000300'!K961,-计算结果!B$19,0,1,1)),"买",L960))</f>
        <v>买</v>
      </c>
      <c r="M961" s="4" t="str">
        <f t="shared" ca="1" si="58"/>
        <v/>
      </c>
      <c r="N961" s="3">
        <f ca="1">IF(L960="买",E961/E960-1,0)-IF(M961=1,计算结果!B$17,0)</f>
        <v>9.8327620339944133E-3</v>
      </c>
      <c r="O961" s="2">
        <f t="shared" ca="1" si="59"/>
        <v>1.2418875154429008</v>
      </c>
      <c r="P961" s="3">
        <f ca="1">1-O961/MAX(O$2:O961)</f>
        <v>0.52166902987009189</v>
      </c>
    </row>
    <row r="962" spans="1:16" x14ac:dyDescent="0.15">
      <c r="A962" s="1">
        <v>39799</v>
      </c>
      <c r="B962">
        <v>2002.03</v>
      </c>
      <c r="C962">
        <v>2030.39</v>
      </c>
      <c r="D962" s="21">
        <v>1995.65</v>
      </c>
      <c r="E962" s="21">
        <v>2001.42</v>
      </c>
      <c r="F962" s="43">
        <v>491.20178176000002</v>
      </c>
      <c r="G962" s="3">
        <f t="shared" si="56"/>
        <v>3.4946977863572481E-3</v>
      </c>
      <c r="H962" s="3">
        <f>1-E962/MAX(E$2:E962)</f>
        <v>0.65946028721159733</v>
      </c>
      <c r="I962" s="21">
        <f ca="1">IF(ROW()&gt;计算结果!B$18-1,AVERAGE(OFFSET(E962,0,0,-计算结果!B$18,1)),AVERAGE(OFFSET(E962,0,0,-ROW()+1,1)))</f>
        <v>1982.82</v>
      </c>
      <c r="J962" s="43">
        <f t="shared" ca="1" si="57"/>
        <v>127686.8183987199</v>
      </c>
      <c r="K962" s="43">
        <f ca="1">IF(ROW()&gt;计算结果!B$19+1,J962-OFFSET(J962,-计算结果!B$19,0,1,1),J962-OFFSET(J962,-ROW()+2,0,1,1))</f>
        <v>1779.0709350400139</v>
      </c>
      <c r="L962" s="32" t="str">
        <f ca="1">IF(AND(F962&gt;OFFSET(F962,-计算结果!B$19,0,1,1),'000300'!K962&lt;OFFSET('000300'!K962,-计算结果!B$19,0,1,1)),"卖",IF(AND(F962&lt;OFFSET(F962,-计算结果!B$19,0,1,1),'000300'!K962&gt;OFFSET('000300'!K962,-计算结果!B$19,0,1,1)),"买",L961))</f>
        <v>买</v>
      </c>
      <c r="M962" s="4" t="str">
        <f t="shared" ca="1" si="58"/>
        <v/>
      </c>
      <c r="N962" s="3">
        <f ca="1">IF(L961="买",E962/E961-1,0)-IF(M962=1,计算结果!B$17,0)</f>
        <v>3.4946977863572481E-3</v>
      </c>
      <c r="O962" s="2">
        <f t="shared" ca="1" si="59"/>
        <v>1.2462275369940239</v>
      </c>
      <c r="P962" s="3">
        <f ca="1">1-O962/MAX(O$2:O962)</f>
        <v>0.51999740768763281</v>
      </c>
    </row>
    <row r="963" spans="1:16" x14ac:dyDescent="0.15">
      <c r="A963" s="1">
        <v>39800</v>
      </c>
      <c r="B963">
        <v>2001.05</v>
      </c>
      <c r="C963">
        <v>2045.94</v>
      </c>
      <c r="D963" s="21">
        <v>1982.43</v>
      </c>
      <c r="E963" s="21">
        <v>2045.1</v>
      </c>
      <c r="F963" s="43">
        <v>484.55151616000001</v>
      </c>
      <c r="G963" s="3">
        <f t="shared" ref="G963:G1026" si="60">E963/E962-1</f>
        <v>2.1824504601732686E-2</v>
      </c>
      <c r="H963" s="3">
        <f>1-E963/MAX(E$2:E963)</f>
        <v>0.65202817668277413</v>
      </c>
      <c r="I963" s="21">
        <f ca="1">IF(ROW()&gt;计算结果!B$18-1,AVERAGE(OFFSET(E963,0,0,-计算结果!B$18,1)),AVERAGE(OFFSET(E963,0,0,-ROW()+1,1)))</f>
        <v>2004</v>
      </c>
      <c r="J963" s="43">
        <f t="shared" ca="1" si="57"/>
        <v>128171.36991487991</v>
      </c>
      <c r="K963" s="43">
        <f ca="1">IF(ROW()&gt;计算结果!B$19+1,J963-OFFSET(J963,-计算结果!B$19,0,1,1),J963-OFFSET(J963,-ROW()+2,0,1,1))</f>
        <v>1664.1155481600144</v>
      </c>
      <c r="L963" s="32" t="str">
        <f ca="1">IF(AND(F963&gt;OFFSET(F963,-计算结果!B$19,0,1,1),'000300'!K963&lt;OFFSET('000300'!K963,-计算结果!B$19,0,1,1)),"卖",IF(AND(F963&lt;OFFSET(F963,-计算结果!B$19,0,1,1),'000300'!K963&gt;OFFSET('000300'!K963,-计算结果!B$19,0,1,1)),"买",L962))</f>
        <v>买</v>
      </c>
      <c r="M963" s="4" t="str">
        <f t="shared" ca="1" si="58"/>
        <v/>
      </c>
      <c r="N963" s="3">
        <f ca="1">IF(L962="买",E963/E962-1,0)-IF(M963=1,计算结果!B$17,0)</f>
        <v>2.1824504601732686E-2</v>
      </c>
      <c r="O963" s="2">
        <f t="shared" ca="1" si="59"/>
        <v>1.2734258356099559</v>
      </c>
      <c r="P963" s="3">
        <f ca="1">1-O963/MAX(O$2:O963)</f>
        <v>0.50952158890286792</v>
      </c>
    </row>
    <row r="964" spans="1:16" x14ac:dyDescent="0.15">
      <c r="A964" s="1">
        <v>39801</v>
      </c>
      <c r="B964">
        <v>2037.37</v>
      </c>
      <c r="C964">
        <v>2075.38</v>
      </c>
      <c r="D964" s="21">
        <v>2033.11</v>
      </c>
      <c r="E964" s="21">
        <v>2052.11</v>
      </c>
      <c r="F964" s="43">
        <v>534.10394111999994</v>
      </c>
      <c r="G964" s="3">
        <f t="shared" si="60"/>
        <v>3.4277052466873403E-3</v>
      </c>
      <c r="H964" s="3">
        <f>1-E964/MAX(E$2:E964)</f>
        <v>0.65083543183829029</v>
      </c>
      <c r="I964" s="21">
        <f ca="1">IF(ROW()&gt;计算结果!B$18-1,AVERAGE(OFFSET(E964,0,0,-计算结果!B$18,1)),AVERAGE(OFFSET(E964,0,0,-ROW()+1,1)))</f>
        <v>2023.27</v>
      </c>
      <c r="J964" s="43">
        <f t="shared" ref="J964:J1027" ca="1" si="61">IF(I964&gt;I963,J963+F964,J963-F964)</f>
        <v>128705.47385599991</v>
      </c>
      <c r="K964" s="43">
        <f ca="1">IF(ROW()&gt;计算结果!B$19+1,J964-OFFSET(J964,-计算结果!B$19,0,1,1),J964-OFFSET(J964,-ROW()+2,0,1,1))</f>
        <v>1306.4590131200239</v>
      </c>
      <c r="L964" s="32" t="str">
        <f ca="1">IF(AND(F964&gt;OFFSET(F964,-计算结果!B$19,0,1,1),'000300'!K964&lt;OFFSET('000300'!K964,-计算结果!B$19,0,1,1)),"卖",IF(AND(F964&lt;OFFSET(F964,-计算结果!B$19,0,1,1),'000300'!K964&gt;OFFSET('000300'!K964,-计算结果!B$19,0,1,1)),"买",L963))</f>
        <v>买</v>
      </c>
      <c r="M964" s="4" t="str">
        <f t="shared" ref="M964:M1027" ca="1" si="62">IF(L963&lt;&gt;L964,1,"")</f>
        <v/>
      </c>
      <c r="N964" s="3">
        <f ca="1">IF(L963="买",E964/E963-1,0)-IF(M964=1,计算结果!B$17,0)</f>
        <v>3.4277052466873403E-3</v>
      </c>
      <c r="O964" s="2">
        <f t="shared" ref="O964:O1027" ca="1" si="63">IFERROR(O963*(1+N964),O963)</f>
        <v>1.2777907640279433</v>
      </c>
      <c r="P964" s="3">
        <f ca="1">1-O964/MAX(O$2:O964)</f>
        <v>0.50784037347976341</v>
      </c>
    </row>
    <row r="965" spans="1:16" x14ac:dyDescent="0.15">
      <c r="A965" s="1">
        <v>39804</v>
      </c>
      <c r="B965">
        <v>2050.77</v>
      </c>
      <c r="C965">
        <v>2055.37</v>
      </c>
      <c r="D965" s="21">
        <v>1993.33</v>
      </c>
      <c r="E965" s="21">
        <v>2017.55</v>
      </c>
      <c r="F965" s="43">
        <v>438.43461120000001</v>
      </c>
      <c r="G965" s="3">
        <f t="shared" si="60"/>
        <v>-1.684120246965326E-2</v>
      </c>
      <c r="H965" s="3">
        <f>1-E965/MAX(E$2:E965)</f>
        <v>0.6567157830259307</v>
      </c>
      <c r="I965" s="21">
        <f ca="1">IF(ROW()&gt;计算结果!B$18-1,AVERAGE(OFFSET(E965,0,0,-计算结果!B$18,1)),AVERAGE(OFFSET(E965,0,0,-ROW()+1,1)))</f>
        <v>2029.0450000000001</v>
      </c>
      <c r="J965" s="43">
        <f t="shared" ca="1" si="61"/>
        <v>129143.90846719992</v>
      </c>
      <c r="K965" s="43">
        <f ca="1">IF(ROW()&gt;计算结果!B$19+1,J965-OFFSET(J965,-计算结果!B$19,0,1,1),J965-OFFSET(J965,-ROW()+2,0,1,1))</f>
        <v>969.42669824002951</v>
      </c>
      <c r="L965" s="32" t="str">
        <f ca="1">IF(AND(F965&gt;OFFSET(F965,-计算结果!B$19,0,1,1),'000300'!K965&lt;OFFSET('000300'!K965,-计算结果!B$19,0,1,1)),"卖",IF(AND(F965&lt;OFFSET(F965,-计算结果!B$19,0,1,1),'000300'!K965&gt;OFFSET('000300'!K965,-计算结果!B$19,0,1,1)),"买",L964))</f>
        <v>买</v>
      </c>
      <c r="M965" s="4" t="str">
        <f t="shared" ca="1" si="62"/>
        <v/>
      </c>
      <c r="N965" s="3">
        <f ca="1">IF(L964="买",E965/E964-1,0)-IF(M965=1,计算结果!B$17,0)</f>
        <v>-1.684120246965326E-2</v>
      </c>
      <c r="O965" s="2">
        <f t="shared" ca="1" si="63"/>
        <v>1.2562712310570958</v>
      </c>
      <c r="P965" s="3">
        <f ca="1">1-O965/MAX(O$2:O965)</f>
        <v>0.51612893339737964</v>
      </c>
    </row>
    <row r="966" spans="1:16" x14ac:dyDescent="0.15">
      <c r="A966" s="1">
        <v>39805</v>
      </c>
      <c r="B966">
        <v>2019.23</v>
      </c>
      <c r="C966">
        <v>2019.23</v>
      </c>
      <c r="D966" s="21">
        <v>1918.43</v>
      </c>
      <c r="E966" s="21">
        <v>1918.95</v>
      </c>
      <c r="F966" s="43">
        <v>508.25764864000001</v>
      </c>
      <c r="G966" s="3">
        <f t="shared" si="60"/>
        <v>-4.8871155609526373E-2</v>
      </c>
      <c r="H966" s="3">
        <f>1-E966/MAX(E$2:E966)</f>
        <v>0.67349247941196488</v>
      </c>
      <c r="I966" s="21">
        <f ca="1">IF(ROW()&gt;计算结果!B$18-1,AVERAGE(OFFSET(E966,0,0,-计算结果!B$18,1)),AVERAGE(OFFSET(E966,0,0,-ROW()+1,1)))</f>
        <v>2008.4275</v>
      </c>
      <c r="J966" s="43">
        <f t="shared" ca="1" si="61"/>
        <v>128635.65081855991</v>
      </c>
      <c r="K966" s="43">
        <f ca="1">IF(ROW()&gt;计算结果!B$19+1,J966-OFFSET(J966,-计算结果!B$19,0,1,1),J966-OFFSET(J966,-ROW()+2,0,1,1))</f>
        <v>-246.34482687998388</v>
      </c>
      <c r="L966" s="32" t="str">
        <f ca="1">IF(AND(F966&gt;OFFSET(F966,-计算结果!B$19,0,1,1),'000300'!K966&lt;OFFSET('000300'!K966,-计算结果!B$19,0,1,1)),"卖",IF(AND(F966&lt;OFFSET(F966,-计算结果!B$19,0,1,1),'000300'!K966&gt;OFFSET('000300'!K966,-计算结果!B$19,0,1,1)),"买",L965))</f>
        <v>买</v>
      </c>
      <c r="M966" s="4" t="str">
        <f t="shared" ca="1" si="62"/>
        <v/>
      </c>
      <c r="N966" s="3">
        <f ca="1">IF(L965="买",E966/E965-1,0)-IF(M966=1,计算结果!B$17,0)</f>
        <v>-4.8871155609526373E-2</v>
      </c>
      <c r="O966" s="2">
        <f t="shared" ca="1" si="63"/>
        <v>1.1948758042363332</v>
      </c>
      <c r="P966" s="3">
        <f ca="1">1-O966/MAX(O$2:O966)</f>
        <v>0.5397762715882638</v>
      </c>
    </row>
    <row r="967" spans="1:16" x14ac:dyDescent="0.15">
      <c r="A967" s="1">
        <v>39806</v>
      </c>
      <c r="B967">
        <v>1893.22</v>
      </c>
      <c r="C967">
        <v>1912.78</v>
      </c>
      <c r="D967" s="21">
        <v>1872.65</v>
      </c>
      <c r="E967" s="21">
        <v>1887.07</v>
      </c>
      <c r="F967" s="43">
        <v>342.10527231999998</v>
      </c>
      <c r="G967" s="3">
        <f t="shared" si="60"/>
        <v>-1.6613252038875537E-2</v>
      </c>
      <c r="H967" s="3">
        <f>1-E967/MAX(E$2:E967)</f>
        <v>0.6789168311440823</v>
      </c>
      <c r="I967" s="21">
        <f ca="1">IF(ROW()&gt;计算结果!B$18-1,AVERAGE(OFFSET(E967,0,0,-计算结果!B$18,1)),AVERAGE(OFFSET(E967,0,0,-ROW()+1,1)))</f>
        <v>1968.9199999999998</v>
      </c>
      <c r="J967" s="43">
        <f t="shared" ca="1" si="61"/>
        <v>128293.54554623991</v>
      </c>
      <c r="K967" s="43">
        <f ca="1">IF(ROW()&gt;计算结果!B$19+1,J967-OFFSET(J967,-计算结果!B$19,0,1,1),J967-OFFSET(J967,-ROW()+2,0,1,1))</f>
        <v>-1226.2270771199837</v>
      </c>
      <c r="L967" s="32" t="str">
        <f ca="1">IF(AND(F967&gt;OFFSET(F967,-计算结果!B$19,0,1,1),'000300'!K967&lt;OFFSET('000300'!K967,-计算结果!B$19,0,1,1)),"卖",IF(AND(F967&lt;OFFSET(F967,-计算结果!B$19,0,1,1),'000300'!K967&gt;OFFSET('000300'!K967,-计算结果!B$19,0,1,1)),"买",L966))</f>
        <v>买</v>
      </c>
      <c r="M967" s="4" t="str">
        <f t="shared" ca="1" si="62"/>
        <v/>
      </c>
      <c r="N967" s="3">
        <f ca="1">IF(L966="买",E967/E966-1,0)-IF(M967=1,计算结果!B$17,0)</f>
        <v>-1.6613252038875537E-2</v>
      </c>
      <c r="O967" s="2">
        <f t="shared" ca="1" si="63"/>
        <v>1.1750250313454009</v>
      </c>
      <c r="P967" s="3">
        <f ca="1">1-O967/MAX(O$2:O967)</f>
        <v>0.54742208438263895</v>
      </c>
    </row>
    <row r="968" spans="1:16" x14ac:dyDescent="0.15">
      <c r="A968" s="1">
        <v>39807</v>
      </c>
      <c r="B968">
        <v>1891.53</v>
      </c>
      <c r="C968">
        <v>1902.71</v>
      </c>
      <c r="D968" s="21">
        <v>1848.71</v>
      </c>
      <c r="E968" s="21">
        <v>1870.77</v>
      </c>
      <c r="F968" s="43">
        <v>308.05997567999998</v>
      </c>
      <c r="G968" s="3">
        <f t="shared" si="60"/>
        <v>-8.637729390006732E-3</v>
      </c>
      <c r="H968" s="3">
        <f>1-E968/MAX(E$2:E968)</f>
        <v>0.68169026066834548</v>
      </c>
      <c r="I968" s="21">
        <f ca="1">IF(ROW()&gt;计算结果!B$18-1,AVERAGE(OFFSET(E968,0,0,-计算结果!B$18,1)),AVERAGE(OFFSET(E968,0,0,-ROW()+1,1)))</f>
        <v>1923.585</v>
      </c>
      <c r="J968" s="43">
        <f t="shared" ca="1" si="61"/>
        <v>127985.48557055992</v>
      </c>
      <c r="K968" s="43">
        <f ca="1">IF(ROW()&gt;计算结果!B$19+1,J968-OFFSET(J968,-计算结果!B$19,0,1,1),J968-OFFSET(J968,-ROW()+2,0,1,1))</f>
        <v>-985.62154495996947</v>
      </c>
      <c r="L968" s="32" t="str">
        <f ca="1">IF(AND(F968&gt;OFFSET(F968,-计算结果!B$19,0,1,1),'000300'!K968&lt;OFFSET('000300'!K968,-计算结果!B$19,0,1,1)),"卖",IF(AND(F968&lt;OFFSET(F968,-计算结果!B$19,0,1,1),'000300'!K968&gt;OFFSET('000300'!K968,-计算结果!B$19,0,1,1)),"买",L967))</f>
        <v>买</v>
      </c>
      <c r="M968" s="4" t="str">
        <f t="shared" ca="1" si="62"/>
        <v/>
      </c>
      <c r="N968" s="3">
        <f ca="1">IF(L967="买",E968/E967-1,0)-IF(M968=1,计算结果!B$17,0)</f>
        <v>-8.637729390006732E-3</v>
      </c>
      <c r="O968" s="2">
        <f t="shared" ca="1" si="63"/>
        <v>1.1648754830981551</v>
      </c>
      <c r="P968" s="3">
        <f ca="1">1-O968/MAX(O$2:O968)</f>
        <v>0.55133132994563505</v>
      </c>
    </row>
    <row r="969" spans="1:16" x14ac:dyDescent="0.15">
      <c r="A969" s="1">
        <v>39808</v>
      </c>
      <c r="B969">
        <v>1868.34</v>
      </c>
      <c r="C969">
        <v>1881.08</v>
      </c>
      <c r="D969" s="21">
        <v>1850.5</v>
      </c>
      <c r="E969" s="21">
        <v>1862.1</v>
      </c>
      <c r="F969" s="43">
        <v>285.36313855999998</v>
      </c>
      <c r="G969" s="3">
        <f t="shared" si="60"/>
        <v>-4.6344553312273051E-3</v>
      </c>
      <c r="H969" s="3">
        <f>1-E969/MAX(E$2:E969)</f>
        <v>0.68316545293677255</v>
      </c>
      <c r="I969" s="21">
        <f ca="1">IF(ROW()&gt;计算结果!B$18-1,AVERAGE(OFFSET(E969,0,0,-计算结果!B$18,1)),AVERAGE(OFFSET(E969,0,0,-ROW()+1,1)))</f>
        <v>1884.7224999999999</v>
      </c>
      <c r="J969" s="43">
        <f t="shared" ca="1" si="61"/>
        <v>127700.12243199992</v>
      </c>
      <c r="K969" s="43">
        <f ca="1">IF(ROW()&gt;计算结果!B$19+1,J969-OFFSET(J969,-计算结果!B$19,0,1,1),J969-OFFSET(J969,-ROW()+2,0,1,1))</f>
        <v>-863.42023167997831</v>
      </c>
      <c r="L969" s="32" t="str">
        <f ca="1">IF(AND(F969&gt;OFFSET(F969,-计算结果!B$19,0,1,1),'000300'!K969&lt;OFFSET('000300'!K969,-计算结果!B$19,0,1,1)),"卖",IF(AND(F969&lt;OFFSET(F969,-计算结果!B$19,0,1,1),'000300'!K969&gt;OFFSET('000300'!K969,-计算结果!B$19,0,1,1)),"买",L968))</f>
        <v>买</v>
      </c>
      <c r="M969" s="4" t="str">
        <f t="shared" ca="1" si="62"/>
        <v/>
      </c>
      <c r="N969" s="3">
        <f ca="1">IF(L968="买",E969/E968-1,0)-IF(M969=1,计算结果!B$17,0)</f>
        <v>-4.6344553312273051E-3</v>
      </c>
      <c r="O969" s="2">
        <f t="shared" ca="1" si="63"/>
        <v>1.159476919705295</v>
      </c>
      <c r="P969" s="3">
        <f ca="1">1-O969/MAX(O$2:O969)</f>
        <v>0.55341066485552315</v>
      </c>
    </row>
    <row r="970" spans="1:16" x14ac:dyDescent="0.15">
      <c r="A970" s="1">
        <v>39811</v>
      </c>
      <c r="B970">
        <v>1852.41</v>
      </c>
      <c r="C970">
        <v>1861.3</v>
      </c>
      <c r="D970" s="21">
        <v>1816.06</v>
      </c>
      <c r="E970" s="21">
        <v>1854.76</v>
      </c>
      <c r="F970" s="43">
        <v>293.29563647999998</v>
      </c>
      <c r="G970" s="3">
        <f t="shared" si="60"/>
        <v>-3.9417861554158495E-3</v>
      </c>
      <c r="H970" s="3">
        <f>1-E970/MAX(E$2:E970)</f>
        <v>0.6844143469679439</v>
      </c>
      <c r="I970" s="21">
        <f ca="1">IF(ROW()&gt;计算结果!B$18-1,AVERAGE(OFFSET(E970,0,0,-计算结果!B$18,1)),AVERAGE(OFFSET(E970,0,0,-ROW()+1,1)))</f>
        <v>1868.6750000000002</v>
      </c>
      <c r="J970" s="43">
        <f t="shared" ca="1" si="61"/>
        <v>127406.82679551991</v>
      </c>
      <c r="K970" s="43">
        <f ca="1">IF(ROW()&gt;计算结果!B$19+1,J970-OFFSET(J970,-计算结果!B$19,0,1,1),J970-OFFSET(J970,-ROW()+2,0,1,1))</f>
        <v>-771.19338495998818</v>
      </c>
      <c r="L970" s="32" t="str">
        <f ca="1">IF(AND(F970&gt;OFFSET(F970,-计算结果!B$19,0,1,1),'000300'!K970&lt;OFFSET('000300'!K970,-计算结果!B$19,0,1,1)),"卖",IF(AND(F970&lt;OFFSET(F970,-计算结果!B$19,0,1,1),'000300'!K970&gt;OFFSET('000300'!K970,-计算结果!B$19,0,1,1)),"买",L969))</f>
        <v>买</v>
      </c>
      <c r="M970" s="4" t="str">
        <f t="shared" ca="1" si="62"/>
        <v/>
      </c>
      <c r="N970" s="3">
        <f ca="1">IF(L969="买",E970/E969-1,0)-IF(M970=1,计算结果!B$17,0)</f>
        <v>-3.9417861554158495E-3</v>
      </c>
      <c r="O970" s="2">
        <f t="shared" ca="1" si="63"/>
        <v>1.1549065096356765</v>
      </c>
      <c r="P970" s="3">
        <f ca="1">1-O970/MAX(O$2:O970)</f>
        <v>0.55517102451395206</v>
      </c>
    </row>
    <row r="971" spans="1:16" x14ac:dyDescent="0.15">
      <c r="A971" s="1">
        <v>39812</v>
      </c>
      <c r="B971">
        <v>1852.95</v>
      </c>
      <c r="C971">
        <v>1867.41</v>
      </c>
      <c r="D971" s="21">
        <v>1824.53</v>
      </c>
      <c r="E971" s="21">
        <v>1833.44</v>
      </c>
      <c r="F971" s="43">
        <v>296.28506112000002</v>
      </c>
      <c r="G971" s="3">
        <f t="shared" si="60"/>
        <v>-1.1494748646725172E-2</v>
      </c>
      <c r="H971" s="3">
        <f>1-E971/MAX(E$2:E971)</f>
        <v>0.68804192472606007</v>
      </c>
      <c r="I971" s="21">
        <f ca="1">IF(ROW()&gt;计算结果!B$18-1,AVERAGE(OFFSET(E971,0,0,-计算结果!B$18,1)),AVERAGE(OFFSET(E971,0,0,-ROW()+1,1)))</f>
        <v>1855.2674999999999</v>
      </c>
      <c r="J971" s="43">
        <f t="shared" ca="1" si="61"/>
        <v>127110.54173439991</v>
      </c>
      <c r="K971" s="43">
        <f ca="1">IF(ROW()&gt;计算结果!B$19+1,J971-OFFSET(J971,-计算结果!B$19,0,1,1),J971-OFFSET(J971,-ROW()+2,0,1,1))</f>
        <v>-576.27666431998659</v>
      </c>
      <c r="L971" s="32" t="str">
        <f ca="1">IF(AND(F971&gt;OFFSET(F971,-计算结果!B$19,0,1,1),'000300'!K971&lt;OFFSET('000300'!K971,-计算结果!B$19,0,1,1)),"卖",IF(AND(F971&lt;OFFSET(F971,-计算结果!B$19,0,1,1),'000300'!K971&gt;OFFSET('000300'!K971,-计算结果!B$19,0,1,1)),"买",L970))</f>
        <v>买</v>
      </c>
      <c r="M971" s="4" t="str">
        <f t="shared" ca="1" si="62"/>
        <v/>
      </c>
      <c r="N971" s="3">
        <f ca="1">IF(L970="买",E971/E970-1,0)-IF(M971=1,计算结果!B$17,0)</f>
        <v>-1.1494748646725172E-2</v>
      </c>
      <c r="O971" s="2">
        <f t="shared" ca="1" si="63"/>
        <v>1.1416311495969478</v>
      </c>
      <c r="P971" s="3">
        <f ca="1">1-O971/MAX(O$2:O971)</f>
        <v>0.56028422177794435</v>
      </c>
    </row>
    <row r="972" spans="1:16" x14ac:dyDescent="0.15">
      <c r="A972" s="1">
        <v>39813</v>
      </c>
      <c r="B972">
        <v>1835.1</v>
      </c>
      <c r="C972">
        <v>1844.42</v>
      </c>
      <c r="D972" s="21">
        <v>1813.73</v>
      </c>
      <c r="E972" s="21">
        <v>1817.72</v>
      </c>
      <c r="F972" s="43">
        <v>272.9191424</v>
      </c>
      <c r="G972" s="3">
        <f t="shared" si="60"/>
        <v>-8.5740466009250893E-3</v>
      </c>
      <c r="H972" s="3">
        <f>1-E972/MAX(E$2:E972)</f>
        <v>0.69071666780099372</v>
      </c>
      <c r="I972" s="21">
        <f ca="1">IF(ROW()&gt;计算结果!B$18-1,AVERAGE(OFFSET(E972,0,0,-计算结果!B$18,1)),AVERAGE(OFFSET(E972,0,0,-ROW()+1,1)))</f>
        <v>1842.0049999999999</v>
      </c>
      <c r="J972" s="43">
        <f t="shared" ca="1" si="61"/>
        <v>126837.62259199991</v>
      </c>
      <c r="K972" s="43">
        <f ca="1">IF(ROW()&gt;计算结果!B$19+1,J972-OFFSET(J972,-计算结果!B$19,0,1,1),J972-OFFSET(J972,-ROW()+2,0,1,1))</f>
        <v>-1333.7473228799936</v>
      </c>
      <c r="L972" s="32" t="str">
        <f ca="1">IF(AND(F972&gt;OFFSET(F972,-计算结果!B$19,0,1,1),'000300'!K972&lt;OFFSET('000300'!K972,-计算结果!B$19,0,1,1)),"卖",IF(AND(F972&lt;OFFSET(F972,-计算结果!B$19,0,1,1),'000300'!K972&gt;OFFSET('000300'!K972,-计算结果!B$19,0,1,1)),"买",L971))</f>
        <v>买</v>
      </c>
      <c r="M972" s="4" t="str">
        <f t="shared" ca="1" si="62"/>
        <v/>
      </c>
      <c r="N972" s="3">
        <f ca="1">IF(L971="买",E972/E971-1,0)-IF(M972=1,计算结果!B$17,0)</f>
        <v>-8.5740466009250893E-3</v>
      </c>
      <c r="O972" s="2">
        <f t="shared" ca="1" si="63"/>
        <v>1.1318427509192359</v>
      </c>
      <c r="P972" s="3">
        <f ca="1">1-O972/MAX(O$2:O972)</f>
        <v>0.56405436535158238</v>
      </c>
    </row>
    <row r="973" spans="1:16" x14ac:dyDescent="0.15">
      <c r="A973" s="1">
        <v>39818</v>
      </c>
      <c r="B973">
        <v>1848.33</v>
      </c>
      <c r="C973">
        <v>1882.96</v>
      </c>
      <c r="D973" s="21">
        <v>1837.84</v>
      </c>
      <c r="E973" s="21">
        <v>1882.96</v>
      </c>
      <c r="F973" s="43">
        <v>392.17078271999998</v>
      </c>
      <c r="G973" s="3">
        <f t="shared" si="60"/>
        <v>3.5891116343551355E-2</v>
      </c>
      <c r="H973" s="3">
        <f>1-E973/MAX(E$2:E973)</f>
        <v>0.67961614374191792</v>
      </c>
      <c r="I973" s="21">
        <f ca="1">IF(ROW()&gt;计算结果!B$18-1,AVERAGE(OFFSET(E973,0,0,-计算结果!B$18,1)),AVERAGE(OFFSET(E973,0,0,-ROW()+1,1)))</f>
        <v>1847.22</v>
      </c>
      <c r="J973" s="43">
        <f t="shared" ca="1" si="61"/>
        <v>127229.79337471991</v>
      </c>
      <c r="K973" s="43">
        <f ca="1">IF(ROW()&gt;计算结果!B$19+1,J973-OFFSET(J973,-计算结果!B$19,0,1,1),J973-OFFSET(J973,-ROW()+2,0,1,1))</f>
        <v>-1475.6804812799965</v>
      </c>
      <c r="L973" s="32" t="str">
        <f ca="1">IF(AND(F973&gt;OFFSET(F973,-计算结果!B$19,0,1,1),'000300'!K973&lt;OFFSET('000300'!K973,-计算结果!B$19,0,1,1)),"卖",IF(AND(F973&lt;OFFSET(F973,-计算结果!B$19,0,1,1),'000300'!K973&gt;OFFSET('000300'!K973,-计算结果!B$19,0,1,1)),"买",L972))</f>
        <v>买</v>
      </c>
      <c r="M973" s="4" t="str">
        <f t="shared" ca="1" si="62"/>
        <v/>
      </c>
      <c r="N973" s="3">
        <f ca="1">IF(L972="买",E973/E972-1,0)-IF(M973=1,计算结果!B$17,0)</f>
        <v>3.5891116343551355E-2</v>
      </c>
      <c r="O973" s="2">
        <f t="shared" ca="1" si="63"/>
        <v>1.1724658507750834</v>
      </c>
      <c r="P973" s="3">
        <f ca="1">1-O973/MAX(O$2:O973)</f>
        <v>0.54840778985895255</v>
      </c>
    </row>
    <row r="974" spans="1:16" x14ac:dyDescent="0.15">
      <c r="A974" s="1">
        <v>39819</v>
      </c>
      <c r="B974">
        <v>1880.67</v>
      </c>
      <c r="C974">
        <v>1948.49</v>
      </c>
      <c r="D974" s="21">
        <v>1873.01</v>
      </c>
      <c r="E974" s="21">
        <v>1942.8</v>
      </c>
      <c r="F974" s="43">
        <v>592.62169087999996</v>
      </c>
      <c r="G974" s="3">
        <f t="shared" si="60"/>
        <v>3.1779751030292624E-2</v>
      </c>
      <c r="H974" s="3">
        <f>1-E974/MAX(E$2:E974)</f>
        <v>0.66943442455591096</v>
      </c>
      <c r="I974" s="21">
        <f ca="1">IF(ROW()&gt;计算结果!B$18-1,AVERAGE(OFFSET(E974,0,0,-计算结果!B$18,1)),AVERAGE(OFFSET(E974,0,0,-ROW()+1,1)))</f>
        <v>1869.23</v>
      </c>
      <c r="J974" s="43">
        <f t="shared" ca="1" si="61"/>
        <v>127822.41506559991</v>
      </c>
      <c r="K974" s="43">
        <f ca="1">IF(ROW()&gt;计算结果!B$19+1,J974-OFFSET(J974,-计算结果!B$19,0,1,1),J974-OFFSET(J974,-ROW()+2,0,1,1))</f>
        <v>-1321.4934016000043</v>
      </c>
      <c r="L974" s="32" t="str">
        <f ca="1">IF(AND(F974&gt;OFFSET(F974,-计算结果!B$19,0,1,1),'000300'!K974&lt;OFFSET('000300'!K974,-计算结果!B$19,0,1,1)),"卖",IF(AND(F974&lt;OFFSET(F974,-计算结果!B$19,0,1,1),'000300'!K974&gt;OFFSET('000300'!K974,-计算结果!B$19,0,1,1)),"买",L973))</f>
        <v>卖</v>
      </c>
      <c r="M974" s="4">
        <f t="shared" ca="1" si="62"/>
        <v>1</v>
      </c>
      <c r="N974" s="3">
        <f ca="1">IF(L973="买",E974/E973-1,0)-IF(M974=1,计算结果!B$17,0)</f>
        <v>3.1779751030292624E-2</v>
      </c>
      <c r="O974" s="2">
        <f t="shared" ca="1" si="63"/>
        <v>1.2097265236042358</v>
      </c>
      <c r="P974" s="3">
        <f ca="1">1-O974/MAX(O$2:O974)</f>
        <v>0.53405630185345054</v>
      </c>
    </row>
    <row r="975" spans="1:16" x14ac:dyDescent="0.15">
      <c r="A975" s="1">
        <v>39820</v>
      </c>
      <c r="B975">
        <v>1942.67</v>
      </c>
      <c r="C975">
        <v>1959.25</v>
      </c>
      <c r="D975" s="21">
        <v>1930.87</v>
      </c>
      <c r="E975" s="21">
        <v>1931.18</v>
      </c>
      <c r="F975" s="43">
        <v>501.4341632</v>
      </c>
      <c r="G975" s="3">
        <f t="shared" si="60"/>
        <v>-5.9810582664195922E-3</v>
      </c>
      <c r="H975" s="3">
        <f>1-E975/MAX(E$2:E975)</f>
        <v>0.67141155652351459</v>
      </c>
      <c r="I975" s="21">
        <f ca="1">IF(ROW()&gt;计算结果!B$18-1,AVERAGE(OFFSET(E975,0,0,-计算结果!B$18,1)),AVERAGE(OFFSET(E975,0,0,-ROW()+1,1)))</f>
        <v>1893.6650000000002</v>
      </c>
      <c r="J975" s="43">
        <f t="shared" ca="1" si="61"/>
        <v>128323.84922879991</v>
      </c>
      <c r="K975" s="43">
        <f ca="1">IF(ROW()&gt;计算结果!B$19+1,J975-OFFSET(J975,-计算结果!B$19,0,1,1),J975-OFFSET(J975,-ROW()+2,0,1,1))</f>
        <v>-311.80158975999802</v>
      </c>
      <c r="L975" s="32" t="str">
        <f ca="1">IF(AND(F975&gt;OFFSET(F975,-计算结果!B$19,0,1,1),'000300'!K975&lt;OFFSET('000300'!K975,-计算结果!B$19,0,1,1)),"卖",IF(AND(F975&lt;OFFSET(F975,-计算结果!B$19,0,1,1),'000300'!K975&gt;OFFSET('000300'!K975,-计算结果!B$19,0,1,1)),"买",L974))</f>
        <v>卖</v>
      </c>
      <c r="M975" s="4" t="str">
        <f t="shared" ca="1" si="62"/>
        <v/>
      </c>
      <c r="N975" s="3">
        <f ca="1">IF(L974="买",E975/E974-1,0)-IF(M975=1,计算结果!B$17,0)</f>
        <v>0</v>
      </c>
      <c r="O975" s="2">
        <f t="shared" ca="1" si="63"/>
        <v>1.2097265236042358</v>
      </c>
      <c r="P975" s="3">
        <f ca="1">1-O975/MAX(O$2:O975)</f>
        <v>0.53405630185345054</v>
      </c>
    </row>
    <row r="976" spans="1:16" x14ac:dyDescent="0.15">
      <c r="A976" s="1">
        <v>39821</v>
      </c>
      <c r="B976">
        <v>1894.66</v>
      </c>
      <c r="C976">
        <v>1902.8</v>
      </c>
      <c r="D976" s="21">
        <v>1873.65</v>
      </c>
      <c r="E976" s="21">
        <v>1887.99</v>
      </c>
      <c r="F976" s="43">
        <v>472.10803199999998</v>
      </c>
      <c r="G976" s="3">
        <f t="shared" si="60"/>
        <v>-2.2364564670305231E-2</v>
      </c>
      <c r="H976" s="3">
        <f>1-E976/MAX(E$2:E976)</f>
        <v>0.67876029401755944</v>
      </c>
      <c r="I976" s="21">
        <f ca="1">IF(ROW()&gt;计算结果!B$18-1,AVERAGE(OFFSET(E976,0,0,-计算结果!B$18,1)),AVERAGE(OFFSET(E976,0,0,-ROW()+1,1)))</f>
        <v>1911.2325000000001</v>
      </c>
      <c r="J976" s="43">
        <f t="shared" ca="1" si="61"/>
        <v>128795.95726079991</v>
      </c>
      <c r="K976" s="43">
        <f ca="1">IF(ROW()&gt;计算结果!B$19+1,J976-OFFSET(J976,-计算结果!B$19,0,1,1),J976-OFFSET(J976,-ROW()+2,0,1,1))</f>
        <v>502.41171456000302</v>
      </c>
      <c r="L976" s="32" t="str">
        <f ca="1">IF(AND(F976&gt;OFFSET(F976,-计算结果!B$19,0,1,1),'000300'!K976&lt;OFFSET('000300'!K976,-计算结果!B$19,0,1,1)),"卖",IF(AND(F976&lt;OFFSET(F976,-计算结果!B$19,0,1,1),'000300'!K976&gt;OFFSET('000300'!K976,-计算结果!B$19,0,1,1)),"买",L975))</f>
        <v>卖</v>
      </c>
      <c r="M976" s="4" t="str">
        <f t="shared" ca="1" si="62"/>
        <v/>
      </c>
      <c r="N976" s="3">
        <f ca="1">IF(L975="买",E976/E975-1,0)-IF(M976=1,计算结果!B$17,0)</f>
        <v>0</v>
      </c>
      <c r="O976" s="2">
        <f t="shared" ca="1" si="63"/>
        <v>1.2097265236042358</v>
      </c>
      <c r="P976" s="3">
        <f ca="1">1-O976/MAX(O$2:O976)</f>
        <v>0.53405630185345054</v>
      </c>
    </row>
    <row r="977" spans="1:16" x14ac:dyDescent="0.15">
      <c r="A977" s="1">
        <v>39822</v>
      </c>
      <c r="B977">
        <v>1886.49</v>
      </c>
      <c r="C977">
        <v>1923.42</v>
      </c>
      <c r="D977" s="21">
        <v>1886.49</v>
      </c>
      <c r="E977" s="21">
        <v>1918.36</v>
      </c>
      <c r="F977" s="43">
        <v>415.11211007999998</v>
      </c>
      <c r="G977" s="3">
        <f t="shared" si="60"/>
        <v>1.6085890285435722E-2</v>
      </c>
      <c r="H977" s="3">
        <f>1-E977/MAX(E$2:E977)</f>
        <v>0.67359286735180013</v>
      </c>
      <c r="I977" s="21">
        <f ca="1">IF(ROW()&gt;计算结果!B$18-1,AVERAGE(OFFSET(E977,0,0,-计算结果!B$18,1)),AVERAGE(OFFSET(E977,0,0,-ROW()+1,1)))</f>
        <v>1920.0825</v>
      </c>
      <c r="J977" s="43">
        <f t="shared" ca="1" si="61"/>
        <v>129211.06937087991</v>
      </c>
      <c r="K977" s="43">
        <f ca="1">IF(ROW()&gt;计算结果!B$19+1,J977-OFFSET(J977,-计算结果!B$19,0,1,1),J977-OFFSET(J977,-ROW()+2,0,1,1))</f>
        <v>1225.5838003199897</v>
      </c>
      <c r="L977" s="32" t="str">
        <f ca="1">IF(AND(F977&gt;OFFSET(F977,-计算结果!B$19,0,1,1),'000300'!K977&lt;OFFSET('000300'!K977,-计算结果!B$19,0,1,1)),"卖",IF(AND(F977&lt;OFFSET(F977,-计算结果!B$19,0,1,1),'000300'!K977&gt;OFFSET('000300'!K977,-计算结果!B$19,0,1,1)),"买",L976))</f>
        <v>卖</v>
      </c>
      <c r="M977" s="4" t="str">
        <f t="shared" ca="1" si="62"/>
        <v/>
      </c>
      <c r="N977" s="3">
        <f ca="1">IF(L976="买",E977/E976-1,0)-IF(M977=1,计算结果!B$17,0)</f>
        <v>0</v>
      </c>
      <c r="O977" s="2">
        <f t="shared" ca="1" si="63"/>
        <v>1.2097265236042358</v>
      </c>
      <c r="P977" s="3">
        <f ca="1">1-O977/MAX(O$2:O977)</f>
        <v>0.53405630185345054</v>
      </c>
    </row>
    <row r="978" spans="1:16" x14ac:dyDescent="0.15">
      <c r="A978" s="1">
        <v>39825</v>
      </c>
      <c r="B978">
        <v>1911.74</v>
      </c>
      <c r="C978">
        <v>1947.08</v>
      </c>
      <c r="D978" s="21">
        <v>1905.62</v>
      </c>
      <c r="E978" s="21">
        <v>1920.69</v>
      </c>
      <c r="F978" s="43">
        <v>469.81492736000001</v>
      </c>
      <c r="G978" s="3">
        <f t="shared" si="60"/>
        <v>1.214579119664716E-3</v>
      </c>
      <c r="H978" s="3">
        <f>1-E978/MAX(E$2:E978)</f>
        <v>0.67319642006397595</v>
      </c>
      <c r="I978" s="21">
        <f ca="1">IF(ROW()&gt;计算结果!B$18-1,AVERAGE(OFFSET(E978,0,0,-计算结果!B$18,1)),AVERAGE(OFFSET(E978,0,0,-ROW()+1,1)))</f>
        <v>1914.5549999999998</v>
      </c>
      <c r="J978" s="43">
        <f t="shared" ca="1" si="61"/>
        <v>128741.25444351991</v>
      </c>
      <c r="K978" s="43">
        <f ca="1">IF(ROW()&gt;计算结果!B$19+1,J978-OFFSET(J978,-计算结果!B$19,0,1,1),J978-OFFSET(J978,-ROW()+2,0,1,1))</f>
        <v>1041.1320115199924</v>
      </c>
      <c r="L978" s="32" t="str">
        <f ca="1">IF(AND(F978&gt;OFFSET(F978,-计算结果!B$19,0,1,1),'000300'!K978&lt;OFFSET('000300'!K978,-计算结果!B$19,0,1,1)),"卖",IF(AND(F978&lt;OFFSET(F978,-计算结果!B$19,0,1,1),'000300'!K978&gt;OFFSET('000300'!K978,-计算结果!B$19,0,1,1)),"买",L977))</f>
        <v>卖</v>
      </c>
      <c r="M978" s="4" t="str">
        <f t="shared" ca="1" si="62"/>
        <v/>
      </c>
      <c r="N978" s="3">
        <f ca="1">IF(L977="买",E978/E977-1,0)-IF(M978=1,计算结果!B$17,0)</f>
        <v>0</v>
      </c>
      <c r="O978" s="2">
        <f t="shared" ca="1" si="63"/>
        <v>1.2097265236042358</v>
      </c>
      <c r="P978" s="3">
        <f ca="1">1-O978/MAX(O$2:O978)</f>
        <v>0.53405630185345054</v>
      </c>
    </row>
    <row r="979" spans="1:16" x14ac:dyDescent="0.15">
      <c r="A979" s="1">
        <v>39826</v>
      </c>
      <c r="B979">
        <v>1892.66</v>
      </c>
      <c r="C979">
        <v>1908.2</v>
      </c>
      <c r="D979" s="21">
        <v>1874.97</v>
      </c>
      <c r="E979" s="21">
        <v>1876.19</v>
      </c>
      <c r="F979" s="43">
        <v>402.01465855999999</v>
      </c>
      <c r="G979" s="3">
        <f t="shared" si="60"/>
        <v>-2.3168757061264422E-2</v>
      </c>
      <c r="H979" s="3">
        <f>1-E979/MAX(E$2:E979)</f>
        <v>0.68076805281426522</v>
      </c>
      <c r="I979" s="21">
        <f ca="1">IF(ROW()&gt;计算结果!B$18-1,AVERAGE(OFFSET(E979,0,0,-计算结果!B$18,1)),AVERAGE(OFFSET(E979,0,0,-ROW()+1,1)))</f>
        <v>1900.8074999999999</v>
      </c>
      <c r="J979" s="43">
        <f t="shared" ca="1" si="61"/>
        <v>128339.23978495991</v>
      </c>
      <c r="K979" s="43">
        <f ca="1">IF(ROW()&gt;计算结果!B$19+1,J979-OFFSET(J979,-计算结果!B$19,0,1,1),J979-OFFSET(J979,-ROW()+2,0,1,1))</f>
        <v>932.41298943999573</v>
      </c>
      <c r="L979" s="32" t="str">
        <f ca="1">IF(AND(F979&gt;OFFSET(F979,-计算结果!B$19,0,1,1),'000300'!K979&lt;OFFSET('000300'!K979,-计算结果!B$19,0,1,1)),"卖",IF(AND(F979&lt;OFFSET(F979,-计算结果!B$19,0,1,1),'000300'!K979&gt;OFFSET('000300'!K979,-计算结果!B$19,0,1,1)),"买",L978))</f>
        <v>卖</v>
      </c>
      <c r="M979" s="4" t="str">
        <f t="shared" ca="1" si="62"/>
        <v/>
      </c>
      <c r="N979" s="3">
        <f ca="1">IF(L978="买",E979/E978-1,0)-IF(M979=1,计算结果!B$17,0)</f>
        <v>0</v>
      </c>
      <c r="O979" s="2">
        <f t="shared" ca="1" si="63"/>
        <v>1.2097265236042358</v>
      </c>
      <c r="P979" s="3">
        <f ca="1">1-O979/MAX(O$2:O979)</f>
        <v>0.53405630185345054</v>
      </c>
    </row>
    <row r="980" spans="1:16" x14ac:dyDescent="0.15">
      <c r="A980" s="1">
        <v>39827</v>
      </c>
      <c r="B980">
        <v>1873.63</v>
      </c>
      <c r="C980">
        <v>1955.24</v>
      </c>
      <c r="D980" s="21">
        <v>1873.63</v>
      </c>
      <c r="E980" s="21">
        <v>1955.24</v>
      </c>
      <c r="F980" s="43">
        <v>526.58995200000004</v>
      </c>
      <c r="G980" s="3">
        <f t="shared" si="60"/>
        <v>4.2133259424685043E-2</v>
      </c>
      <c r="H980" s="3">
        <f>1-E980/MAX(E$2:E980)</f>
        <v>0.66731777036684137</v>
      </c>
      <c r="I980" s="21">
        <f ca="1">IF(ROW()&gt;计算结果!B$18-1,AVERAGE(OFFSET(E980,0,0,-计算结果!B$18,1)),AVERAGE(OFFSET(E980,0,0,-ROW()+1,1)))</f>
        <v>1917.62</v>
      </c>
      <c r="J980" s="43">
        <f t="shared" ca="1" si="61"/>
        <v>128865.8297369599</v>
      </c>
      <c r="K980" s="43">
        <f ca="1">IF(ROW()&gt;计算结果!B$19+1,J980-OFFSET(J980,-计算结果!B$19,0,1,1),J980-OFFSET(J980,-ROW()+2,0,1,1))</f>
        <v>1755.2880025599879</v>
      </c>
      <c r="L980" s="32" t="str">
        <f ca="1">IF(AND(F980&gt;OFFSET(F980,-计算结果!B$19,0,1,1),'000300'!K980&lt;OFFSET('000300'!K980,-计算结果!B$19,0,1,1)),"卖",IF(AND(F980&lt;OFFSET(F980,-计算结果!B$19,0,1,1),'000300'!K980&gt;OFFSET('000300'!K980,-计算结果!B$19,0,1,1)),"买",L979))</f>
        <v>卖</v>
      </c>
      <c r="M980" s="4" t="str">
        <f t="shared" ca="1" si="62"/>
        <v/>
      </c>
      <c r="N980" s="3">
        <f ca="1">IF(L979="买",E980/E979-1,0)-IF(M980=1,计算结果!B$17,0)</f>
        <v>0</v>
      </c>
      <c r="O980" s="2">
        <f t="shared" ca="1" si="63"/>
        <v>1.2097265236042358</v>
      </c>
      <c r="P980" s="3">
        <f ca="1">1-O980/MAX(O$2:O980)</f>
        <v>0.53405630185345054</v>
      </c>
    </row>
    <row r="981" spans="1:16" x14ac:dyDescent="0.15">
      <c r="A981" s="1">
        <v>39828</v>
      </c>
      <c r="B981">
        <v>1935.39</v>
      </c>
      <c r="C981">
        <v>1977.19</v>
      </c>
      <c r="D981" s="21">
        <v>1930.3</v>
      </c>
      <c r="E981" s="21">
        <v>1954.87</v>
      </c>
      <c r="F981" s="43">
        <v>671.44773631999999</v>
      </c>
      <c r="G981" s="3">
        <f t="shared" si="60"/>
        <v>-1.892350811154575E-4</v>
      </c>
      <c r="H981" s="3">
        <f>1-E981/MAX(E$2:E981)</f>
        <v>0.66738072551555161</v>
      </c>
      <c r="I981" s="21">
        <f ca="1">IF(ROW()&gt;计算结果!B$18-1,AVERAGE(OFFSET(E981,0,0,-计算结果!B$18,1)),AVERAGE(OFFSET(E981,0,0,-ROW()+1,1)))</f>
        <v>1926.7474999999999</v>
      </c>
      <c r="J981" s="43">
        <f t="shared" ca="1" si="61"/>
        <v>129537.2774732799</v>
      </c>
      <c r="K981" s="43">
        <f ca="1">IF(ROW()&gt;计算结果!B$19+1,J981-OFFSET(J981,-计算结果!B$19,0,1,1),J981-OFFSET(J981,-ROW()+2,0,1,1))</f>
        <v>2699.6548812799883</v>
      </c>
      <c r="L981" s="32" t="str">
        <f ca="1">IF(AND(F981&gt;OFFSET(F981,-计算结果!B$19,0,1,1),'000300'!K981&lt;OFFSET('000300'!K981,-计算结果!B$19,0,1,1)),"卖",IF(AND(F981&lt;OFFSET(F981,-计算结果!B$19,0,1,1),'000300'!K981&gt;OFFSET('000300'!K981,-计算结果!B$19,0,1,1)),"买",L980))</f>
        <v>卖</v>
      </c>
      <c r="M981" s="4" t="str">
        <f t="shared" ca="1" si="62"/>
        <v/>
      </c>
      <c r="N981" s="3">
        <f ca="1">IF(L980="买",E981/E980-1,0)-IF(M981=1,计算结果!B$17,0)</f>
        <v>0</v>
      </c>
      <c r="O981" s="2">
        <f t="shared" ca="1" si="63"/>
        <v>1.2097265236042358</v>
      </c>
      <c r="P981" s="3">
        <f ca="1">1-O981/MAX(O$2:O981)</f>
        <v>0.53405630185345054</v>
      </c>
    </row>
    <row r="982" spans="1:16" x14ac:dyDescent="0.15">
      <c r="A982" s="1">
        <v>39829</v>
      </c>
      <c r="B982">
        <v>1965.44</v>
      </c>
      <c r="C982">
        <v>2026.65</v>
      </c>
      <c r="D982" s="21">
        <v>1965.44</v>
      </c>
      <c r="E982" s="21">
        <v>1990.21</v>
      </c>
      <c r="F982" s="43">
        <v>847.17649919999997</v>
      </c>
      <c r="G982" s="3">
        <f t="shared" si="60"/>
        <v>1.8077928455600745E-2</v>
      </c>
      <c r="H982" s="3">
        <f>1-E982/MAX(E$2:E982)</f>
        <v>0.66136765806846798</v>
      </c>
      <c r="I982" s="21">
        <f ca="1">IF(ROW()&gt;计算结果!B$18-1,AVERAGE(OFFSET(E982,0,0,-计算结果!B$18,1)),AVERAGE(OFFSET(E982,0,0,-ROW()+1,1)))</f>
        <v>1944.1275000000001</v>
      </c>
      <c r="J982" s="43">
        <f t="shared" ca="1" si="61"/>
        <v>130384.4539724799</v>
      </c>
      <c r="K982" s="43">
        <f ca="1">IF(ROW()&gt;计算结果!B$19+1,J982-OFFSET(J982,-计算结果!B$19,0,1,1),J982-OFFSET(J982,-ROW()+2,0,1,1))</f>
        <v>3154.6605977599829</v>
      </c>
      <c r="L982" s="32" t="str">
        <f ca="1">IF(AND(F982&gt;OFFSET(F982,-计算结果!B$19,0,1,1),'000300'!K982&lt;OFFSET('000300'!K982,-计算结果!B$19,0,1,1)),"卖",IF(AND(F982&lt;OFFSET(F982,-计算结果!B$19,0,1,1),'000300'!K982&gt;OFFSET('000300'!K982,-计算结果!B$19,0,1,1)),"买",L981))</f>
        <v>卖</v>
      </c>
      <c r="M982" s="4" t="str">
        <f t="shared" ca="1" si="62"/>
        <v/>
      </c>
      <c r="N982" s="3">
        <f ca="1">IF(L981="买",E982/E981-1,0)-IF(M982=1,计算结果!B$17,0)</f>
        <v>0</v>
      </c>
      <c r="O982" s="2">
        <f t="shared" ca="1" si="63"/>
        <v>1.2097265236042358</v>
      </c>
      <c r="P982" s="3">
        <f ca="1">1-O982/MAX(O$2:O982)</f>
        <v>0.53405630185345054</v>
      </c>
    </row>
    <row r="983" spans="1:16" x14ac:dyDescent="0.15">
      <c r="A983" s="1">
        <v>39832</v>
      </c>
      <c r="B983">
        <v>2010.58</v>
      </c>
      <c r="C983">
        <v>2052.19</v>
      </c>
      <c r="D983" s="21">
        <v>1993.95</v>
      </c>
      <c r="E983" s="21">
        <v>2012.46</v>
      </c>
      <c r="F983" s="43">
        <v>697.85526272000004</v>
      </c>
      <c r="G983" s="3">
        <f t="shared" si="60"/>
        <v>1.1179724752664377E-2</v>
      </c>
      <c r="H983" s="3">
        <f>1-E983/MAX(E$2:E983)</f>
        <v>0.65758184169332334</v>
      </c>
      <c r="I983" s="21">
        <f ca="1">IF(ROW()&gt;计算结果!B$18-1,AVERAGE(OFFSET(E983,0,0,-计算结果!B$18,1)),AVERAGE(OFFSET(E983,0,0,-ROW()+1,1)))</f>
        <v>1978.1949999999999</v>
      </c>
      <c r="J983" s="43">
        <f t="shared" ca="1" si="61"/>
        <v>131082.30923519991</v>
      </c>
      <c r="K983" s="43">
        <f ca="1">IF(ROW()&gt;计算结果!B$19+1,J983-OFFSET(J983,-计算结果!B$19,0,1,1),J983-OFFSET(J983,-ROW()+2,0,1,1))</f>
        <v>3259.8941695999965</v>
      </c>
      <c r="L983" s="32" t="str">
        <f ca="1">IF(AND(F983&gt;OFFSET(F983,-计算结果!B$19,0,1,1),'000300'!K983&lt;OFFSET('000300'!K983,-计算结果!B$19,0,1,1)),"卖",IF(AND(F983&lt;OFFSET(F983,-计算结果!B$19,0,1,1),'000300'!K983&gt;OFFSET('000300'!K983,-计算结果!B$19,0,1,1)),"买",L982))</f>
        <v>卖</v>
      </c>
      <c r="M983" s="4" t="str">
        <f t="shared" ca="1" si="62"/>
        <v/>
      </c>
      <c r="N983" s="3">
        <f ca="1">IF(L982="买",E983/E982-1,0)-IF(M983=1,计算结果!B$17,0)</f>
        <v>0</v>
      </c>
      <c r="O983" s="2">
        <f t="shared" ca="1" si="63"/>
        <v>1.2097265236042358</v>
      </c>
      <c r="P983" s="3">
        <f ca="1">1-O983/MAX(O$2:O983)</f>
        <v>0.53405630185345054</v>
      </c>
    </row>
    <row r="984" spans="1:16" x14ac:dyDescent="0.15">
      <c r="A984" s="1">
        <v>39833</v>
      </c>
      <c r="B984">
        <v>2006.53</v>
      </c>
      <c r="C984">
        <v>2025.19</v>
      </c>
      <c r="D984" s="21">
        <v>1986.06</v>
      </c>
      <c r="E984" s="21">
        <v>2025.19</v>
      </c>
      <c r="F984" s="43">
        <v>456.40126464000002</v>
      </c>
      <c r="G984" s="3">
        <f t="shared" si="60"/>
        <v>6.3255915645528127E-3</v>
      </c>
      <c r="H984" s="3">
        <f>1-E984/MAX(E$2:E984)</f>
        <v>0.65541584427958888</v>
      </c>
      <c r="I984" s="21">
        <f ca="1">IF(ROW()&gt;计算结果!B$18-1,AVERAGE(OFFSET(E984,0,0,-计算结果!B$18,1)),AVERAGE(OFFSET(E984,0,0,-ROW()+1,1)))</f>
        <v>1995.6824999999999</v>
      </c>
      <c r="J984" s="43">
        <f t="shared" ca="1" si="61"/>
        <v>131538.71049983992</v>
      </c>
      <c r="K984" s="43">
        <f ca="1">IF(ROW()&gt;计算结果!B$19+1,J984-OFFSET(J984,-计算结果!B$19,0,1,1),J984-OFFSET(J984,-ROW()+2,0,1,1))</f>
        <v>3214.8612710400048</v>
      </c>
      <c r="L984" s="32" t="str">
        <f ca="1">IF(AND(F984&gt;OFFSET(F984,-计算结果!B$19,0,1,1),'000300'!K984&lt;OFFSET('000300'!K984,-计算结果!B$19,0,1,1)),"卖",IF(AND(F984&lt;OFFSET(F984,-计算结果!B$19,0,1,1),'000300'!K984&gt;OFFSET('000300'!K984,-计算结果!B$19,0,1,1)),"买",L983))</f>
        <v>买</v>
      </c>
      <c r="M984" s="4">
        <f t="shared" ca="1" si="62"/>
        <v>1</v>
      </c>
      <c r="N984" s="3">
        <f ca="1">IF(L983="买",E984/E983-1,0)-IF(M984=1,计算结果!B$17,0)</f>
        <v>0</v>
      </c>
      <c r="O984" s="2">
        <f t="shared" ca="1" si="63"/>
        <v>1.2097265236042358</v>
      </c>
      <c r="P984" s="3">
        <f ca="1">1-O984/MAX(O$2:O984)</f>
        <v>0.53405630185345054</v>
      </c>
    </row>
    <row r="985" spans="1:16" x14ac:dyDescent="0.15">
      <c r="A985" s="1">
        <v>39834</v>
      </c>
      <c r="B985">
        <v>1993.67</v>
      </c>
      <c r="C985">
        <v>2047.1</v>
      </c>
      <c r="D985" s="21">
        <v>1988.24</v>
      </c>
      <c r="E985" s="21">
        <v>2021.71</v>
      </c>
      <c r="F985" s="43">
        <v>599.14190847999998</v>
      </c>
      <c r="G985" s="3">
        <f t="shared" si="60"/>
        <v>-1.7183572899333033E-3</v>
      </c>
      <c r="H985" s="3">
        <f>1-E985/MAX(E$2:E985)</f>
        <v>0.65600796297556663</v>
      </c>
      <c r="I985" s="21">
        <f ca="1">IF(ROW()&gt;计算结果!B$18-1,AVERAGE(OFFSET(E985,0,0,-计算结果!B$18,1)),AVERAGE(OFFSET(E985,0,0,-ROW()+1,1)))</f>
        <v>2012.3925000000002</v>
      </c>
      <c r="J985" s="43">
        <f t="shared" ca="1" si="61"/>
        <v>132137.85240831992</v>
      </c>
      <c r="K985" s="43">
        <f ca="1">IF(ROW()&gt;计算结果!B$19+1,J985-OFFSET(J985,-计算结果!B$19,0,1,1),J985-OFFSET(J985,-ROW()+2,0,1,1))</f>
        <v>3341.895147520001</v>
      </c>
      <c r="L985" s="32" t="str">
        <f ca="1">IF(AND(F985&gt;OFFSET(F985,-计算结果!B$19,0,1,1),'000300'!K985&lt;OFFSET('000300'!K985,-计算结果!B$19,0,1,1)),"卖",IF(AND(F985&lt;OFFSET(F985,-计算结果!B$19,0,1,1),'000300'!K985&gt;OFFSET('000300'!K985,-计算结果!B$19,0,1,1)),"买",L984))</f>
        <v>买</v>
      </c>
      <c r="M985" s="4" t="str">
        <f t="shared" ca="1" si="62"/>
        <v/>
      </c>
      <c r="N985" s="3">
        <f ca="1">IF(L984="买",E985/E984-1,0)-IF(M985=1,计算结果!B$17,0)</f>
        <v>-1.7183572899333033E-3</v>
      </c>
      <c r="O985" s="2">
        <f t="shared" ca="1" si="63"/>
        <v>1.2076477812135749</v>
      </c>
      <c r="P985" s="3">
        <f ca="1">1-O985/MAX(O$2:O985)</f>
        <v>0.53485695960385904</v>
      </c>
    </row>
    <row r="986" spans="1:16" x14ac:dyDescent="0.15">
      <c r="A986" s="1">
        <v>39835</v>
      </c>
      <c r="B986">
        <v>2034.29</v>
      </c>
      <c r="C986">
        <v>2048.48</v>
      </c>
      <c r="D986" s="21">
        <v>2012.74</v>
      </c>
      <c r="E986" s="21">
        <v>2044.55</v>
      </c>
      <c r="F986" s="43">
        <v>534.39127552000002</v>
      </c>
      <c r="G986" s="3">
        <f t="shared" si="60"/>
        <v>1.1297367080342902E-2</v>
      </c>
      <c r="H986" s="3">
        <f>1-E986/MAX(E$2:E986)</f>
        <v>0.65212175866058675</v>
      </c>
      <c r="I986" s="21">
        <f ca="1">IF(ROW()&gt;计算结果!B$18-1,AVERAGE(OFFSET(E986,0,0,-计算结果!B$18,1)),AVERAGE(OFFSET(E986,0,0,-ROW()+1,1)))</f>
        <v>2025.9775000000002</v>
      </c>
      <c r="J986" s="43">
        <f t="shared" ca="1" si="61"/>
        <v>132672.24368383992</v>
      </c>
      <c r="K986" s="43">
        <f ca="1">IF(ROW()&gt;计算结果!B$19+1,J986-OFFSET(J986,-计算结果!B$19,0,1,1),J986-OFFSET(J986,-ROW()+2,0,1,1))</f>
        <v>3461.1743129600072</v>
      </c>
      <c r="L986" s="32" t="str">
        <f ca="1">IF(AND(F986&gt;OFFSET(F986,-计算结果!B$19,0,1,1),'000300'!K986&lt;OFFSET('000300'!K986,-计算结果!B$19,0,1,1)),"卖",IF(AND(F986&lt;OFFSET(F986,-计算结果!B$19,0,1,1),'000300'!K986&gt;OFFSET('000300'!K986,-计算结果!B$19,0,1,1)),"买",L985))</f>
        <v>买</v>
      </c>
      <c r="M986" s="4" t="str">
        <f t="shared" ca="1" si="62"/>
        <v/>
      </c>
      <c r="N986" s="3">
        <f ca="1">IF(L985="买",E986/E985-1,0)-IF(M986=1,计算结果!B$17,0)</f>
        <v>1.1297367080342902E-2</v>
      </c>
      <c r="O986" s="2">
        <f t="shared" ca="1" si="63"/>
        <v>1.2212910215017063</v>
      </c>
      <c r="P986" s="3">
        <f ca="1">1-O986/MAX(O$2:O986)</f>
        <v>0.52960206793163711</v>
      </c>
    </row>
    <row r="987" spans="1:16" x14ac:dyDescent="0.15">
      <c r="A987" s="1">
        <v>39836</v>
      </c>
      <c r="B987">
        <v>2039.52</v>
      </c>
      <c r="C987">
        <v>2054.33</v>
      </c>
      <c r="D987" s="21">
        <v>2025.19</v>
      </c>
      <c r="E987" s="21">
        <v>2032.68</v>
      </c>
      <c r="F987" s="43">
        <v>498.87830015999998</v>
      </c>
      <c r="G987" s="3">
        <f t="shared" si="60"/>
        <v>-5.8056785111637588E-3</v>
      </c>
      <c r="H987" s="3">
        <f>1-E987/MAX(E$2:E987)</f>
        <v>0.65414142789083241</v>
      </c>
      <c r="I987" s="21">
        <f ca="1">IF(ROW()&gt;计算结果!B$18-1,AVERAGE(OFFSET(E987,0,0,-计算结果!B$18,1)),AVERAGE(OFFSET(E987,0,0,-ROW()+1,1)))</f>
        <v>2031.0325</v>
      </c>
      <c r="J987" s="43">
        <f t="shared" ca="1" si="61"/>
        <v>133171.12198399991</v>
      </c>
      <c r="K987" s="43">
        <f ca="1">IF(ROW()&gt;计算结果!B$19+1,J987-OFFSET(J987,-计算结果!B$19,0,1,1),J987-OFFSET(J987,-ROW()+2,0,1,1))</f>
        <v>4429.8675404800015</v>
      </c>
      <c r="L987" s="32" t="str">
        <f ca="1">IF(AND(F987&gt;OFFSET(F987,-计算结果!B$19,0,1,1),'000300'!K987&lt;OFFSET('000300'!K987,-计算结果!B$19,0,1,1)),"卖",IF(AND(F987&lt;OFFSET(F987,-计算结果!B$19,0,1,1),'000300'!K987&gt;OFFSET('000300'!K987,-计算结果!B$19,0,1,1)),"买",L986))</f>
        <v>买</v>
      </c>
      <c r="M987" s="4" t="str">
        <f t="shared" ca="1" si="62"/>
        <v/>
      </c>
      <c r="N987" s="3">
        <f ca="1">IF(L986="买",E987/E986-1,0)-IF(M987=1,计算结果!B$17,0)</f>
        <v>-5.8056785111637588E-3</v>
      </c>
      <c r="O987" s="2">
        <f t="shared" ca="1" si="63"/>
        <v>1.2142005984622966</v>
      </c>
      <c r="P987" s="3">
        <f ca="1">1-O987/MAX(O$2:O987)</f>
        <v>0.53233304709754226</v>
      </c>
    </row>
    <row r="988" spans="1:16" x14ac:dyDescent="0.15">
      <c r="A988" s="1">
        <v>39846</v>
      </c>
      <c r="B988">
        <v>2052.44</v>
      </c>
      <c r="C988">
        <v>2059.34</v>
      </c>
      <c r="D988" s="21">
        <v>2029.72</v>
      </c>
      <c r="E988" s="21">
        <v>2057.06</v>
      </c>
      <c r="F988" s="43">
        <v>461.26546944</v>
      </c>
      <c r="G988" s="3">
        <f t="shared" si="60"/>
        <v>1.1994017749965558E-2</v>
      </c>
      <c r="H988" s="3">
        <f>1-E988/MAX(E$2:E988)</f>
        <v>0.64999319403797728</v>
      </c>
      <c r="I988" s="21">
        <f ca="1">IF(ROW()&gt;计算结果!B$18-1,AVERAGE(OFFSET(E988,0,0,-计算结果!B$18,1)),AVERAGE(OFFSET(E988,0,0,-ROW()+1,1)))</f>
        <v>2039</v>
      </c>
      <c r="J988" s="43">
        <f t="shared" ca="1" si="61"/>
        <v>133632.38745343991</v>
      </c>
      <c r="K988" s="43">
        <f ca="1">IF(ROW()&gt;计算结果!B$19+1,J988-OFFSET(J988,-计算结果!B$19,0,1,1),J988-OFFSET(J988,-ROW()+2,0,1,1))</f>
        <v>5293.14766848</v>
      </c>
      <c r="L988" s="32" t="str">
        <f ca="1">IF(AND(F988&gt;OFFSET(F988,-计算结果!B$19,0,1,1),'000300'!K988&lt;OFFSET('000300'!K988,-计算结果!B$19,0,1,1)),"卖",IF(AND(F988&lt;OFFSET(F988,-计算结果!B$19,0,1,1),'000300'!K988&gt;OFFSET('000300'!K988,-计算结果!B$19,0,1,1)),"买",L987))</f>
        <v>买</v>
      </c>
      <c r="M988" s="4" t="str">
        <f t="shared" ca="1" si="62"/>
        <v/>
      </c>
      <c r="N988" s="3">
        <f ca="1">IF(L987="买",E988/E987-1,0)-IF(M988=1,计算结果!B$17,0)</f>
        <v>1.1994017749965558E-2</v>
      </c>
      <c r="O988" s="2">
        <f t="shared" ca="1" si="63"/>
        <v>1.2287637419922721</v>
      </c>
      <c r="P988" s="3">
        <f ca="1">1-O988/MAX(O$2:O988)</f>
        <v>0.52672384136335793</v>
      </c>
    </row>
    <row r="989" spans="1:16" x14ac:dyDescent="0.15">
      <c r="A989" s="1">
        <v>39847</v>
      </c>
      <c r="B989">
        <v>2056.79</v>
      </c>
      <c r="C989">
        <v>2108.94</v>
      </c>
      <c r="D989" s="21">
        <v>2049.89</v>
      </c>
      <c r="E989" s="21">
        <v>2108.91</v>
      </c>
      <c r="F989" s="43">
        <v>755.54095103999998</v>
      </c>
      <c r="G989" s="3">
        <f t="shared" si="60"/>
        <v>2.5205876347797362E-2</v>
      </c>
      <c r="H989" s="3">
        <f>1-E989/MAX(E$2:E989)</f>
        <v>0.64117096576601096</v>
      </c>
      <c r="I989" s="21">
        <f ca="1">IF(ROW()&gt;计算结果!B$18-1,AVERAGE(OFFSET(E989,0,0,-计算结果!B$18,1)),AVERAGE(OFFSET(E989,0,0,-ROW()+1,1)))</f>
        <v>2060.8000000000002</v>
      </c>
      <c r="J989" s="43">
        <f t="shared" ca="1" si="61"/>
        <v>134387.9284044799</v>
      </c>
      <c r="K989" s="43">
        <f ca="1">IF(ROW()&gt;计算结果!B$19+1,J989-OFFSET(J989,-计算结果!B$19,0,1,1),J989-OFFSET(J989,-ROW()+2,0,1,1))</f>
        <v>5522.0986675199965</v>
      </c>
      <c r="L989" s="32" t="str">
        <f ca="1">IF(AND(F989&gt;OFFSET(F989,-计算结果!B$19,0,1,1),'000300'!K989&lt;OFFSET('000300'!K989,-计算结果!B$19,0,1,1)),"卖",IF(AND(F989&lt;OFFSET(F989,-计算结果!B$19,0,1,1),'000300'!K989&gt;OFFSET('000300'!K989,-计算结果!B$19,0,1,1)),"买",L988))</f>
        <v>买</v>
      </c>
      <c r="M989" s="4" t="str">
        <f t="shared" ca="1" si="62"/>
        <v/>
      </c>
      <c r="N989" s="3">
        <f ca="1">IF(L988="买",E989/E988-1,0)-IF(M989=1,计算结果!B$17,0)</f>
        <v>2.5205876347797362E-2</v>
      </c>
      <c r="O989" s="2">
        <f t="shared" ca="1" si="63"/>
        <v>1.2597358089335862</v>
      </c>
      <c r="P989" s="3">
        <f ca="1">1-O989/MAX(O$2:O989)</f>
        <v>0.51479450103040225</v>
      </c>
    </row>
    <row r="990" spans="1:16" x14ac:dyDescent="0.15">
      <c r="A990" s="1">
        <v>39848</v>
      </c>
      <c r="B990">
        <v>2118.56</v>
      </c>
      <c r="C990">
        <v>2166.41</v>
      </c>
      <c r="D990" s="21">
        <v>2117.02</v>
      </c>
      <c r="E990" s="21">
        <v>2166.41</v>
      </c>
      <c r="F990" s="43">
        <v>871.92158208000001</v>
      </c>
      <c r="G990" s="3">
        <f t="shared" si="60"/>
        <v>2.7265269736499009E-2</v>
      </c>
      <c r="H990" s="3">
        <f>1-E990/MAX(E$2:E990)</f>
        <v>0.63138739535833399</v>
      </c>
      <c r="I990" s="21">
        <f ca="1">IF(ROW()&gt;计算结果!B$18-1,AVERAGE(OFFSET(E990,0,0,-计算结果!B$18,1)),AVERAGE(OFFSET(E990,0,0,-ROW()+1,1)))</f>
        <v>2091.2649999999999</v>
      </c>
      <c r="J990" s="43">
        <f t="shared" ca="1" si="61"/>
        <v>135259.84998655989</v>
      </c>
      <c r="K990" s="43">
        <f ca="1">IF(ROW()&gt;计算结果!B$19+1,J990-OFFSET(J990,-计算结果!B$19,0,1,1),J990-OFFSET(J990,-ROW()+2,0,1,1))</f>
        <v>5722.5725132799853</v>
      </c>
      <c r="L990" s="32" t="str">
        <f ca="1">IF(AND(F990&gt;OFFSET(F990,-计算结果!B$19,0,1,1),'000300'!K990&lt;OFFSET('000300'!K990,-计算结果!B$19,0,1,1)),"卖",IF(AND(F990&lt;OFFSET(F990,-计算结果!B$19,0,1,1),'000300'!K990&gt;OFFSET('000300'!K990,-计算结果!B$19,0,1,1)),"买",L989))</f>
        <v>买</v>
      </c>
      <c r="M990" s="4" t="str">
        <f t="shared" ca="1" si="62"/>
        <v/>
      </c>
      <c r="N990" s="3">
        <f ca="1">IF(L989="买",E990/E989-1,0)-IF(M990=1,计算结果!B$17,0)</f>
        <v>2.7265269736499009E-2</v>
      </c>
      <c r="O990" s="2">
        <f t="shared" ca="1" si="63"/>
        <v>1.2940828455608873</v>
      </c>
      <c r="P990" s="3">
        <f ca="1">1-O990/MAX(O$2:O990)</f>
        <v>0.50156524222336341</v>
      </c>
    </row>
    <row r="991" spans="1:16" x14ac:dyDescent="0.15">
      <c r="A991" s="1">
        <v>39849</v>
      </c>
      <c r="B991">
        <v>2164.5500000000002</v>
      </c>
      <c r="C991">
        <v>2211.1799999999998</v>
      </c>
      <c r="D991" s="21">
        <v>2135.67</v>
      </c>
      <c r="E991" s="21">
        <v>2150.9699999999998</v>
      </c>
      <c r="F991" s="43">
        <v>1017.1244544</v>
      </c>
      <c r="G991" s="3">
        <f t="shared" si="60"/>
        <v>-7.1269981213158973E-3</v>
      </c>
      <c r="H991" s="3">
        <f>1-E991/MAX(E$2:E991)</f>
        <v>0.63401449669910837</v>
      </c>
      <c r="I991" s="21">
        <f ca="1">IF(ROW()&gt;计算结果!B$18-1,AVERAGE(OFFSET(E991,0,0,-计算结果!B$18,1)),AVERAGE(OFFSET(E991,0,0,-ROW()+1,1)))</f>
        <v>2120.8374999999996</v>
      </c>
      <c r="J991" s="43">
        <f t="shared" ca="1" si="61"/>
        <v>136276.97444095989</v>
      </c>
      <c r="K991" s="43">
        <f ca="1">IF(ROW()&gt;计算结果!B$19+1,J991-OFFSET(J991,-计算结果!B$19,0,1,1),J991-OFFSET(J991,-ROW()+2,0,1,1))</f>
        <v>5892.5204684799974</v>
      </c>
      <c r="L991" s="32" t="str">
        <f ca="1">IF(AND(F991&gt;OFFSET(F991,-计算结果!B$19,0,1,1),'000300'!K991&lt;OFFSET('000300'!K991,-计算结果!B$19,0,1,1)),"卖",IF(AND(F991&lt;OFFSET(F991,-计算结果!B$19,0,1,1),'000300'!K991&gt;OFFSET('000300'!K991,-计算结果!B$19,0,1,1)),"买",L990))</f>
        <v>买</v>
      </c>
      <c r="M991" s="4" t="str">
        <f t="shared" ca="1" si="62"/>
        <v/>
      </c>
      <c r="N991" s="3">
        <f ca="1">IF(L990="买",E991/E990-1,0)-IF(M991=1,计算结果!B$17,0)</f>
        <v>-7.1269981213158973E-3</v>
      </c>
      <c r="O991" s="2">
        <f t="shared" ca="1" si="63"/>
        <v>1.2848599195517476</v>
      </c>
      <c r="P991" s="3">
        <f ca="1">1-O991/MAX(O$2:O991)</f>
        <v>0.50511758580563615</v>
      </c>
    </row>
    <row r="992" spans="1:16" x14ac:dyDescent="0.15">
      <c r="A992" s="1">
        <v>39850</v>
      </c>
      <c r="B992">
        <v>2158.08</v>
      </c>
      <c r="C992">
        <v>2240.02</v>
      </c>
      <c r="D992" s="21">
        <v>2158.08</v>
      </c>
      <c r="E992" s="21">
        <v>2237.2800000000002</v>
      </c>
      <c r="F992" s="43">
        <v>956.40059903999997</v>
      </c>
      <c r="G992" s="3">
        <f t="shared" si="60"/>
        <v>4.0126082651083195E-2</v>
      </c>
      <c r="H992" s="3">
        <f>1-E992/MAX(E$2:E992)</f>
        <v>0.61932893214455853</v>
      </c>
      <c r="I992" s="21">
        <f ca="1">IF(ROW()&gt;计算结果!B$18-1,AVERAGE(OFFSET(E992,0,0,-计算结果!B$18,1)),AVERAGE(OFFSET(E992,0,0,-ROW()+1,1)))</f>
        <v>2165.8924999999999</v>
      </c>
      <c r="J992" s="43">
        <f t="shared" ca="1" si="61"/>
        <v>137233.3750399999</v>
      </c>
      <c r="K992" s="43">
        <f ca="1">IF(ROW()&gt;计算结果!B$19+1,J992-OFFSET(J992,-计算结果!B$19,0,1,1),J992-OFFSET(J992,-ROW()+2,0,1,1))</f>
        <v>6151.0658047999896</v>
      </c>
      <c r="L992" s="32" t="str">
        <f ca="1">IF(AND(F992&gt;OFFSET(F992,-计算结果!B$19,0,1,1),'000300'!K992&lt;OFFSET('000300'!K992,-计算结果!B$19,0,1,1)),"卖",IF(AND(F992&lt;OFFSET(F992,-计算结果!B$19,0,1,1),'000300'!K992&gt;OFFSET('000300'!K992,-计算结果!B$19,0,1,1)),"买",L991))</f>
        <v>买</v>
      </c>
      <c r="M992" s="4" t="str">
        <f t="shared" ca="1" si="62"/>
        <v/>
      </c>
      <c r="N992" s="3">
        <f ca="1">IF(L991="买",E992/E991-1,0)-IF(M992=1,计算结果!B$17,0)</f>
        <v>4.0126082651083195E-2</v>
      </c>
      <c r="O992" s="2">
        <f t="shared" ca="1" si="63"/>
        <v>1.3364163148787451</v>
      </c>
      <c r="P992" s="3">
        <f ca="1">1-O992/MAX(O$2:O992)</f>
        <v>0.48525989315110551</v>
      </c>
    </row>
    <row r="993" spans="1:16" x14ac:dyDescent="0.15">
      <c r="A993" s="1">
        <v>39853</v>
      </c>
      <c r="B993">
        <v>2271.59</v>
      </c>
      <c r="C993">
        <v>2307.91</v>
      </c>
      <c r="D993" s="21">
        <v>2257.4899999999998</v>
      </c>
      <c r="E993" s="21">
        <v>2296.67</v>
      </c>
      <c r="F993" s="43">
        <v>1198.8679065599999</v>
      </c>
      <c r="G993" s="3">
        <f t="shared" si="60"/>
        <v>2.6545626832582325E-2</v>
      </c>
      <c r="H993" s="3">
        <f>1-E993/MAX(E$2:E993)</f>
        <v>0.60922378003130739</v>
      </c>
      <c r="I993" s="21">
        <f ca="1">IF(ROW()&gt;计算结果!B$18-1,AVERAGE(OFFSET(E993,0,0,-计算结果!B$18,1)),AVERAGE(OFFSET(E993,0,0,-ROW()+1,1)))</f>
        <v>2212.8325</v>
      </c>
      <c r="J993" s="43">
        <f t="shared" ca="1" si="61"/>
        <v>138432.24294655988</v>
      </c>
      <c r="K993" s="43">
        <f ca="1">IF(ROW()&gt;计算结果!B$19+1,J993-OFFSET(J993,-计算结果!B$19,0,1,1),J993-OFFSET(J993,-ROW()+2,0,1,1))</f>
        <v>6893.532446719968</v>
      </c>
      <c r="L993" s="32" t="str">
        <f ca="1">IF(AND(F993&gt;OFFSET(F993,-计算结果!B$19,0,1,1),'000300'!K993&lt;OFFSET('000300'!K993,-计算结果!B$19,0,1,1)),"卖",IF(AND(F993&lt;OFFSET(F993,-计算结果!B$19,0,1,1),'000300'!K993&gt;OFFSET('000300'!K993,-计算结果!B$19,0,1,1)),"买",L992))</f>
        <v>买</v>
      </c>
      <c r="M993" s="4" t="str">
        <f t="shared" ca="1" si="62"/>
        <v/>
      </c>
      <c r="N993" s="3">
        <f ca="1">IF(L992="买",E993/E992-1,0)-IF(M993=1,计算结果!B$17,0)</f>
        <v>2.6545626832582325E-2</v>
      </c>
      <c r="O993" s="2">
        <f t="shared" ca="1" si="63"/>
        <v>1.3718923236664911</v>
      </c>
      <c r="P993" s="3">
        <f ca="1">1-O993/MAX(O$2:O993)</f>
        <v>0.47159579435893129</v>
      </c>
    </row>
    <row r="994" spans="1:16" x14ac:dyDescent="0.15">
      <c r="A994" s="1">
        <v>39854</v>
      </c>
      <c r="B994">
        <v>2288.0700000000002</v>
      </c>
      <c r="C994">
        <v>2327.1</v>
      </c>
      <c r="D994" s="21">
        <v>2263.5300000000002</v>
      </c>
      <c r="E994" s="21">
        <v>2326.75</v>
      </c>
      <c r="F994" s="43">
        <v>1078.91597312</v>
      </c>
      <c r="G994" s="3">
        <f t="shared" si="60"/>
        <v>1.3097223371228761E-2</v>
      </c>
      <c r="H994" s="3">
        <f>1-E994/MAX(E$2:E994)</f>
        <v>0.60410569659021296</v>
      </c>
      <c r="I994" s="21">
        <f ca="1">IF(ROW()&gt;计算结果!B$18-1,AVERAGE(OFFSET(E994,0,0,-计算结果!B$18,1)),AVERAGE(OFFSET(E994,0,0,-ROW()+1,1)))</f>
        <v>2252.9175</v>
      </c>
      <c r="J994" s="43">
        <f t="shared" ca="1" si="61"/>
        <v>139511.15891967987</v>
      </c>
      <c r="K994" s="43">
        <f ca="1">IF(ROW()&gt;计算结果!B$19+1,J994-OFFSET(J994,-计算结果!B$19,0,1,1),J994-OFFSET(J994,-ROW()+2,0,1,1))</f>
        <v>7373.3065113599587</v>
      </c>
      <c r="L994" s="32" t="str">
        <f ca="1">IF(AND(F994&gt;OFFSET(F994,-计算结果!B$19,0,1,1),'000300'!K994&lt;OFFSET('000300'!K994,-计算结果!B$19,0,1,1)),"卖",IF(AND(F994&lt;OFFSET(F994,-计算结果!B$19,0,1,1),'000300'!K994&gt;OFFSET('000300'!K994,-计算结果!B$19,0,1,1)),"买",L993))</f>
        <v>买</v>
      </c>
      <c r="M994" s="4" t="str">
        <f t="shared" ca="1" si="62"/>
        <v/>
      </c>
      <c r="N994" s="3">
        <f ca="1">IF(L993="买",E994/E993-1,0)-IF(M994=1,计算结果!B$17,0)</f>
        <v>1.3097223371228761E-2</v>
      </c>
      <c r="O994" s="2">
        <f t="shared" ca="1" si="63"/>
        <v>1.389860303870825</v>
      </c>
      <c r="P994" s="3">
        <f ca="1">1-O994/MAX(O$2:O994)</f>
        <v>0.46467516644735352</v>
      </c>
    </row>
    <row r="995" spans="1:16" x14ac:dyDescent="0.15">
      <c r="A995" s="1">
        <v>39855</v>
      </c>
      <c r="B995">
        <v>2287.23</v>
      </c>
      <c r="C995">
        <v>2381.19</v>
      </c>
      <c r="D995" s="21">
        <v>2275.5700000000002</v>
      </c>
      <c r="E995" s="21">
        <v>2331.14</v>
      </c>
      <c r="F995" s="43">
        <v>1445.88095488</v>
      </c>
      <c r="G995" s="3">
        <f t="shared" si="60"/>
        <v>1.8867519071665839E-3</v>
      </c>
      <c r="H995" s="3">
        <f>1-E995/MAX(E$2:E995)</f>
        <v>0.60335874225821828</v>
      </c>
      <c r="I995" s="21">
        <f ca="1">IF(ROW()&gt;计算结果!B$18-1,AVERAGE(OFFSET(E995,0,0,-计算结果!B$18,1)),AVERAGE(OFFSET(E995,0,0,-ROW()+1,1)))</f>
        <v>2297.96</v>
      </c>
      <c r="J995" s="43">
        <f t="shared" ca="1" si="61"/>
        <v>140957.03987455988</v>
      </c>
      <c r="K995" s="43">
        <f ca="1">IF(ROW()&gt;计算结果!B$19+1,J995-OFFSET(J995,-计算结果!B$19,0,1,1),J995-OFFSET(J995,-ROW()+2,0,1,1))</f>
        <v>8284.7961907199642</v>
      </c>
      <c r="L995" s="32" t="str">
        <f ca="1">IF(AND(F995&gt;OFFSET(F995,-计算结果!B$19,0,1,1),'000300'!K995&lt;OFFSET('000300'!K995,-计算结果!B$19,0,1,1)),"卖",IF(AND(F995&lt;OFFSET(F995,-计算结果!B$19,0,1,1),'000300'!K995&gt;OFFSET('000300'!K995,-计算结果!B$19,0,1,1)),"买",L994))</f>
        <v>买</v>
      </c>
      <c r="M995" s="4" t="str">
        <f t="shared" ca="1" si="62"/>
        <v/>
      </c>
      <c r="N995" s="3">
        <f ca="1">IF(L994="买",E995/E994-1,0)-IF(M995=1,计算结果!B$17,0)</f>
        <v>1.8867519071665839E-3</v>
      </c>
      <c r="O995" s="2">
        <f t="shared" ca="1" si="63"/>
        <v>1.3924826254498484</v>
      </c>
      <c r="P995" s="3">
        <f ca="1">1-O995/MAX(O$2:O995)</f>
        <v>0.46366514129669445</v>
      </c>
    </row>
    <row r="996" spans="1:16" x14ac:dyDescent="0.15">
      <c r="A996" s="1">
        <v>39856</v>
      </c>
      <c r="B996">
        <v>2335.4</v>
      </c>
      <c r="C996">
        <v>2344.66</v>
      </c>
      <c r="D996" s="21">
        <v>2248.48</v>
      </c>
      <c r="E996" s="21">
        <v>2318.34</v>
      </c>
      <c r="F996" s="43">
        <v>1160.50223104</v>
      </c>
      <c r="G996" s="3">
        <f t="shared" si="60"/>
        <v>-5.490875708880516E-3</v>
      </c>
      <c r="H996" s="3">
        <f>1-E996/MAX(E$2:E996)</f>
        <v>0.6055366501054924</v>
      </c>
      <c r="I996" s="21">
        <f ca="1">IF(ROW()&gt;计算结果!B$18-1,AVERAGE(OFFSET(E996,0,0,-计算结果!B$18,1)),AVERAGE(OFFSET(E996,0,0,-ROW()+1,1)))</f>
        <v>2318.2249999999999</v>
      </c>
      <c r="J996" s="43">
        <f t="shared" ca="1" si="61"/>
        <v>142117.54210559989</v>
      </c>
      <c r="K996" s="43">
        <f ca="1">IF(ROW()&gt;计算结果!B$19+1,J996-OFFSET(J996,-计算结果!B$19,0,1,1),J996-OFFSET(J996,-ROW()+2,0,1,1))</f>
        <v>8946.4201215999783</v>
      </c>
      <c r="L996" s="32" t="str">
        <f ca="1">IF(AND(F996&gt;OFFSET(F996,-计算结果!B$19,0,1,1),'000300'!K996&lt;OFFSET('000300'!K996,-计算结果!B$19,0,1,1)),"卖",IF(AND(F996&lt;OFFSET(F996,-计算结果!B$19,0,1,1),'000300'!K996&gt;OFFSET('000300'!K996,-计算结果!B$19,0,1,1)),"买",L995))</f>
        <v>买</v>
      </c>
      <c r="M996" s="4" t="str">
        <f t="shared" ca="1" si="62"/>
        <v/>
      </c>
      <c r="N996" s="3">
        <f ca="1">IF(L995="买",E996/E995-1,0)-IF(M996=1,计算结果!B$17,0)</f>
        <v>-5.490875708880516E-3</v>
      </c>
      <c r="O996" s="2">
        <f t="shared" ca="1" si="63"/>
        <v>1.3848366764267277</v>
      </c>
      <c r="P996" s="3">
        <f ca="1">1-O996/MAX(O$2:O996)</f>
        <v>0.46661008934417425</v>
      </c>
    </row>
    <row r="997" spans="1:16" x14ac:dyDescent="0.15">
      <c r="A997" s="1">
        <v>39857</v>
      </c>
      <c r="B997">
        <v>2321.56</v>
      </c>
      <c r="C997">
        <v>2402.44</v>
      </c>
      <c r="D997" s="21">
        <v>2307.09</v>
      </c>
      <c r="E997" s="21">
        <v>2399.06</v>
      </c>
      <c r="F997" s="43">
        <v>1344.7108198400001</v>
      </c>
      <c r="G997" s="3">
        <f t="shared" si="60"/>
        <v>3.4818016339277058E-2</v>
      </c>
      <c r="H997" s="3">
        <f>1-E997/MAX(E$2:E997)</f>
        <v>0.59180221874361938</v>
      </c>
      <c r="I997" s="21">
        <f ca="1">IF(ROW()&gt;计算结果!B$18-1,AVERAGE(OFFSET(E997,0,0,-计算结果!B$18,1)),AVERAGE(OFFSET(E997,0,0,-ROW()+1,1)))</f>
        <v>2343.8224999999998</v>
      </c>
      <c r="J997" s="43">
        <f t="shared" ca="1" si="61"/>
        <v>143462.25292543988</v>
      </c>
      <c r="K997" s="43">
        <f ca="1">IF(ROW()&gt;计算结果!B$19+1,J997-OFFSET(J997,-计算结果!B$19,0,1,1),J997-OFFSET(J997,-ROW()+2,0,1,1))</f>
        <v>9829.8654719999759</v>
      </c>
      <c r="L997" s="32" t="str">
        <f ca="1">IF(AND(F997&gt;OFFSET(F997,-计算结果!B$19,0,1,1),'000300'!K997&lt;OFFSET('000300'!K997,-计算结果!B$19,0,1,1)),"卖",IF(AND(F997&lt;OFFSET(F997,-计算结果!B$19,0,1,1),'000300'!K997&gt;OFFSET('000300'!K997,-计算结果!B$19,0,1,1)),"买",L996))</f>
        <v>买</v>
      </c>
      <c r="M997" s="4" t="str">
        <f t="shared" ca="1" si="62"/>
        <v/>
      </c>
      <c r="N997" s="3">
        <f ca="1">IF(L996="买",E997/E996-1,0)-IF(M997=1,计算结果!B$17,0)</f>
        <v>3.4818016339277058E-2</v>
      </c>
      <c r="O997" s="2">
        <f t="shared" ca="1" si="63"/>
        <v>1.4330539424537836</v>
      </c>
      <c r="P997" s="3">
        <f ca="1">1-O997/MAX(O$2:O997)</f>
        <v>0.4480385107197542</v>
      </c>
    </row>
    <row r="998" spans="1:16" x14ac:dyDescent="0.15">
      <c r="A998" s="1">
        <v>39860</v>
      </c>
      <c r="B998">
        <v>2421.19</v>
      </c>
      <c r="C998">
        <v>2462.39</v>
      </c>
      <c r="D998" s="21">
        <v>2397.1799999999998</v>
      </c>
      <c r="E998" s="21">
        <v>2462.25</v>
      </c>
      <c r="F998" s="43">
        <v>1473.8037145599999</v>
      </c>
      <c r="G998" s="3">
        <f t="shared" si="60"/>
        <v>2.6339482964160998E-2</v>
      </c>
      <c r="H998" s="3">
        <f>1-E998/MAX(E$2:E998)</f>
        <v>0.5810505002382087</v>
      </c>
      <c r="I998" s="21">
        <f ca="1">IF(ROW()&gt;计算结果!B$18-1,AVERAGE(OFFSET(E998,0,0,-计算结果!B$18,1)),AVERAGE(OFFSET(E998,0,0,-ROW()+1,1)))</f>
        <v>2377.6974999999998</v>
      </c>
      <c r="J998" s="43">
        <f t="shared" ca="1" si="61"/>
        <v>144936.05663999988</v>
      </c>
      <c r="K998" s="43">
        <f ca="1">IF(ROW()&gt;计算结果!B$19+1,J998-OFFSET(J998,-计算结果!B$19,0,1,1),J998-OFFSET(J998,-ROW()+2,0,1,1))</f>
        <v>10548.12823551998</v>
      </c>
      <c r="L998" s="32" t="str">
        <f ca="1">IF(AND(F998&gt;OFFSET(F998,-计算结果!B$19,0,1,1),'000300'!K998&lt;OFFSET('000300'!K998,-计算结果!B$19,0,1,1)),"卖",IF(AND(F998&lt;OFFSET(F998,-计算结果!B$19,0,1,1),'000300'!K998&gt;OFFSET('000300'!K998,-计算结果!B$19,0,1,1)),"买",L997))</f>
        <v>买</v>
      </c>
      <c r="M998" s="4" t="str">
        <f t="shared" ca="1" si="62"/>
        <v/>
      </c>
      <c r="N998" s="3">
        <f ca="1">IF(L997="买",E998/E997-1,0)-IF(M998=1,计算结果!B$17,0)</f>
        <v>2.6339482964160998E-2</v>
      </c>
      <c r="O998" s="2">
        <f t="shared" ca="1" si="63"/>
        <v>1.4707998423577688</v>
      </c>
      <c r="P998" s="3">
        <f ca="1">1-O998/MAX(O$2:O998)</f>
        <v>0.43350013047598424</v>
      </c>
    </row>
    <row r="999" spans="1:16" x14ac:dyDescent="0.15">
      <c r="A999" s="1">
        <v>39861</v>
      </c>
      <c r="B999">
        <v>2460.5700000000002</v>
      </c>
      <c r="C999">
        <v>2470.62</v>
      </c>
      <c r="D999" s="21">
        <v>2384.79</v>
      </c>
      <c r="E999" s="21">
        <v>2385.29</v>
      </c>
      <c r="F999" s="43">
        <v>1379.7130239999999</v>
      </c>
      <c r="G999" s="3">
        <f t="shared" si="60"/>
        <v>-3.1255965072596203E-2</v>
      </c>
      <c r="H999" s="3">
        <f>1-E999/MAX(E$2:E999)</f>
        <v>0.59414517116994481</v>
      </c>
      <c r="I999" s="21">
        <f ca="1">IF(ROW()&gt;计算结果!B$18-1,AVERAGE(OFFSET(E999,0,0,-计算结果!B$18,1)),AVERAGE(OFFSET(E999,0,0,-ROW()+1,1)))</f>
        <v>2391.2349999999997</v>
      </c>
      <c r="J999" s="43">
        <f t="shared" ca="1" si="61"/>
        <v>146315.76966399988</v>
      </c>
      <c r="K999" s="43">
        <f ca="1">IF(ROW()&gt;计算结果!B$19+1,J999-OFFSET(J999,-计算结果!B$19,0,1,1),J999-OFFSET(J999,-ROW()+2,0,1,1))</f>
        <v>11055.91967743999</v>
      </c>
      <c r="L999" s="32" t="str">
        <f ca="1">IF(AND(F999&gt;OFFSET(F999,-计算结果!B$19,0,1,1),'000300'!K999&lt;OFFSET('000300'!K999,-计算结果!B$19,0,1,1)),"卖",IF(AND(F999&lt;OFFSET(F999,-计算结果!B$19,0,1,1),'000300'!K999&gt;OFFSET('000300'!K999,-计算结果!B$19,0,1,1)),"买",L998))</f>
        <v>买</v>
      </c>
      <c r="M999" s="4" t="str">
        <f t="shared" ca="1" si="62"/>
        <v/>
      </c>
      <c r="N999" s="3">
        <f ca="1">IF(L998="买",E999/E998-1,0)-IF(M999=1,计算结果!B$17,0)</f>
        <v>-3.1255965072596203E-2</v>
      </c>
      <c r="O999" s="2">
        <f t="shared" ca="1" si="63"/>
        <v>1.4248285738562545</v>
      </c>
      <c r="P999" s="3">
        <f ca="1">1-O999/MAX(O$2:O999)</f>
        <v>0.45120663061145716</v>
      </c>
    </row>
    <row r="1000" spans="1:16" x14ac:dyDescent="0.15">
      <c r="A1000" s="1">
        <v>39862</v>
      </c>
      <c r="B1000">
        <v>2331.66</v>
      </c>
      <c r="C1000">
        <v>2369.0500000000002</v>
      </c>
      <c r="D1000" s="21">
        <v>2272.5</v>
      </c>
      <c r="E1000" s="21">
        <v>2275.84</v>
      </c>
      <c r="F1000" s="43">
        <v>1124.5568000000001</v>
      </c>
      <c r="G1000" s="3">
        <f t="shared" si="60"/>
        <v>-4.5885405967408532E-2</v>
      </c>
      <c r="H1000" s="3">
        <f>1-E1000/MAX(E$2:E1000)</f>
        <v>0.612767984754645</v>
      </c>
      <c r="I1000" s="21">
        <f ca="1">IF(ROW()&gt;计算结果!B$18-1,AVERAGE(OFFSET(E1000,0,0,-计算结果!B$18,1)),AVERAGE(OFFSET(E1000,0,0,-ROW()+1,1)))</f>
        <v>2380.6099999999997</v>
      </c>
      <c r="J1000" s="43">
        <f t="shared" ca="1" si="61"/>
        <v>145191.21286399988</v>
      </c>
      <c r="K1000" s="43">
        <f ca="1">IF(ROW()&gt;计算结果!B$19+1,J1000-OFFSET(J1000,-计算结果!B$19,0,1,1),J1000-OFFSET(J1000,-ROW()+2,0,1,1))</f>
        <v>8914.2384230399912</v>
      </c>
      <c r="L1000" s="32" t="str">
        <f ca="1">IF(AND(F1000&gt;OFFSET(F1000,-计算结果!B$19,0,1,1),'000300'!K1000&lt;OFFSET('000300'!K1000,-计算结果!B$19,0,1,1)),"卖",IF(AND(F1000&lt;OFFSET(F1000,-计算结果!B$19,0,1,1),'000300'!K1000&gt;OFFSET('000300'!K1000,-计算结果!B$19,0,1,1)),"买",L999))</f>
        <v>买</v>
      </c>
      <c r="M1000" s="4" t="str">
        <f t="shared" ca="1" si="62"/>
        <v/>
      </c>
      <c r="N1000" s="3">
        <f ca="1">IF(L999="买",E1000/E999-1,0)-IF(M1000=1,计算结果!B$17,0)</f>
        <v>-4.5885405967408532E-2</v>
      </c>
      <c r="O1000" s="2">
        <f t="shared" ca="1" si="63"/>
        <v>1.3594497363108966</v>
      </c>
      <c r="P1000" s="3">
        <f ca="1">1-O1000/MAX(O$2:O1000)</f>
        <v>0.47638823715807233</v>
      </c>
    </row>
    <row r="1001" spans="1:16" x14ac:dyDescent="0.15">
      <c r="A1001" s="1">
        <v>39863</v>
      </c>
      <c r="B1001">
        <v>2295.65</v>
      </c>
      <c r="C1001">
        <v>2324.6799999999998</v>
      </c>
      <c r="D1001" s="21">
        <v>2259.59</v>
      </c>
      <c r="E1001" s="21">
        <v>2298.41</v>
      </c>
      <c r="F1001" s="43">
        <v>883.98856192000005</v>
      </c>
      <c r="G1001" s="3">
        <f t="shared" si="60"/>
        <v>9.9172173790775808E-3</v>
      </c>
      <c r="H1001" s="3">
        <f>1-E1001/MAX(E$2:E1001)</f>
        <v>0.60892772068331857</v>
      </c>
      <c r="I1001" s="21">
        <f ca="1">IF(ROW()&gt;计算结果!B$18-1,AVERAGE(OFFSET(E1001,0,0,-计算结果!B$18,1)),AVERAGE(OFFSET(E1001,0,0,-ROW()+1,1)))</f>
        <v>2355.4475000000002</v>
      </c>
      <c r="J1001" s="43">
        <f t="shared" ca="1" si="61"/>
        <v>144307.22430207988</v>
      </c>
      <c r="K1001" s="43">
        <f ca="1">IF(ROW()&gt;计算结果!B$19+1,J1001-OFFSET(J1001,-计算结果!B$19,0,1,1),J1001-OFFSET(J1001,-ROW()+2,0,1,1))</f>
        <v>7073.8492620799807</v>
      </c>
      <c r="L1001" s="32" t="str">
        <f ca="1">IF(AND(F1001&gt;OFFSET(F1001,-计算结果!B$19,0,1,1),'000300'!K1001&lt;OFFSET('000300'!K1001,-计算结果!B$19,0,1,1)),"卖",IF(AND(F1001&lt;OFFSET(F1001,-计算结果!B$19,0,1,1),'000300'!K1001&gt;OFFSET('000300'!K1001,-计算结果!B$19,0,1,1)),"买",L1000))</f>
        <v>买</v>
      </c>
      <c r="M1001" s="4" t="str">
        <f t="shared" ca="1" si="62"/>
        <v/>
      </c>
      <c r="N1001" s="3">
        <f ca="1">IF(L1000="买",E1001/E1000-1,0)-IF(M1001=1,计算结果!B$17,0)</f>
        <v>9.9172173790775808E-3</v>
      </c>
      <c r="O1001" s="2">
        <f t="shared" ca="1" si="63"/>
        <v>1.3729316948618215</v>
      </c>
      <c r="P1001" s="3">
        <f ca="1">1-O1001/MAX(O$2:O1001)</f>
        <v>0.47119546548372693</v>
      </c>
    </row>
    <row r="1002" spans="1:16" x14ac:dyDescent="0.15">
      <c r="A1002" s="1">
        <v>39864</v>
      </c>
      <c r="B1002">
        <v>2300.81</v>
      </c>
      <c r="C1002">
        <v>2344.77</v>
      </c>
      <c r="D1002" s="21">
        <v>2276.3000000000002</v>
      </c>
      <c r="E1002" s="21">
        <v>2344.3200000000002</v>
      </c>
      <c r="F1002" s="43">
        <v>852.47213567999995</v>
      </c>
      <c r="G1002" s="3">
        <f t="shared" si="60"/>
        <v>1.9974678147067104E-2</v>
      </c>
      <c r="H1002" s="3">
        <f>1-E1002/MAX(E$2:E1002)</f>
        <v>0.60111617777172799</v>
      </c>
      <c r="I1002" s="21">
        <f ca="1">IF(ROW()&gt;计算结果!B$18-1,AVERAGE(OFFSET(E1002,0,0,-计算结果!B$18,1)),AVERAGE(OFFSET(E1002,0,0,-ROW()+1,1)))</f>
        <v>2325.9650000000001</v>
      </c>
      <c r="J1002" s="43">
        <f t="shared" ca="1" si="61"/>
        <v>143454.75216639988</v>
      </c>
      <c r="K1002" s="43">
        <f ca="1">IF(ROW()&gt;计算结果!B$19+1,J1002-OFFSET(J1002,-计算结果!B$19,0,1,1),J1002-OFFSET(J1002,-ROW()+2,0,1,1))</f>
        <v>5022.5092198399943</v>
      </c>
      <c r="L1002" s="32" t="str">
        <f ca="1">IF(AND(F1002&gt;OFFSET(F1002,-计算结果!B$19,0,1,1),'000300'!K1002&lt;OFFSET('000300'!K1002,-计算结果!B$19,0,1,1)),"卖",IF(AND(F1002&lt;OFFSET(F1002,-计算结果!B$19,0,1,1),'000300'!K1002&gt;OFFSET('000300'!K1002,-计算结果!B$19,0,1,1)),"买",L1001))</f>
        <v>买</v>
      </c>
      <c r="M1002" s="4" t="str">
        <f t="shared" ca="1" si="62"/>
        <v/>
      </c>
      <c r="N1002" s="3">
        <f ca="1">IF(L1001="买",E1002/E1001-1,0)-IF(M1002=1,计算结果!B$17,0)</f>
        <v>1.9974678147067104E-2</v>
      </c>
      <c r="O1002" s="2">
        <f t="shared" ca="1" si="63"/>
        <v>1.4003555635845937</v>
      </c>
      <c r="P1002" s="3">
        <f ca="1">1-O1002/MAX(O$2:O1002)</f>
        <v>0.46063276510405482</v>
      </c>
    </row>
    <row r="1003" spans="1:16" x14ac:dyDescent="0.15">
      <c r="A1003" s="1">
        <v>39867</v>
      </c>
      <c r="B1003">
        <v>2333.81</v>
      </c>
      <c r="C1003">
        <v>2419.5300000000002</v>
      </c>
      <c r="D1003" s="21">
        <v>2307.92</v>
      </c>
      <c r="E1003" s="21">
        <v>2410.48</v>
      </c>
      <c r="F1003" s="43">
        <v>1093.7977241599999</v>
      </c>
      <c r="G1003" s="3">
        <f t="shared" si="60"/>
        <v>2.8221403221403207E-2</v>
      </c>
      <c r="H1003" s="3">
        <f>1-E1003/MAX(E$2:E1003)</f>
        <v>0.58985911658612944</v>
      </c>
      <c r="I1003" s="21">
        <f ca="1">IF(ROW()&gt;计算结果!B$18-1,AVERAGE(OFFSET(E1003,0,0,-计算结果!B$18,1)),AVERAGE(OFFSET(E1003,0,0,-ROW()+1,1)))</f>
        <v>2332.2624999999998</v>
      </c>
      <c r="J1003" s="43">
        <f t="shared" ca="1" si="61"/>
        <v>144548.54989055987</v>
      </c>
      <c r="K1003" s="43">
        <f ca="1">IF(ROW()&gt;计算结果!B$19+1,J1003-OFFSET(J1003,-计算结果!B$19,0,1,1),J1003-OFFSET(J1003,-ROW()+2,0,1,1))</f>
        <v>5037.3909708799911</v>
      </c>
      <c r="L1003" s="32" t="str">
        <f ca="1">IF(AND(F1003&gt;OFFSET(F1003,-计算结果!B$19,0,1,1),'000300'!K1003&lt;OFFSET('000300'!K1003,-计算结果!B$19,0,1,1)),"卖",IF(AND(F1003&lt;OFFSET(F1003,-计算结果!B$19,0,1,1),'000300'!K1003&gt;OFFSET('000300'!K1003,-计算结果!B$19,0,1,1)),"买",L1002))</f>
        <v>卖</v>
      </c>
      <c r="M1003" s="4">
        <f t="shared" ca="1" si="62"/>
        <v>1</v>
      </c>
      <c r="N1003" s="3">
        <f ca="1">IF(L1002="买",E1003/E1002-1,0)-IF(M1003=1,计算结果!B$17,0)</f>
        <v>2.8221403221403207E-2</v>
      </c>
      <c r="O1003" s="2">
        <f t="shared" ca="1" si="63"/>
        <v>1.4398755625978499</v>
      </c>
      <c r="P1003" s="3">
        <f ca="1">1-O1003/MAX(O$2:O1003)</f>
        <v>0.44541106488364302</v>
      </c>
    </row>
    <row r="1004" spans="1:16" x14ac:dyDescent="0.15">
      <c r="A1004" s="1">
        <v>39868</v>
      </c>
      <c r="B1004">
        <v>2376.6999999999998</v>
      </c>
      <c r="C1004">
        <v>2411.91</v>
      </c>
      <c r="D1004" s="21">
        <v>2294.52</v>
      </c>
      <c r="E1004" s="21">
        <v>2301.85</v>
      </c>
      <c r="F1004" s="43">
        <v>1271.31164672</v>
      </c>
      <c r="G1004" s="3">
        <f t="shared" si="60"/>
        <v>-4.5065713053001888E-2</v>
      </c>
      <c r="H1004" s="3">
        <f>1-E1004/MAX(E$2:E1004)</f>
        <v>0.60834240794936367</v>
      </c>
      <c r="I1004" s="21">
        <f ca="1">IF(ROW()&gt;计算结果!B$18-1,AVERAGE(OFFSET(E1004,0,0,-计算结果!B$18,1)),AVERAGE(OFFSET(E1004,0,0,-ROW()+1,1)))</f>
        <v>2338.7649999999999</v>
      </c>
      <c r="J1004" s="43">
        <f t="shared" ca="1" si="61"/>
        <v>145819.86153727985</v>
      </c>
      <c r="K1004" s="43">
        <f ca="1">IF(ROW()&gt;计算结果!B$19+1,J1004-OFFSET(J1004,-计算结果!B$19,0,1,1),J1004-OFFSET(J1004,-ROW()+2,0,1,1))</f>
        <v>4862.8216627199727</v>
      </c>
      <c r="L1004" s="32" t="str">
        <f ca="1">IF(AND(F1004&gt;OFFSET(F1004,-计算结果!B$19,0,1,1),'000300'!K1004&lt;OFFSET('000300'!K1004,-计算结果!B$19,0,1,1)),"卖",IF(AND(F1004&lt;OFFSET(F1004,-计算结果!B$19,0,1,1),'000300'!K1004&gt;OFFSET('000300'!K1004,-计算结果!B$19,0,1,1)),"买",L1003))</f>
        <v>卖</v>
      </c>
      <c r="M1004" s="4" t="str">
        <f t="shared" ca="1" si="62"/>
        <v/>
      </c>
      <c r="N1004" s="3">
        <f ca="1">IF(L1003="买",E1004/E1003-1,0)-IF(M1004=1,计算结果!B$17,0)</f>
        <v>0</v>
      </c>
      <c r="O1004" s="2">
        <f t="shared" ca="1" si="63"/>
        <v>1.4398755625978499</v>
      </c>
      <c r="P1004" s="3">
        <f ca="1">1-O1004/MAX(O$2:O1004)</f>
        <v>0.44541106488364302</v>
      </c>
    </row>
    <row r="1005" spans="1:16" x14ac:dyDescent="0.15">
      <c r="A1005" s="1">
        <v>39869</v>
      </c>
      <c r="B1005">
        <v>2325.04</v>
      </c>
      <c r="C1005">
        <v>2337.42</v>
      </c>
      <c r="D1005" s="21">
        <v>2226.44</v>
      </c>
      <c r="E1005" s="21">
        <v>2304.25</v>
      </c>
      <c r="F1005" s="43">
        <v>1088.78061568</v>
      </c>
      <c r="G1005" s="3">
        <f t="shared" si="60"/>
        <v>1.0426396159610718E-3</v>
      </c>
      <c r="H1005" s="3">
        <f>1-E1005/MAX(E$2:E1005)</f>
        <v>0.60793405022799973</v>
      </c>
      <c r="I1005" s="21">
        <f ca="1">IF(ROW()&gt;计算结果!B$18-1,AVERAGE(OFFSET(E1005,0,0,-计算结果!B$18,1)),AVERAGE(OFFSET(E1005,0,0,-ROW()+1,1)))</f>
        <v>2340.2249999999999</v>
      </c>
      <c r="J1005" s="43">
        <f t="shared" ca="1" si="61"/>
        <v>146908.64215295986</v>
      </c>
      <c r="K1005" s="43">
        <f ca="1">IF(ROW()&gt;计算结果!B$19+1,J1005-OFFSET(J1005,-计算结果!B$19,0,1,1),J1005-OFFSET(J1005,-ROW()+2,0,1,1))</f>
        <v>4791.1000473599706</v>
      </c>
      <c r="L1005" s="32" t="str">
        <f ca="1">IF(AND(F1005&gt;OFFSET(F1005,-计算结果!B$19,0,1,1),'000300'!K1005&lt;OFFSET('000300'!K1005,-计算结果!B$19,0,1,1)),"卖",IF(AND(F1005&lt;OFFSET(F1005,-计算结果!B$19,0,1,1),'000300'!K1005&gt;OFFSET('000300'!K1005,-计算结果!B$19,0,1,1)),"买",L1004))</f>
        <v>卖</v>
      </c>
      <c r="M1005" s="4" t="str">
        <f t="shared" ca="1" si="62"/>
        <v/>
      </c>
      <c r="N1005" s="3">
        <f ca="1">IF(L1004="买",E1005/E1004-1,0)-IF(M1005=1,计算结果!B$17,0)</f>
        <v>0</v>
      </c>
      <c r="O1005" s="2">
        <f t="shared" ca="1" si="63"/>
        <v>1.4398755625978499</v>
      </c>
      <c r="P1005" s="3">
        <f ca="1">1-O1005/MAX(O$2:O1005)</f>
        <v>0.44541106488364302</v>
      </c>
    </row>
    <row r="1006" spans="1:16" x14ac:dyDescent="0.15">
      <c r="A1006" s="1">
        <v>39870</v>
      </c>
      <c r="B1006">
        <v>2295.4299999999998</v>
      </c>
      <c r="C1006">
        <v>2332.35</v>
      </c>
      <c r="D1006" s="21">
        <v>2167.15</v>
      </c>
      <c r="E1006" s="21">
        <v>2190.19</v>
      </c>
      <c r="F1006" s="43">
        <v>1017.9538944</v>
      </c>
      <c r="G1006" s="3">
        <f t="shared" si="60"/>
        <v>-4.9499837257242052E-2</v>
      </c>
      <c r="H1006" s="3">
        <f>1-E1006/MAX(E$2:E1006)</f>
        <v>0.62734125093581983</v>
      </c>
      <c r="I1006" s="21">
        <f ca="1">IF(ROW()&gt;计算结果!B$18-1,AVERAGE(OFFSET(E1006,0,0,-计算结果!B$18,1)),AVERAGE(OFFSET(E1006,0,0,-ROW()+1,1)))</f>
        <v>2301.6925000000001</v>
      </c>
      <c r="J1006" s="43">
        <f t="shared" ca="1" si="61"/>
        <v>145890.68825855985</v>
      </c>
      <c r="K1006" s="43">
        <f ca="1">IF(ROW()&gt;计算结果!B$19+1,J1006-OFFSET(J1006,-计算结果!B$19,0,1,1),J1006-OFFSET(J1006,-ROW()+2,0,1,1))</f>
        <v>2428.4353331199673</v>
      </c>
      <c r="L1006" s="32" t="str">
        <f ca="1">IF(AND(F1006&gt;OFFSET(F1006,-计算结果!B$19,0,1,1),'000300'!K1006&lt;OFFSET('000300'!K1006,-计算结果!B$19,0,1,1)),"卖",IF(AND(F1006&lt;OFFSET(F1006,-计算结果!B$19,0,1,1),'000300'!K1006&gt;OFFSET('000300'!K1006,-计算结果!B$19,0,1,1)),"买",L1005))</f>
        <v>卖</v>
      </c>
      <c r="M1006" s="4" t="str">
        <f t="shared" ca="1" si="62"/>
        <v/>
      </c>
      <c r="N1006" s="3">
        <f ca="1">IF(L1005="买",E1006/E1005-1,0)-IF(M1006=1,计算结果!B$17,0)</f>
        <v>0</v>
      </c>
      <c r="O1006" s="2">
        <f t="shared" ca="1" si="63"/>
        <v>1.4398755625978499</v>
      </c>
      <c r="P1006" s="3">
        <f ca="1">1-O1006/MAX(O$2:O1006)</f>
        <v>0.44541106488364302</v>
      </c>
    </row>
    <row r="1007" spans="1:16" x14ac:dyDescent="0.15">
      <c r="A1007" s="1">
        <v>39871</v>
      </c>
      <c r="B1007">
        <v>2164.54</v>
      </c>
      <c r="C1007">
        <v>2186.8200000000002</v>
      </c>
      <c r="D1007" s="21">
        <v>2117.06</v>
      </c>
      <c r="E1007" s="21">
        <v>2140.4899999999998</v>
      </c>
      <c r="F1007" s="43">
        <v>803.37453056000004</v>
      </c>
      <c r="G1007" s="3">
        <f t="shared" si="60"/>
        <v>-2.269209520635207E-2</v>
      </c>
      <c r="H1007" s="3">
        <f>1-E1007/MAX(E$2:E1007)</f>
        <v>0.63579765874906413</v>
      </c>
      <c r="I1007" s="21">
        <f ca="1">IF(ROW()&gt;计算结果!B$18-1,AVERAGE(OFFSET(E1007,0,0,-计算结果!B$18,1)),AVERAGE(OFFSET(E1007,0,0,-ROW()+1,1)))</f>
        <v>2234.1950000000002</v>
      </c>
      <c r="J1007" s="43">
        <f t="shared" ca="1" si="61"/>
        <v>145087.31372799986</v>
      </c>
      <c r="K1007" s="43">
        <f ca="1">IF(ROW()&gt;计算结果!B$19+1,J1007-OFFSET(J1007,-计算结果!B$19,0,1,1),J1007-OFFSET(J1007,-ROW()+2,0,1,1))</f>
        <v>151.25708799998392</v>
      </c>
      <c r="L1007" s="32" t="str">
        <f ca="1">IF(AND(F1007&gt;OFFSET(F1007,-计算结果!B$19,0,1,1),'000300'!K1007&lt;OFFSET('000300'!K1007,-计算结果!B$19,0,1,1)),"卖",IF(AND(F1007&lt;OFFSET(F1007,-计算结果!B$19,0,1,1),'000300'!K1007&gt;OFFSET('000300'!K1007,-计算结果!B$19,0,1,1)),"买",L1006))</f>
        <v>卖</v>
      </c>
      <c r="M1007" s="4" t="str">
        <f t="shared" ca="1" si="62"/>
        <v/>
      </c>
      <c r="N1007" s="3">
        <f ca="1">IF(L1006="买",E1007/E1006-1,0)-IF(M1007=1,计算结果!B$17,0)</f>
        <v>0</v>
      </c>
      <c r="O1007" s="2">
        <f t="shared" ca="1" si="63"/>
        <v>1.4398755625978499</v>
      </c>
      <c r="P1007" s="3">
        <f ca="1">1-O1007/MAX(O$2:O1007)</f>
        <v>0.44541106488364302</v>
      </c>
    </row>
    <row r="1008" spans="1:16" x14ac:dyDescent="0.15">
      <c r="A1008" s="1">
        <v>39874</v>
      </c>
      <c r="B1008">
        <v>2123.37</v>
      </c>
      <c r="C1008">
        <v>2177.29</v>
      </c>
      <c r="D1008" s="21">
        <v>2112.34</v>
      </c>
      <c r="E1008" s="21">
        <v>2164.67</v>
      </c>
      <c r="F1008" s="43">
        <v>608.77955071999997</v>
      </c>
      <c r="G1008" s="3">
        <f t="shared" si="60"/>
        <v>1.1296478843629387E-2</v>
      </c>
      <c r="H1008" s="3">
        <f>1-E1008/MAX(E$2:E1008)</f>
        <v>0.6316834547063227</v>
      </c>
      <c r="I1008" s="21">
        <f ca="1">IF(ROW()&gt;计算结果!B$18-1,AVERAGE(OFFSET(E1008,0,0,-计算结果!B$18,1)),AVERAGE(OFFSET(E1008,0,0,-ROW()+1,1)))</f>
        <v>2199.9</v>
      </c>
      <c r="J1008" s="43">
        <f t="shared" ca="1" si="61"/>
        <v>144478.53417727986</v>
      </c>
      <c r="K1008" s="43">
        <f ca="1">IF(ROW()&gt;计算结果!B$19+1,J1008-OFFSET(J1008,-计算结果!B$19,0,1,1),J1008-OFFSET(J1008,-ROW()+2,0,1,1))</f>
        <v>-1837.2354867200193</v>
      </c>
      <c r="L1008" s="32" t="str">
        <f ca="1">IF(AND(F1008&gt;OFFSET(F1008,-计算结果!B$19,0,1,1),'000300'!K1008&lt;OFFSET('000300'!K1008,-计算结果!B$19,0,1,1)),"卖",IF(AND(F1008&lt;OFFSET(F1008,-计算结果!B$19,0,1,1),'000300'!K1008&gt;OFFSET('000300'!K1008,-计算结果!B$19,0,1,1)),"买",L1007))</f>
        <v>卖</v>
      </c>
      <c r="M1008" s="4" t="str">
        <f t="shared" ca="1" si="62"/>
        <v/>
      </c>
      <c r="N1008" s="3">
        <f ca="1">IF(L1007="买",E1008/E1007-1,0)-IF(M1008=1,计算结果!B$17,0)</f>
        <v>0</v>
      </c>
      <c r="O1008" s="2">
        <f t="shared" ca="1" si="63"/>
        <v>1.4398755625978499</v>
      </c>
      <c r="P1008" s="3">
        <f ca="1">1-O1008/MAX(O$2:O1008)</f>
        <v>0.44541106488364302</v>
      </c>
    </row>
    <row r="1009" spans="1:16" x14ac:dyDescent="0.15">
      <c r="A1009" s="1">
        <v>39875</v>
      </c>
      <c r="B1009">
        <v>2109.84</v>
      </c>
      <c r="C1009">
        <v>2168.2199999999998</v>
      </c>
      <c r="D1009" s="21">
        <v>2100.64</v>
      </c>
      <c r="E1009" s="21">
        <v>2142.15</v>
      </c>
      <c r="F1009" s="43">
        <v>641.09641727999997</v>
      </c>
      <c r="G1009" s="3">
        <f t="shared" si="60"/>
        <v>-1.0403433317780486E-2</v>
      </c>
      <c r="H1009" s="3">
        <f>1-E1009/MAX(E$2:E1009)</f>
        <v>0.63551521132512079</v>
      </c>
      <c r="I1009" s="21">
        <f ca="1">IF(ROW()&gt;计算结果!B$18-1,AVERAGE(OFFSET(E1009,0,0,-计算结果!B$18,1)),AVERAGE(OFFSET(E1009,0,0,-ROW()+1,1)))</f>
        <v>2159.375</v>
      </c>
      <c r="J1009" s="43">
        <f t="shared" ca="1" si="61"/>
        <v>143837.43775999986</v>
      </c>
      <c r="K1009" s="43">
        <f ca="1">IF(ROW()&gt;计算结果!B$19+1,J1009-OFFSET(J1009,-计算结果!B$19,0,1,1),J1009-OFFSET(J1009,-ROW()+2,0,1,1))</f>
        <v>-1353.7751040000294</v>
      </c>
      <c r="L1009" s="32" t="str">
        <f ca="1">IF(AND(F1009&gt;OFFSET(F1009,-计算结果!B$19,0,1,1),'000300'!K1009&lt;OFFSET('000300'!K1009,-计算结果!B$19,0,1,1)),"卖",IF(AND(F1009&lt;OFFSET(F1009,-计算结果!B$19,0,1,1),'000300'!K1009&gt;OFFSET('000300'!K1009,-计算结果!B$19,0,1,1)),"买",L1008))</f>
        <v>卖</v>
      </c>
      <c r="M1009" s="4" t="str">
        <f t="shared" ca="1" si="62"/>
        <v/>
      </c>
      <c r="N1009" s="3">
        <f ca="1">IF(L1008="买",E1009/E1008-1,0)-IF(M1009=1,计算结果!B$17,0)</f>
        <v>0</v>
      </c>
      <c r="O1009" s="2">
        <f t="shared" ca="1" si="63"/>
        <v>1.4398755625978499</v>
      </c>
      <c r="P1009" s="3">
        <f ca="1">1-O1009/MAX(O$2:O1009)</f>
        <v>0.44541106488364302</v>
      </c>
    </row>
    <row r="1010" spans="1:16" x14ac:dyDescent="0.15">
      <c r="A1010" s="1">
        <v>39876</v>
      </c>
      <c r="B1010">
        <v>2150.2399999999998</v>
      </c>
      <c r="C1010">
        <v>2290.94</v>
      </c>
      <c r="D1010" s="21">
        <v>2150.2399999999998</v>
      </c>
      <c r="E1010" s="21">
        <v>2285.15</v>
      </c>
      <c r="F1010" s="43">
        <v>1058.7208908800001</v>
      </c>
      <c r="G1010" s="3">
        <f t="shared" si="60"/>
        <v>6.6755362602992419E-2</v>
      </c>
      <c r="H1010" s="3">
        <f>1-E1010/MAX(E$2:E1010)</f>
        <v>0.61118389709385412</v>
      </c>
      <c r="I1010" s="21">
        <f ca="1">IF(ROW()&gt;计算结果!B$18-1,AVERAGE(OFFSET(E1010,0,0,-计算结果!B$18,1)),AVERAGE(OFFSET(E1010,0,0,-ROW()+1,1)))</f>
        <v>2183.1149999999998</v>
      </c>
      <c r="J1010" s="43">
        <f t="shared" ca="1" si="61"/>
        <v>144896.15865087986</v>
      </c>
      <c r="K1010" s="43">
        <f ca="1">IF(ROW()&gt;计算结果!B$19+1,J1010-OFFSET(J1010,-计算结果!B$19,0,1,1),J1010-OFFSET(J1010,-ROW()+2,0,1,1))</f>
        <v>588.93434879998676</v>
      </c>
      <c r="L1010" s="32" t="str">
        <f ca="1">IF(AND(F1010&gt;OFFSET(F1010,-计算结果!B$19,0,1,1),'000300'!K1010&lt;OFFSET('000300'!K1010,-计算结果!B$19,0,1,1)),"卖",IF(AND(F1010&lt;OFFSET(F1010,-计算结果!B$19,0,1,1),'000300'!K1010&gt;OFFSET('000300'!K1010,-计算结果!B$19,0,1,1)),"买",L1009))</f>
        <v>卖</v>
      </c>
      <c r="M1010" s="4" t="str">
        <f t="shared" ca="1" si="62"/>
        <v/>
      </c>
      <c r="N1010" s="3">
        <f ca="1">IF(L1009="买",E1010/E1009-1,0)-IF(M1010=1,计算结果!B$17,0)</f>
        <v>0</v>
      </c>
      <c r="O1010" s="2">
        <f t="shared" ca="1" si="63"/>
        <v>1.4398755625978499</v>
      </c>
      <c r="P1010" s="3">
        <f ca="1">1-O1010/MAX(O$2:O1010)</f>
        <v>0.44541106488364302</v>
      </c>
    </row>
    <row r="1011" spans="1:16" x14ac:dyDescent="0.15">
      <c r="A1011" s="1">
        <v>39877</v>
      </c>
      <c r="B1011">
        <v>2314.08</v>
      </c>
      <c r="C1011">
        <v>2340.37</v>
      </c>
      <c r="D1011" s="21">
        <v>2259.8000000000002</v>
      </c>
      <c r="E1011" s="21">
        <v>2304.92</v>
      </c>
      <c r="F1011" s="43">
        <v>1288.6664806399999</v>
      </c>
      <c r="G1011" s="3">
        <f t="shared" si="60"/>
        <v>8.6515108417390962E-3</v>
      </c>
      <c r="H1011" s="3">
        <f>1-E1011/MAX(E$2:E1011)</f>
        <v>0.6078200503641189</v>
      </c>
      <c r="I1011" s="21">
        <f ca="1">IF(ROW()&gt;计算结果!B$18-1,AVERAGE(OFFSET(E1011,0,0,-计算结果!B$18,1)),AVERAGE(OFFSET(E1011,0,0,-ROW()+1,1)))</f>
        <v>2224.2224999999999</v>
      </c>
      <c r="J1011" s="43">
        <f t="shared" ca="1" si="61"/>
        <v>146184.82513151987</v>
      </c>
      <c r="K1011" s="43">
        <f ca="1">IF(ROW()&gt;计算结果!B$19+1,J1011-OFFSET(J1011,-计算结果!B$19,0,1,1),J1011-OFFSET(J1011,-ROW()+2,0,1,1))</f>
        <v>2730.0729651199945</v>
      </c>
      <c r="L1011" s="32" t="str">
        <f ca="1">IF(AND(F1011&gt;OFFSET(F1011,-计算结果!B$19,0,1,1),'000300'!K1011&lt;OFFSET('000300'!K1011,-计算结果!B$19,0,1,1)),"卖",IF(AND(F1011&lt;OFFSET(F1011,-计算结果!B$19,0,1,1),'000300'!K1011&gt;OFFSET('000300'!K1011,-计算结果!B$19,0,1,1)),"买",L1010))</f>
        <v>卖</v>
      </c>
      <c r="M1011" s="4" t="str">
        <f t="shared" ca="1" si="62"/>
        <v/>
      </c>
      <c r="N1011" s="3">
        <f ca="1">IF(L1010="买",E1011/E1010-1,0)-IF(M1011=1,计算结果!B$17,0)</f>
        <v>0</v>
      </c>
      <c r="O1011" s="2">
        <f t="shared" ca="1" si="63"/>
        <v>1.4398755625978499</v>
      </c>
      <c r="P1011" s="3">
        <f ca="1">1-O1011/MAX(O$2:O1011)</f>
        <v>0.44541106488364302</v>
      </c>
    </row>
    <row r="1012" spans="1:16" x14ac:dyDescent="0.15">
      <c r="A1012" s="1">
        <v>39878</v>
      </c>
      <c r="B1012">
        <v>2260.7600000000002</v>
      </c>
      <c r="C1012">
        <v>2313.1999999999998</v>
      </c>
      <c r="D1012" s="21">
        <v>2255.8200000000002</v>
      </c>
      <c r="E1012" s="21">
        <v>2286.58</v>
      </c>
      <c r="F1012" s="43">
        <v>854.95316479999997</v>
      </c>
      <c r="G1012" s="3">
        <f t="shared" si="60"/>
        <v>-7.9568922131788566E-3</v>
      </c>
      <c r="H1012" s="3">
        <f>1-E1012/MAX(E$2:E1012)</f>
        <v>0.6109405839515416</v>
      </c>
      <c r="I1012" s="21">
        <f ca="1">IF(ROW()&gt;计算结果!B$18-1,AVERAGE(OFFSET(E1012,0,0,-计算结果!B$18,1)),AVERAGE(OFFSET(E1012,0,0,-ROW()+1,1)))</f>
        <v>2254.6999999999998</v>
      </c>
      <c r="J1012" s="43">
        <f t="shared" ca="1" si="61"/>
        <v>147039.77829631988</v>
      </c>
      <c r="K1012" s="43">
        <f ca="1">IF(ROW()&gt;计算结果!B$19+1,J1012-OFFSET(J1012,-计算结果!B$19,0,1,1),J1012-OFFSET(J1012,-ROW()+2,0,1,1))</f>
        <v>2491.2284057600191</v>
      </c>
      <c r="L1012" s="32" t="str">
        <f ca="1">IF(AND(F1012&gt;OFFSET(F1012,-计算结果!B$19,0,1,1),'000300'!K1012&lt;OFFSET('000300'!K1012,-计算结果!B$19,0,1,1)),"卖",IF(AND(F1012&lt;OFFSET(F1012,-计算结果!B$19,0,1,1),'000300'!K1012&gt;OFFSET('000300'!K1012,-计算结果!B$19,0,1,1)),"买",L1011))</f>
        <v>卖</v>
      </c>
      <c r="M1012" s="4" t="str">
        <f t="shared" ca="1" si="62"/>
        <v/>
      </c>
      <c r="N1012" s="3">
        <f ca="1">IF(L1011="买",E1012/E1011-1,0)-IF(M1012=1,计算结果!B$17,0)</f>
        <v>0</v>
      </c>
      <c r="O1012" s="2">
        <f t="shared" ca="1" si="63"/>
        <v>1.4398755625978499</v>
      </c>
      <c r="P1012" s="3">
        <f ca="1">1-O1012/MAX(O$2:O1012)</f>
        <v>0.44541106488364302</v>
      </c>
    </row>
    <row r="1013" spans="1:16" x14ac:dyDescent="0.15">
      <c r="A1013" s="1">
        <v>39881</v>
      </c>
      <c r="B1013">
        <v>2302.0100000000002</v>
      </c>
      <c r="C1013">
        <v>2333.98</v>
      </c>
      <c r="D1013" s="21">
        <v>2198.54</v>
      </c>
      <c r="E1013" s="21">
        <v>2202.5300000000002</v>
      </c>
      <c r="F1013" s="43">
        <v>837.58907392000003</v>
      </c>
      <c r="G1013" s="3">
        <f t="shared" si="60"/>
        <v>-3.6757952925329462E-2</v>
      </c>
      <c r="H1013" s="3">
        <f>1-E1013/MAX(E$2:E1013)</f>
        <v>0.62524161165180692</v>
      </c>
      <c r="I1013" s="21">
        <f ca="1">IF(ROW()&gt;计算结果!B$18-1,AVERAGE(OFFSET(E1013,0,0,-计算结果!B$18,1)),AVERAGE(OFFSET(E1013,0,0,-ROW()+1,1)))</f>
        <v>2269.7950000000001</v>
      </c>
      <c r="J1013" s="43">
        <f t="shared" ca="1" si="61"/>
        <v>147877.3673702399</v>
      </c>
      <c r="K1013" s="43">
        <f ca="1">IF(ROW()&gt;计算结果!B$19+1,J1013-OFFSET(J1013,-计算结果!B$19,0,1,1),J1013-OFFSET(J1013,-ROW()+2,0,1,1))</f>
        <v>2057.5058329600433</v>
      </c>
      <c r="L1013" s="32" t="str">
        <f ca="1">IF(AND(F1013&gt;OFFSET(F1013,-计算结果!B$19,0,1,1),'000300'!K1013&lt;OFFSET('000300'!K1013,-计算结果!B$19,0,1,1)),"卖",IF(AND(F1013&lt;OFFSET(F1013,-计算结果!B$19,0,1,1),'000300'!K1013&gt;OFFSET('000300'!K1013,-计算结果!B$19,0,1,1)),"买",L1012))</f>
        <v>卖</v>
      </c>
      <c r="M1013" s="4" t="str">
        <f t="shared" ca="1" si="62"/>
        <v/>
      </c>
      <c r="N1013" s="3">
        <f ca="1">IF(L1012="买",E1013/E1012-1,0)-IF(M1013=1,计算结果!B$17,0)</f>
        <v>0</v>
      </c>
      <c r="O1013" s="2">
        <f t="shared" ca="1" si="63"/>
        <v>1.4398755625978499</v>
      </c>
      <c r="P1013" s="3">
        <f ca="1">1-O1013/MAX(O$2:O1013)</f>
        <v>0.44541106488364302</v>
      </c>
    </row>
    <row r="1014" spans="1:16" x14ac:dyDescent="0.15">
      <c r="A1014" s="1">
        <v>39882</v>
      </c>
      <c r="B1014">
        <v>2175.31</v>
      </c>
      <c r="C1014">
        <v>2241.2399999999998</v>
      </c>
      <c r="D1014" s="21">
        <v>2168.3200000000002</v>
      </c>
      <c r="E1014" s="21">
        <v>2240.7800000000002</v>
      </c>
      <c r="F1014" s="43">
        <v>550.58100223999998</v>
      </c>
      <c r="G1014" s="3">
        <f t="shared" si="60"/>
        <v>1.7366392285235621E-2</v>
      </c>
      <c r="H1014" s="3">
        <f>1-E1014/MAX(E$2:E1014)</f>
        <v>0.61873341046756947</v>
      </c>
      <c r="I1014" s="21">
        <f ca="1">IF(ROW()&gt;计算结果!B$18-1,AVERAGE(OFFSET(E1014,0,0,-计算结果!B$18,1)),AVERAGE(OFFSET(E1014,0,0,-ROW()+1,1)))</f>
        <v>2258.7025000000003</v>
      </c>
      <c r="J1014" s="43">
        <f t="shared" ca="1" si="61"/>
        <v>147326.78636799988</v>
      </c>
      <c r="K1014" s="43">
        <f ca="1">IF(ROW()&gt;计算结果!B$19+1,J1014-OFFSET(J1014,-计算结果!B$19,0,1,1),J1014-OFFSET(J1014,-ROW()+2,0,1,1))</f>
        <v>418.1442150400253</v>
      </c>
      <c r="L1014" s="32" t="str">
        <f ca="1">IF(AND(F1014&gt;OFFSET(F1014,-计算结果!B$19,0,1,1),'000300'!K1014&lt;OFFSET('000300'!K1014,-计算结果!B$19,0,1,1)),"卖",IF(AND(F1014&lt;OFFSET(F1014,-计算结果!B$19,0,1,1),'000300'!K1014&gt;OFFSET('000300'!K1014,-计算结果!B$19,0,1,1)),"买",L1013))</f>
        <v>卖</v>
      </c>
      <c r="M1014" s="4" t="str">
        <f t="shared" ca="1" si="62"/>
        <v/>
      </c>
      <c r="N1014" s="3">
        <f ca="1">IF(L1013="买",E1014/E1013-1,0)-IF(M1014=1,计算结果!B$17,0)</f>
        <v>0</v>
      </c>
      <c r="O1014" s="2">
        <f t="shared" ca="1" si="63"/>
        <v>1.4398755625978499</v>
      </c>
      <c r="P1014" s="3">
        <f ca="1">1-O1014/MAX(O$2:O1014)</f>
        <v>0.44541106488364302</v>
      </c>
    </row>
    <row r="1015" spans="1:16" x14ac:dyDescent="0.15">
      <c r="A1015" s="1">
        <v>39883</v>
      </c>
      <c r="B1015">
        <v>2288.0500000000002</v>
      </c>
      <c r="C1015">
        <v>2292.4</v>
      </c>
      <c r="D1015" s="21">
        <v>2212.88</v>
      </c>
      <c r="E1015" s="21">
        <v>2220.38</v>
      </c>
      <c r="F1015" s="43">
        <v>705.89120512</v>
      </c>
      <c r="G1015" s="3">
        <f t="shared" si="60"/>
        <v>-9.1039727237837154E-3</v>
      </c>
      <c r="H1015" s="3">
        <f>1-E1015/MAX(E$2:E1015)</f>
        <v>0.62220445109916289</v>
      </c>
      <c r="I1015" s="21">
        <f ca="1">IF(ROW()&gt;计算结果!B$18-1,AVERAGE(OFFSET(E1015,0,0,-计算结果!B$18,1)),AVERAGE(OFFSET(E1015,0,0,-ROW()+1,1)))</f>
        <v>2237.5675000000001</v>
      </c>
      <c r="J1015" s="43">
        <f t="shared" ca="1" si="61"/>
        <v>146620.8951628799</v>
      </c>
      <c r="K1015" s="43">
        <f ca="1">IF(ROW()&gt;计算结果!B$19+1,J1015-OFFSET(J1015,-计算结果!B$19,0,1,1),J1015-OFFSET(J1015,-ROW()+2,0,1,1))</f>
        <v>730.20690432004631</v>
      </c>
      <c r="L1015" s="32" t="str">
        <f ca="1">IF(AND(F1015&gt;OFFSET(F1015,-计算结果!B$19,0,1,1),'000300'!K1015&lt;OFFSET('000300'!K1015,-计算结果!B$19,0,1,1)),"卖",IF(AND(F1015&lt;OFFSET(F1015,-计算结果!B$19,0,1,1),'000300'!K1015&gt;OFFSET('000300'!K1015,-计算结果!B$19,0,1,1)),"买",L1014))</f>
        <v>卖</v>
      </c>
      <c r="M1015" s="4" t="str">
        <f t="shared" ca="1" si="62"/>
        <v/>
      </c>
      <c r="N1015" s="3">
        <f ca="1">IF(L1014="买",E1015/E1014-1,0)-IF(M1015=1,计算结果!B$17,0)</f>
        <v>0</v>
      </c>
      <c r="O1015" s="2">
        <f t="shared" ca="1" si="63"/>
        <v>1.4398755625978499</v>
      </c>
      <c r="P1015" s="3">
        <f ca="1">1-O1015/MAX(O$2:O1015)</f>
        <v>0.44541106488364302</v>
      </c>
    </row>
    <row r="1016" spans="1:16" x14ac:dyDescent="0.15">
      <c r="A1016" s="1">
        <v>39884</v>
      </c>
      <c r="B1016">
        <v>2208.04</v>
      </c>
      <c r="C1016">
        <v>2220.3000000000002</v>
      </c>
      <c r="D1016" s="21">
        <v>2156.6</v>
      </c>
      <c r="E1016" s="21">
        <v>2215.6999999999998</v>
      </c>
      <c r="F1016" s="43">
        <v>538.43902463999996</v>
      </c>
      <c r="G1016" s="3">
        <f t="shared" si="60"/>
        <v>-2.1077473225304955E-3</v>
      </c>
      <c r="H1016" s="3">
        <f>1-E1016/MAX(E$2:E1016)</f>
        <v>0.62300074865582244</v>
      </c>
      <c r="I1016" s="21">
        <f ca="1">IF(ROW()&gt;计算结果!B$18-1,AVERAGE(OFFSET(E1016,0,0,-计算结果!B$18,1)),AVERAGE(OFFSET(E1016,0,0,-ROW()+1,1)))</f>
        <v>2219.8474999999999</v>
      </c>
      <c r="J1016" s="43">
        <f t="shared" ca="1" si="61"/>
        <v>146082.45613823988</v>
      </c>
      <c r="K1016" s="43">
        <f ca="1">IF(ROW()&gt;计算结果!B$19+1,J1016-OFFSET(J1016,-计算结果!B$19,0,1,1),J1016-OFFSET(J1016,-ROW()+2,0,1,1))</f>
        <v>995.14241024001967</v>
      </c>
      <c r="L1016" s="32" t="str">
        <f ca="1">IF(AND(F1016&gt;OFFSET(F1016,-计算结果!B$19,0,1,1),'000300'!K1016&lt;OFFSET('000300'!K1016,-计算结果!B$19,0,1,1)),"卖",IF(AND(F1016&lt;OFFSET(F1016,-计算结果!B$19,0,1,1),'000300'!K1016&gt;OFFSET('000300'!K1016,-计算结果!B$19,0,1,1)),"买",L1015))</f>
        <v>买</v>
      </c>
      <c r="M1016" s="4">
        <f t="shared" ca="1" si="62"/>
        <v>1</v>
      </c>
      <c r="N1016" s="3">
        <f ca="1">IF(L1015="买",E1016/E1015-1,0)-IF(M1016=1,计算结果!B$17,0)</f>
        <v>0</v>
      </c>
      <c r="O1016" s="2">
        <f t="shared" ca="1" si="63"/>
        <v>1.4398755625978499</v>
      </c>
      <c r="P1016" s="3">
        <f ca="1">1-O1016/MAX(O$2:O1016)</f>
        <v>0.44541106488364302</v>
      </c>
    </row>
    <row r="1017" spans="1:16" x14ac:dyDescent="0.15">
      <c r="A1017" s="1">
        <v>39885</v>
      </c>
      <c r="B1017">
        <v>2229.25</v>
      </c>
      <c r="C1017">
        <v>2250.2399999999998</v>
      </c>
      <c r="D1017" s="21">
        <v>2200.9699999999998</v>
      </c>
      <c r="E1017" s="21">
        <v>2205.42</v>
      </c>
      <c r="F1017" s="43">
        <v>546.36249088</v>
      </c>
      <c r="G1017" s="3">
        <f t="shared" si="60"/>
        <v>-4.6396172767070309E-3</v>
      </c>
      <c r="H1017" s="3">
        <f>1-E1017/MAX(E$2:E1017)</f>
        <v>0.62474988089566463</v>
      </c>
      <c r="I1017" s="21">
        <f ca="1">IF(ROW()&gt;计算结果!B$18-1,AVERAGE(OFFSET(E1017,0,0,-计算结果!B$18,1)),AVERAGE(OFFSET(E1017,0,0,-ROW()+1,1)))</f>
        <v>2220.5699999999997</v>
      </c>
      <c r="J1017" s="43">
        <f t="shared" ca="1" si="61"/>
        <v>146628.81862911989</v>
      </c>
      <c r="K1017" s="43">
        <f ca="1">IF(ROW()&gt;计算结果!B$19+1,J1017-OFFSET(J1017,-计算结果!B$19,0,1,1),J1017-OFFSET(J1017,-ROW()+2,0,1,1))</f>
        <v>2150.2844518400379</v>
      </c>
      <c r="L1017" s="32" t="str">
        <f ca="1">IF(AND(F1017&gt;OFFSET(F1017,-计算结果!B$19,0,1,1),'000300'!K1017&lt;OFFSET('000300'!K1017,-计算结果!B$19,0,1,1)),"卖",IF(AND(F1017&lt;OFFSET(F1017,-计算结果!B$19,0,1,1),'000300'!K1017&gt;OFFSET('000300'!K1017,-计算结果!B$19,0,1,1)),"买",L1016))</f>
        <v>买</v>
      </c>
      <c r="M1017" s="4" t="str">
        <f t="shared" ca="1" si="62"/>
        <v/>
      </c>
      <c r="N1017" s="3">
        <f ca="1">IF(L1016="买",E1017/E1016-1,0)-IF(M1017=1,计算结果!B$17,0)</f>
        <v>-4.6396172767070309E-3</v>
      </c>
      <c r="O1017" s="2">
        <f t="shared" ca="1" si="63"/>
        <v>1.4331950910613127</v>
      </c>
      <c r="P1017" s="3">
        <f ca="1">1-O1017/MAX(O$2:O1017)</f>
        <v>0.44798414528847941</v>
      </c>
    </row>
    <row r="1018" spans="1:16" x14ac:dyDescent="0.15">
      <c r="A1018" s="1">
        <v>39888</v>
      </c>
      <c r="B1018">
        <v>2197.25</v>
      </c>
      <c r="C1018">
        <v>2247.11</v>
      </c>
      <c r="D1018" s="21">
        <v>2180.0500000000002</v>
      </c>
      <c r="E1018" s="21">
        <v>2241.61</v>
      </c>
      <c r="F1018" s="43">
        <v>481.28303104000003</v>
      </c>
      <c r="G1018" s="3">
        <f t="shared" si="60"/>
        <v>1.640957277978794E-2</v>
      </c>
      <c r="H1018" s="3">
        <f>1-E1018/MAX(E$2:E1018)</f>
        <v>0.61859218675559791</v>
      </c>
      <c r="I1018" s="21">
        <f ca="1">IF(ROW()&gt;计算结果!B$18-1,AVERAGE(OFFSET(E1018,0,0,-计算结果!B$18,1)),AVERAGE(OFFSET(E1018,0,0,-ROW()+1,1)))</f>
        <v>2220.7775000000001</v>
      </c>
      <c r="J1018" s="43">
        <f t="shared" ca="1" si="61"/>
        <v>147110.10166015988</v>
      </c>
      <c r="K1018" s="43">
        <f ca="1">IF(ROW()&gt;计算结果!B$19+1,J1018-OFFSET(J1018,-计算结果!B$19,0,1,1),J1018-OFFSET(J1018,-ROW()+2,0,1,1))</f>
        <v>3272.663900160027</v>
      </c>
      <c r="L1018" s="32" t="str">
        <f ca="1">IF(AND(F1018&gt;OFFSET(F1018,-计算结果!B$19,0,1,1),'000300'!K1018&lt;OFFSET('000300'!K1018,-计算结果!B$19,0,1,1)),"卖",IF(AND(F1018&lt;OFFSET(F1018,-计算结果!B$19,0,1,1),'000300'!K1018&gt;OFFSET('000300'!K1018,-计算结果!B$19,0,1,1)),"买",L1017))</f>
        <v>买</v>
      </c>
      <c r="M1018" s="4" t="str">
        <f t="shared" ca="1" si="62"/>
        <v/>
      </c>
      <c r="N1018" s="3">
        <f ca="1">IF(L1017="买",E1018/E1017-1,0)-IF(M1018=1,计算结果!B$17,0)</f>
        <v>1.640957277978794E-2</v>
      </c>
      <c r="O1018" s="2">
        <f t="shared" ca="1" si="63"/>
        <v>1.4567132102157181</v>
      </c>
      <c r="P1018" s="3">
        <f ca="1">1-O1018/MAX(O$2:O1018)</f>
        <v>0.43892580094499389</v>
      </c>
    </row>
    <row r="1019" spans="1:16" x14ac:dyDescent="0.15">
      <c r="A1019" s="1">
        <v>39889</v>
      </c>
      <c r="B1019">
        <v>2244.11</v>
      </c>
      <c r="C1019">
        <v>2329.3000000000002</v>
      </c>
      <c r="D1019" s="21">
        <v>2239.67</v>
      </c>
      <c r="E1019" s="21">
        <v>2322.4</v>
      </c>
      <c r="F1019" s="43">
        <v>940.28685312000005</v>
      </c>
      <c r="G1019" s="3">
        <f t="shared" si="60"/>
        <v>3.6041059774001738E-2</v>
      </c>
      <c r="H1019" s="3">
        <f>1-E1019/MAX(E$2:E1019)</f>
        <v>0.60484584496018512</v>
      </c>
      <c r="I1019" s="21">
        <f ca="1">IF(ROW()&gt;计算结果!B$18-1,AVERAGE(OFFSET(E1019,0,0,-计算结果!B$18,1)),AVERAGE(OFFSET(E1019,0,0,-ROW()+1,1)))</f>
        <v>2246.2824999999998</v>
      </c>
      <c r="J1019" s="43">
        <f t="shared" ca="1" si="61"/>
        <v>148050.38851327988</v>
      </c>
      <c r="K1019" s="43">
        <f ca="1">IF(ROW()&gt;计算结果!B$19+1,J1019-OFFSET(J1019,-计算结果!B$19,0,1,1),J1019-OFFSET(J1019,-ROW()+2,0,1,1))</f>
        <v>3154.2298624000105</v>
      </c>
      <c r="L1019" s="32" t="str">
        <f ca="1">IF(AND(F1019&gt;OFFSET(F1019,-计算结果!B$19,0,1,1),'000300'!K1019&lt;OFFSET('000300'!K1019,-计算结果!B$19,0,1,1)),"卖",IF(AND(F1019&lt;OFFSET(F1019,-计算结果!B$19,0,1,1),'000300'!K1019&gt;OFFSET('000300'!K1019,-计算结果!B$19,0,1,1)),"买",L1018))</f>
        <v>买</v>
      </c>
      <c r="M1019" s="4" t="str">
        <f t="shared" ca="1" si="62"/>
        <v/>
      </c>
      <c r="N1019" s="3">
        <f ca="1">IF(L1018="买",E1019/E1018-1,0)-IF(M1019=1,计算结果!B$17,0)</f>
        <v>3.6041059774001738E-2</v>
      </c>
      <c r="O1019" s="2">
        <f t="shared" ca="1" si="63"/>
        <v>1.5092146980986807</v>
      </c>
      <c r="P1019" s="3">
        <f ca="1">1-O1019/MAX(O$2:O1019)</f>
        <v>0.41870409219920224</v>
      </c>
    </row>
    <row r="1020" spans="1:16" x14ac:dyDescent="0.15">
      <c r="A1020" s="1">
        <v>39890</v>
      </c>
      <c r="B1020">
        <v>2335.42</v>
      </c>
      <c r="C1020">
        <v>2370.56</v>
      </c>
      <c r="D1020" s="21">
        <v>2328.86</v>
      </c>
      <c r="E1020" s="21">
        <v>2332.65</v>
      </c>
      <c r="F1020" s="43">
        <v>1036.19592192</v>
      </c>
      <c r="G1020" s="3">
        <f t="shared" si="60"/>
        <v>4.4135377196004022E-3</v>
      </c>
      <c r="H1020" s="3">
        <f>1-E1020/MAX(E$2:E1020)</f>
        <v>0.60310181719186007</v>
      </c>
      <c r="I1020" s="21">
        <f ca="1">IF(ROW()&gt;计算结果!B$18-1,AVERAGE(OFFSET(E1020,0,0,-计算结果!B$18,1)),AVERAGE(OFFSET(E1020,0,0,-ROW()+1,1)))</f>
        <v>2275.52</v>
      </c>
      <c r="J1020" s="43">
        <f t="shared" ca="1" si="61"/>
        <v>149086.58443519988</v>
      </c>
      <c r="K1020" s="43">
        <f ca="1">IF(ROW()&gt;计算结果!B$19+1,J1020-OFFSET(J1020,-计算结果!B$19,0,1,1),J1020-OFFSET(J1020,-ROW()+2,0,1,1))</f>
        <v>2901.7593036800099</v>
      </c>
      <c r="L1020" s="32" t="str">
        <f ca="1">IF(AND(F1020&gt;OFFSET(F1020,-计算结果!B$19,0,1,1),'000300'!K1020&lt;OFFSET('000300'!K1020,-计算结果!B$19,0,1,1)),"卖",IF(AND(F1020&lt;OFFSET(F1020,-计算结果!B$19,0,1,1),'000300'!K1020&gt;OFFSET('000300'!K1020,-计算结果!B$19,0,1,1)),"买",L1019))</f>
        <v>买</v>
      </c>
      <c r="M1020" s="4" t="str">
        <f t="shared" ca="1" si="62"/>
        <v/>
      </c>
      <c r="N1020" s="3">
        <f ca="1">IF(L1019="买",E1020/E1019-1,0)-IF(M1020=1,计算结果!B$17,0)</f>
        <v>4.4135377196004022E-3</v>
      </c>
      <c r="O1020" s="2">
        <f t="shared" ca="1" si="63"/>
        <v>1.5158756740957147</v>
      </c>
      <c r="P1020" s="3">
        <f ca="1">1-O1020/MAX(O$2:O1020)</f>
        <v>0.41613852078387403</v>
      </c>
    </row>
    <row r="1021" spans="1:16" x14ac:dyDescent="0.15">
      <c r="A1021" s="1">
        <v>39891</v>
      </c>
      <c r="B1021">
        <v>2337.52</v>
      </c>
      <c r="C1021">
        <v>2386.23</v>
      </c>
      <c r="D1021" s="21">
        <v>2331.2600000000002</v>
      </c>
      <c r="E1021" s="21">
        <v>2382.56</v>
      </c>
      <c r="F1021" s="43">
        <v>1013.4843392</v>
      </c>
      <c r="G1021" s="3">
        <f t="shared" si="60"/>
        <v>2.1396266049342971E-2</v>
      </c>
      <c r="H1021" s="3">
        <f>1-E1021/MAX(E$2:E1021)</f>
        <v>0.59460967807799636</v>
      </c>
      <c r="I1021" s="21">
        <f ca="1">IF(ROW()&gt;计算结果!B$18-1,AVERAGE(OFFSET(E1021,0,0,-计算结果!B$18,1)),AVERAGE(OFFSET(E1021,0,0,-ROW()+1,1)))</f>
        <v>2319.8049999999998</v>
      </c>
      <c r="J1021" s="43">
        <f t="shared" ca="1" si="61"/>
        <v>150100.06877439987</v>
      </c>
      <c r="K1021" s="43">
        <f ca="1">IF(ROW()&gt;计算结果!B$19+1,J1021-OFFSET(J1021,-计算结果!B$19,0,1,1),J1021-OFFSET(J1021,-ROW()+2,0,1,1))</f>
        <v>3060.2904780799872</v>
      </c>
      <c r="L1021" s="32" t="str">
        <f ca="1">IF(AND(F1021&gt;OFFSET(F1021,-计算结果!B$19,0,1,1),'000300'!K1021&lt;OFFSET('000300'!K1021,-计算结果!B$19,0,1,1)),"卖",IF(AND(F1021&lt;OFFSET(F1021,-计算结果!B$19,0,1,1),'000300'!K1021&gt;OFFSET('000300'!K1021,-计算结果!B$19,0,1,1)),"买",L1020))</f>
        <v>买</v>
      </c>
      <c r="M1021" s="4" t="str">
        <f t="shared" ca="1" si="62"/>
        <v/>
      </c>
      <c r="N1021" s="3">
        <f ca="1">IF(L1020="买",E1021/E1020-1,0)-IF(M1021=1,计算结果!B$17,0)</f>
        <v>2.1396266049342971E-2</v>
      </c>
      <c r="O1021" s="2">
        <f t="shared" ca="1" si="63"/>
        <v>1.5483097533163936</v>
      </c>
      <c r="P1021" s="3">
        <f ca="1">1-O1021/MAX(O$2:O1021)</f>
        <v>0.40364606523860291</v>
      </c>
    </row>
    <row r="1022" spans="1:16" x14ac:dyDescent="0.15">
      <c r="A1022" s="1">
        <v>39892</v>
      </c>
      <c r="B1022">
        <v>2389.89</v>
      </c>
      <c r="C1022">
        <v>2397.21</v>
      </c>
      <c r="D1022" s="21">
        <v>2343.27</v>
      </c>
      <c r="E1022" s="21">
        <v>2379.84</v>
      </c>
      <c r="F1022" s="43">
        <v>1147.865088</v>
      </c>
      <c r="G1022" s="3">
        <f t="shared" si="60"/>
        <v>-1.1416291719830163E-3</v>
      </c>
      <c r="H1022" s="3">
        <f>1-E1022/MAX(E$2:E1022)</f>
        <v>0.59507248349554209</v>
      </c>
      <c r="I1022" s="21">
        <f ca="1">IF(ROW()&gt;计算结果!B$18-1,AVERAGE(OFFSET(E1022,0,0,-计算结果!B$18,1)),AVERAGE(OFFSET(E1022,0,0,-ROW()+1,1)))</f>
        <v>2354.3625000000002</v>
      </c>
      <c r="J1022" s="43">
        <f t="shared" ca="1" si="61"/>
        <v>151247.93386239986</v>
      </c>
      <c r="K1022" s="43">
        <f ca="1">IF(ROW()&gt;计算结果!B$19+1,J1022-OFFSET(J1022,-计算结果!B$19,0,1,1),J1022-OFFSET(J1022,-ROW()+2,0,1,1))</f>
        <v>3370.5664921599673</v>
      </c>
      <c r="L1022" s="32" t="str">
        <f ca="1">IF(AND(F1022&gt;OFFSET(F1022,-计算结果!B$19,0,1,1),'000300'!K1022&lt;OFFSET('000300'!K1022,-计算结果!B$19,0,1,1)),"卖",IF(AND(F1022&lt;OFFSET(F1022,-计算结果!B$19,0,1,1),'000300'!K1022&gt;OFFSET('000300'!K1022,-计算结果!B$19,0,1,1)),"买",L1021))</f>
        <v>买</v>
      </c>
      <c r="M1022" s="4" t="str">
        <f t="shared" ca="1" si="62"/>
        <v/>
      </c>
      <c r="N1022" s="3">
        <f ca="1">IF(L1021="买",E1022/E1021-1,0)-IF(M1022=1,计算结果!B$17,0)</f>
        <v>-1.1416291719830163E-3</v>
      </c>
      <c r="O1022" s="2">
        <f t="shared" ca="1" si="63"/>
        <v>1.5465421577347418</v>
      </c>
      <c r="P1022" s="3">
        <f ca="1">1-O1022/MAX(O$2:O1022)</f>
        <v>0.40432688028735331</v>
      </c>
    </row>
    <row r="1023" spans="1:16" x14ac:dyDescent="0.15">
      <c r="A1023" s="1">
        <v>39895</v>
      </c>
      <c r="B1023">
        <v>2384.67</v>
      </c>
      <c r="C1023">
        <v>2448.35</v>
      </c>
      <c r="D1023" s="21">
        <v>2375.52</v>
      </c>
      <c r="E1023" s="21">
        <v>2439.4</v>
      </c>
      <c r="F1023" s="43">
        <v>1277.94036736</v>
      </c>
      <c r="G1023" s="3">
        <f t="shared" si="60"/>
        <v>2.5026892564205871E-2</v>
      </c>
      <c r="H1023" s="3">
        <f>1-E1023/MAX(E$2:E1023)</f>
        <v>0.58493840604369418</v>
      </c>
      <c r="I1023" s="21">
        <f ca="1">IF(ROW()&gt;计算结果!B$18-1,AVERAGE(OFFSET(E1023,0,0,-计算结果!B$18,1)),AVERAGE(OFFSET(E1023,0,0,-ROW()+1,1)))</f>
        <v>2383.6125000000002</v>
      </c>
      <c r="J1023" s="43">
        <f t="shared" ca="1" si="61"/>
        <v>152525.87422975985</v>
      </c>
      <c r="K1023" s="43">
        <f ca="1">IF(ROW()&gt;计算结果!B$19+1,J1023-OFFSET(J1023,-计算结果!B$19,0,1,1),J1023-OFFSET(J1023,-ROW()+2,0,1,1))</f>
        <v>5199.0878617599665</v>
      </c>
      <c r="L1023" s="32" t="str">
        <f ca="1">IF(AND(F1023&gt;OFFSET(F1023,-计算结果!B$19,0,1,1),'000300'!K1023&lt;OFFSET('000300'!K1023,-计算结果!B$19,0,1,1)),"卖",IF(AND(F1023&lt;OFFSET(F1023,-计算结果!B$19,0,1,1),'000300'!K1023&gt;OFFSET('000300'!K1023,-计算结果!B$19,0,1,1)),"买",L1022))</f>
        <v>买</v>
      </c>
      <c r="M1023" s="4" t="str">
        <f t="shared" ca="1" si="62"/>
        <v/>
      </c>
      <c r="N1023" s="3">
        <f ca="1">IF(L1022="买",E1023/E1022-1,0)-IF(M1023=1,计算结果!B$17,0)</f>
        <v>2.5026892564205871E-2</v>
      </c>
      <c r="O1023" s="2">
        <f t="shared" ca="1" si="63"/>
        <v>1.5852473021623843</v>
      </c>
      <c r="P1023" s="3">
        <f ca="1">1-O1023/MAX(O$2:O1023)</f>
        <v>0.38941903311691961</v>
      </c>
    </row>
    <row r="1024" spans="1:16" x14ac:dyDescent="0.15">
      <c r="A1024" s="1">
        <v>39896</v>
      </c>
      <c r="B1024">
        <v>2477.5700000000002</v>
      </c>
      <c r="C1024">
        <v>2483.83</v>
      </c>
      <c r="D1024" s="21">
        <v>2440.5300000000002</v>
      </c>
      <c r="E1024" s="21">
        <v>2451.7800000000002</v>
      </c>
      <c r="F1024" s="43">
        <v>1215.93356288</v>
      </c>
      <c r="G1024" s="3">
        <f t="shared" si="60"/>
        <v>5.0750184471590742E-3</v>
      </c>
      <c r="H1024" s="3">
        <f>1-E1024/MAX(E$2:E1024)</f>
        <v>0.58283196079765864</v>
      </c>
      <c r="I1024" s="21">
        <f ca="1">IF(ROW()&gt;计算结果!B$18-1,AVERAGE(OFFSET(E1024,0,0,-计算结果!B$18,1)),AVERAGE(OFFSET(E1024,0,0,-ROW()+1,1)))</f>
        <v>2413.395</v>
      </c>
      <c r="J1024" s="43">
        <f t="shared" ca="1" si="61"/>
        <v>153741.80779263985</v>
      </c>
      <c r="K1024" s="43">
        <f ca="1">IF(ROW()&gt;计算结果!B$19+1,J1024-OFFSET(J1024,-计算结果!B$19,0,1,1),J1024-OFFSET(J1024,-ROW()+2,0,1,1))</f>
        <v>7120.9126297599578</v>
      </c>
      <c r="L1024" s="32" t="str">
        <f ca="1">IF(AND(F1024&gt;OFFSET(F1024,-计算结果!B$19,0,1,1),'000300'!K1024&lt;OFFSET('000300'!K1024,-计算结果!B$19,0,1,1)),"卖",IF(AND(F1024&lt;OFFSET(F1024,-计算结果!B$19,0,1,1),'000300'!K1024&gt;OFFSET('000300'!K1024,-计算结果!B$19,0,1,1)),"买",L1023))</f>
        <v>买</v>
      </c>
      <c r="M1024" s="4" t="str">
        <f t="shared" ca="1" si="62"/>
        <v/>
      </c>
      <c r="N1024" s="3">
        <f ca="1">IF(L1023="买",E1024/E1023-1,0)-IF(M1024=1,计算结果!B$17,0)</f>
        <v>5.0750184471590742E-3</v>
      </c>
      <c r="O1024" s="2">
        <f t="shared" ca="1" si="63"/>
        <v>1.5932924614641675</v>
      </c>
      <c r="P1024" s="3">
        <f ca="1">1-O1024/MAX(O$2:O1024)</f>
        <v>0.3863203234465038</v>
      </c>
    </row>
    <row r="1025" spans="1:16" x14ac:dyDescent="0.15">
      <c r="A1025" s="1">
        <v>39897</v>
      </c>
      <c r="B1025">
        <v>2435.63</v>
      </c>
      <c r="C1025">
        <v>2472.94</v>
      </c>
      <c r="D1025" s="21">
        <v>2401.0500000000002</v>
      </c>
      <c r="E1025" s="21">
        <v>2401.33</v>
      </c>
      <c r="F1025" s="43">
        <v>1054.0622643199999</v>
      </c>
      <c r="G1025" s="3">
        <f t="shared" si="60"/>
        <v>-2.0576886996386379E-2</v>
      </c>
      <c r="H1025" s="3">
        <f>1-E1025/MAX(E$2:E1025)</f>
        <v>0.59141598039882937</v>
      </c>
      <c r="I1025" s="21">
        <f ca="1">IF(ROW()&gt;计算结果!B$18-1,AVERAGE(OFFSET(E1025,0,0,-计算结果!B$18,1)),AVERAGE(OFFSET(E1025,0,0,-ROW()+1,1)))</f>
        <v>2418.0875000000001</v>
      </c>
      <c r="J1025" s="43">
        <f t="shared" ca="1" si="61"/>
        <v>154795.87005695986</v>
      </c>
      <c r="K1025" s="43">
        <f ca="1">IF(ROW()&gt;计算结果!B$19+1,J1025-OFFSET(J1025,-计算结果!B$19,0,1,1),J1025-OFFSET(J1025,-ROW()+2,0,1,1))</f>
        <v>8713.4139187199762</v>
      </c>
      <c r="L1025" s="32" t="str">
        <f ca="1">IF(AND(F1025&gt;OFFSET(F1025,-计算结果!B$19,0,1,1),'000300'!K1025&lt;OFFSET('000300'!K1025,-计算结果!B$19,0,1,1)),"卖",IF(AND(F1025&lt;OFFSET(F1025,-计算结果!B$19,0,1,1),'000300'!K1025&gt;OFFSET('000300'!K1025,-计算结果!B$19,0,1,1)),"买",L1024))</f>
        <v>买</v>
      </c>
      <c r="M1025" s="4" t="str">
        <f t="shared" ca="1" si="62"/>
        <v/>
      </c>
      <c r="N1025" s="3">
        <f ca="1">IF(L1024="买",E1025/E1024-1,0)-IF(M1025=1,计算结果!B$17,0)</f>
        <v>-2.0576886996386379E-2</v>
      </c>
      <c r="O1025" s="2">
        <f t="shared" ca="1" si="63"/>
        <v>1.5605074625324249</v>
      </c>
      <c r="P1025" s="3">
        <f ca="1">1-O1025/MAX(O$2:O1025)</f>
        <v>0.39894794080292406</v>
      </c>
    </row>
    <row r="1026" spans="1:16" x14ac:dyDescent="0.15">
      <c r="A1026" s="1">
        <v>39898</v>
      </c>
      <c r="B1026">
        <v>2407.7600000000002</v>
      </c>
      <c r="C1026">
        <v>2479.83</v>
      </c>
      <c r="D1026" s="21">
        <v>2379.9499999999998</v>
      </c>
      <c r="E1026" s="21">
        <v>2479.79</v>
      </c>
      <c r="F1026" s="43">
        <v>1180.4878438400001</v>
      </c>
      <c r="G1026" s="3">
        <f t="shared" si="60"/>
        <v>3.2673560068795293E-2</v>
      </c>
      <c r="H1026" s="3">
        <f>1-E1026/MAX(E$2:E1026)</f>
        <v>0.57806608589124076</v>
      </c>
      <c r="I1026" s="21">
        <f ca="1">IF(ROW()&gt;计算结果!B$18-1,AVERAGE(OFFSET(E1026,0,0,-计算结果!B$18,1)),AVERAGE(OFFSET(E1026,0,0,-ROW()+1,1)))</f>
        <v>2443.0749999999998</v>
      </c>
      <c r="J1026" s="43">
        <f t="shared" ca="1" si="61"/>
        <v>155976.35790079986</v>
      </c>
      <c r="K1026" s="43">
        <f ca="1">IF(ROW()&gt;计算结果!B$19+1,J1026-OFFSET(J1026,-计算结果!B$19,0,1,1),J1026-OFFSET(J1026,-ROW()+2,0,1,1))</f>
        <v>9347.5392716799688</v>
      </c>
      <c r="L1026" s="32" t="str">
        <f ca="1">IF(AND(F1026&gt;OFFSET(F1026,-计算结果!B$19,0,1,1),'000300'!K1026&lt;OFFSET('000300'!K1026,-计算结果!B$19,0,1,1)),"卖",IF(AND(F1026&lt;OFFSET(F1026,-计算结果!B$19,0,1,1),'000300'!K1026&gt;OFFSET('000300'!K1026,-计算结果!B$19,0,1,1)),"买",L1025))</f>
        <v>买</v>
      </c>
      <c r="M1026" s="4" t="str">
        <f t="shared" ca="1" si="62"/>
        <v/>
      </c>
      <c r="N1026" s="3">
        <f ca="1">IF(L1025="买",E1026/E1025-1,0)-IF(M1026=1,计算结果!B$17,0)</f>
        <v>3.2673560068795293E-2</v>
      </c>
      <c r="O1026" s="2">
        <f t="shared" ca="1" si="63"/>
        <v>1.6114947968472815</v>
      </c>
      <c r="P1026" s="3">
        <f ca="1">1-O1026/MAX(O$2:O1026)</f>
        <v>0.37930943024227526</v>
      </c>
    </row>
    <row r="1027" spans="1:16" x14ac:dyDescent="0.15">
      <c r="A1027" s="1">
        <v>39899</v>
      </c>
      <c r="B1027">
        <v>2501</v>
      </c>
      <c r="C1027">
        <v>2516.38</v>
      </c>
      <c r="D1027" s="21">
        <v>2481.69</v>
      </c>
      <c r="E1027" s="21">
        <v>2498.9299999999998</v>
      </c>
      <c r="F1027" s="43">
        <v>1341.40076032</v>
      </c>
      <c r="G1027" s="3">
        <f t="shared" ref="G1027:G1090" si="64">E1027/E1026-1</f>
        <v>7.7183955092972045E-3</v>
      </c>
      <c r="H1027" s="3">
        <f>1-E1027/MAX(E$2:E1027)</f>
        <v>0.57480943306336352</v>
      </c>
      <c r="I1027" s="21">
        <f ca="1">IF(ROW()&gt;计算结果!B$18-1,AVERAGE(OFFSET(E1027,0,0,-计算结果!B$18,1)),AVERAGE(OFFSET(E1027,0,0,-ROW()+1,1)))</f>
        <v>2457.9575</v>
      </c>
      <c r="J1027" s="43">
        <f t="shared" ca="1" si="61"/>
        <v>157317.75866111985</v>
      </c>
      <c r="K1027" s="43">
        <f ca="1">IF(ROW()&gt;计算结果!B$19+1,J1027-OFFSET(J1027,-计算结果!B$19,0,1,1),J1027-OFFSET(J1027,-ROW()+2,0,1,1))</f>
        <v>10207.657000959967</v>
      </c>
      <c r="L1027" s="32" t="str">
        <f ca="1">IF(AND(F1027&gt;OFFSET(F1027,-计算结果!B$19,0,1,1),'000300'!K1027&lt;OFFSET('000300'!K1027,-计算结果!B$19,0,1,1)),"卖",IF(AND(F1027&lt;OFFSET(F1027,-计算结果!B$19,0,1,1),'000300'!K1027&gt;OFFSET('000300'!K1027,-计算结果!B$19,0,1,1)),"买",L1026))</f>
        <v>买</v>
      </c>
      <c r="M1027" s="4" t="str">
        <f t="shared" ca="1" si="62"/>
        <v/>
      </c>
      <c r="N1027" s="3">
        <f ca="1">IF(L1026="买",E1027/E1026-1,0)-IF(M1027=1,计算结果!B$17,0)</f>
        <v>7.7183955092972045E-3</v>
      </c>
      <c r="O1027" s="2">
        <f t="shared" ca="1" si="63"/>
        <v>1.6239329510505234</v>
      </c>
      <c r="P1027" s="3">
        <f ca="1">1-O1027/MAX(O$2:O1027)</f>
        <v>0.3745186949359941</v>
      </c>
    </row>
    <row r="1028" spans="1:16" x14ac:dyDescent="0.15">
      <c r="A1028" s="1">
        <v>39902</v>
      </c>
      <c r="B1028">
        <v>2501.31</v>
      </c>
      <c r="C1028">
        <v>2508.14</v>
      </c>
      <c r="D1028" s="21">
        <v>2471.37</v>
      </c>
      <c r="E1028" s="21">
        <v>2484.4899999999998</v>
      </c>
      <c r="F1028" s="43">
        <v>1000.0347136</v>
      </c>
      <c r="G1028" s="3">
        <f t="shared" si="64"/>
        <v>-5.7784731865238026E-3</v>
      </c>
      <c r="H1028" s="3">
        <f>1-E1028/MAX(E$2:E1028)</f>
        <v>0.57726638535356978</v>
      </c>
      <c r="I1028" s="21">
        <f ca="1">IF(ROW()&gt;计算结果!B$18-1,AVERAGE(OFFSET(E1028,0,0,-计算结果!B$18,1)),AVERAGE(OFFSET(E1028,0,0,-ROW()+1,1)))</f>
        <v>2466.1349999999998</v>
      </c>
      <c r="J1028" s="43">
        <f t="shared" ref="J1028:J1091" ca="1" si="65">IF(I1028&gt;I1027,J1027+F1028,J1027-F1028)</f>
        <v>158317.79337471985</v>
      </c>
      <c r="K1028" s="43">
        <f ca="1">IF(ROW()&gt;计算结果!B$19+1,J1028-OFFSET(J1028,-计算结果!B$19,0,1,1),J1028-OFFSET(J1028,-ROW()+2,0,1,1))</f>
        <v>10267.40486143998</v>
      </c>
      <c r="L1028" s="32" t="str">
        <f ca="1">IF(AND(F1028&gt;OFFSET(F1028,-计算结果!B$19,0,1,1),'000300'!K1028&lt;OFFSET('000300'!K1028,-计算结果!B$19,0,1,1)),"卖",IF(AND(F1028&lt;OFFSET(F1028,-计算结果!B$19,0,1,1),'000300'!K1028&gt;OFFSET('000300'!K1028,-计算结果!B$19,0,1,1)),"买",L1027))</f>
        <v>买</v>
      </c>
      <c r="M1028" s="4" t="str">
        <f t="shared" ref="M1028:M1091" ca="1" si="66">IF(L1027&lt;&gt;L1028,1,"")</f>
        <v/>
      </c>
      <c r="N1028" s="3">
        <f ca="1">IF(L1027="买",E1028/E1027-1,0)-IF(M1028=1,计算结果!B$17,0)</f>
        <v>-5.7784731865238026E-3</v>
      </c>
      <c r="O1028" s="2">
        <f t="shared" ref="O1028:O1091" ca="1" si="67">IFERROR(O1027*(1+N1028),O1027)</f>
        <v>1.6145490980361654</v>
      </c>
      <c r="P1028" s="3">
        <f ca="1">1-O1028/MAX(O$2:O1028)</f>
        <v>0.37813302188597842</v>
      </c>
    </row>
    <row r="1029" spans="1:16" x14ac:dyDescent="0.15">
      <c r="A1029" s="1">
        <v>39903</v>
      </c>
      <c r="B1029">
        <v>2436.7800000000002</v>
      </c>
      <c r="C1029">
        <v>2507.9</v>
      </c>
      <c r="D1029" s="21">
        <v>2423.5700000000002</v>
      </c>
      <c r="E1029" s="21">
        <v>2507.79</v>
      </c>
      <c r="F1029" s="43">
        <v>1066.3122534399999</v>
      </c>
      <c r="G1029" s="3">
        <f t="shared" si="64"/>
        <v>9.378182242633315E-3</v>
      </c>
      <c r="H1029" s="3">
        <f>1-E1029/MAX(E$2:E1029)</f>
        <v>0.57330191247532836</v>
      </c>
      <c r="I1029" s="21">
        <f ca="1">IF(ROW()&gt;计算结果!B$18-1,AVERAGE(OFFSET(E1029,0,0,-计算结果!B$18,1)),AVERAGE(OFFSET(E1029,0,0,-ROW()+1,1)))</f>
        <v>2492.75</v>
      </c>
      <c r="J1029" s="43">
        <f t="shared" ca="1" si="65"/>
        <v>159384.10562815986</v>
      </c>
      <c r="K1029" s="43">
        <f ca="1">IF(ROW()&gt;计算结果!B$19+1,J1029-OFFSET(J1029,-计算结果!B$19,0,1,1),J1029-OFFSET(J1029,-ROW()+2,0,1,1))</f>
        <v>10297.521192959975</v>
      </c>
      <c r="L1029" s="32" t="str">
        <f ca="1">IF(AND(F1029&gt;OFFSET(F1029,-计算结果!B$19,0,1,1),'000300'!K1029&lt;OFFSET('000300'!K1029,-计算结果!B$19,0,1,1)),"卖",IF(AND(F1029&lt;OFFSET(F1029,-计算结果!B$19,0,1,1),'000300'!K1029&gt;OFFSET('000300'!K1029,-计算结果!B$19,0,1,1)),"买",L1028))</f>
        <v>买</v>
      </c>
      <c r="M1029" s="4" t="str">
        <f t="shared" ca="1" si="66"/>
        <v/>
      </c>
      <c r="N1029" s="3">
        <f ca="1">IF(L1028="买",E1029/E1028-1,0)-IF(M1029=1,计算结果!B$17,0)</f>
        <v>9.378182242633315E-3</v>
      </c>
      <c r="O1029" s="2">
        <f t="shared" ca="1" si="67"/>
        <v>1.6296906337172279</v>
      </c>
      <c r="P1029" s="3">
        <f ca="1">1-O1029/MAX(O$2:O1029)</f>
        <v>0.37230104003454945</v>
      </c>
    </row>
    <row r="1030" spans="1:16" x14ac:dyDescent="0.15">
      <c r="A1030" s="1">
        <v>39904</v>
      </c>
      <c r="B1030">
        <v>2519.89</v>
      </c>
      <c r="C1030">
        <v>2566.54</v>
      </c>
      <c r="D1030" s="21">
        <v>2519.89</v>
      </c>
      <c r="E1030" s="21">
        <v>2548.2199999999998</v>
      </c>
      <c r="F1030" s="43">
        <v>1371.1755673600001</v>
      </c>
      <c r="G1030" s="3">
        <f t="shared" si="64"/>
        <v>1.6121764581563891E-2</v>
      </c>
      <c r="H1030" s="3">
        <f>1-E1030/MAX(E$2:E1030)</f>
        <v>0.56642278636085219</v>
      </c>
      <c r="I1030" s="21">
        <f ca="1">IF(ROW()&gt;计算结果!B$18-1,AVERAGE(OFFSET(E1030,0,0,-计算结果!B$18,1)),AVERAGE(OFFSET(E1030,0,0,-ROW()+1,1)))</f>
        <v>2509.8575000000001</v>
      </c>
      <c r="J1030" s="43">
        <f t="shared" ca="1" si="65"/>
        <v>160755.28119551987</v>
      </c>
      <c r="K1030" s="43">
        <f ca="1">IF(ROW()&gt;计算结果!B$19+1,J1030-OFFSET(J1030,-计算结果!B$19,0,1,1),J1030-OFFSET(J1030,-ROW()+2,0,1,1))</f>
        <v>10655.212421119999</v>
      </c>
      <c r="L1030" s="32" t="str">
        <f ca="1">IF(AND(F1030&gt;OFFSET(F1030,-计算结果!B$19,0,1,1),'000300'!K1030&lt;OFFSET('000300'!K1030,-计算结果!B$19,0,1,1)),"卖",IF(AND(F1030&lt;OFFSET(F1030,-计算结果!B$19,0,1,1),'000300'!K1030&gt;OFFSET('000300'!K1030,-计算结果!B$19,0,1,1)),"买",L1029))</f>
        <v>买</v>
      </c>
      <c r="M1030" s="4" t="str">
        <f t="shared" ca="1" si="66"/>
        <v/>
      </c>
      <c r="N1030" s="3">
        <f ca="1">IF(L1029="买",E1030/E1029-1,0)-IF(M1030=1,计算结果!B$17,0)</f>
        <v>1.6121764581563891E-2</v>
      </c>
      <c r="O1030" s="2">
        <f t="shared" ca="1" si="67"/>
        <v>1.6559641224547967</v>
      </c>
      <c r="P1030" s="3">
        <f ca="1">1-O1030/MAX(O$2:O1030)</f>
        <v>0.36218142517389385</v>
      </c>
    </row>
    <row r="1031" spans="1:16" x14ac:dyDescent="0.15">
      <c r="A1031" s="1">
        <v>39905</v>
      </c>
      <c r="B1031">
        <v>2558.77</v>
      </c>
      <c r="C1031">
        <v>2599.25</v>
      </c>
      <c r="D1031" s="21">
        <v>2558.2600000000002</v>
      </c>
      <c r="E1031" s="21">
        <v>2576.4</v>
      </c>
      <c r="F1031" s="43">
        <v>1437.089792</v>
      </c>
      <c r="G1031" s="3">
        <f t="shared" si="64"/>
        <v>1.1058699798290661E-2</v>
      </c>
      <c r="H1031" s="3">
        <f>1-E1031/MAX(E$2:E1031)</f>
        <v>0.56162798611583742</v>
      </c>
      <c r="I1031" s="21">
        <f ca="1">IF(ROW()&gt;计算结果!B$18-1,AVERAGE(OFFSET(E1031,0,0,-计算结果!B$18,1)),AVERAGE(OFFSET(E1031,0,0,-ROW()+1,1)))</f>
        <v>2529.2249999999999</v>
      </c>
      <c r="J1031" s="43">
        <f t="shared" ca="1" si="65"/>
        <v>162192.37098751988</v>
      </c>
      <c r="K1031" s="43">
        <f ca="1">IF(ROW()&gt;计算结果!B$19+1,J1031-OFFSET(J1031,-计算结果!B$19,0,1,1),J1031-OFFSET(J1031,-ROW()+2,0,1,1))</f>
        <v>10944.437125120021</v>
      </c>
      <c r="L1031" s="32" t="str">
        <f ca="1">IF(AND(F1031&gt;OFFSET(F1031,-计算结果!B$19,0,1,1),'000300'!K1031&lt;OFFSET('000300'!K1031,-计算结果!B$19,0,1,1)),"卖",IF(AND(F1031&lt;OFFSET(F1031,-计算结果!B$19,0,1,1),'000300'!K1031&gt;OFFSET('000300'!K1031,-计算结果!B$19,0,1,1)),"买",L1030))</f>
        <v>买</v>
      </c>
      <c r="M1031" s="4" t="str">
        <f t="shared" ca="1" si="66"/>
        <v/>
      </c>
      <c r="N1031" s="3">
        <f ca="1">IF(L1030="买",E1031/E1030-1,0)-IF(M1031=1,计算结果!B$17,0)</f>
        <v>1.1058699798290661E-2</v>
      </c>
      <c r="O1031" s="2">
        <f t="shared" ca="1" si="67"/>
        <v>1.6742769325617641</v>
      </c>
      <c r="P1031" s="3">
        <f ca="1">1-O1031/MAX(O$2:O1031)</f>
        <v>0.35512798102911847</v>
      </c>
    </row>
    <row r="1032" spans="1:16" x14ac:dyDescent="0.15">
      <c r="A1032" s="1">
        <v>39906</v>
      </c>
      <c r="B1032">
        <v>2597.92</v>
      </c>
      <c r="C1032">
        <v>2612.37</v>
      </c>
      <c r="D1032" s="21">
        <v>2555.61</v>
      </c>
      <c r="E1032" s="21">
        <v>2570.5</v>
      </c>
      <c r="F1032" s="43">
        <v>1310.7572736</v>
      </c>
      <c r="G1032" s="3">
        <f t="shared" si="64"/>
        <v>-2.2900170780935092E-3</v>
      </c>
      <c r="H1032" s="3">
        <f>1-E1032/MAX(E$2:E1032)</f>
        <v>0.56263186551419042</v>
      </c>
      <c r="I1032" s="21">
        <f ca="1">IF(ROW()&gt;计算结果!B$18-1,AVERAGE(OFFSET(E1032,0,0,-计算结果!B$18,1)),AVERAGE(OFFSET(E1032,0,0,-ROW()+1,1)))</f>
        <v>2550.7275</v>
      </c>
      <c r="J1032" s="43">
        <f t="shared" ca="1" si="65"/>
        <v>163503.12826111988</v>
      </c>
      <c r="K1032" s="43">
        <f ca="1">IF(ROW()&gt;计算结果!B$19+1,J1032-OFFSET(J1032,-计算结果!B$19,0,1,1),J1032-OFFSET(J1032,-ROW()+2,0,1,1))</f>
        <v>10977.254031360033</v>
      </c>
      <c r="L1032" s="32" t="str">
        <f ca="1">IF(AND(F1032&gt;OFFSET(F1032,-计算结果!B$19,0,1,1),'000300'!K1032&lt;OFFSET('000300'!K1032,-计算结果!B$19,0,1,1)),"卖",IF(AND(F1032&lt;OFFSET(F1032,-计算结果!B$19,0,1,1),'000300'!K1032&gt;OFFSET('000300'!K1032,-计算结果!B$19,0,1,1)),"买",L1031))</f>
        <v>买</v>
      </c>
      <c r="M1032" s="4" t="str">
        <f t="shared" ca="1" si="66"/>
        <v/>
      </c>
      <c r="N1032" s="3">
        <f ca="1">IF(L1031="买",E1032/E1031-1,0)-IF(M1032=1,计算结果!B$17,0)</f>
        <v>-2.2900170780935092E-3</v>
      </c>
      <c r="O1032" s="2">
        <f t="shared" ca="1" si="67"/>
        <v>1.6704428097927397</v>
      </c>
      <c r="P1032" s="3">
        <f ca="1">1-O1032/MAX(O$2:O1032)</f>
        <v>0.35660474896574634</v>
      </c>
    </row>
    <row r="1033" spans="1:16" x14ac:dyDescent="0.15">
      <c r="A1033" s="1">
        <v>39910</v>
      </c>
      <c r="B1033">
        <v>2570.63</v>
      </c>
      <c r="C1033">
        <v>2597.06</v>
      </c>
      <c r="D1033" s="21">
        <v>2543.65</v>
      </c>
      <c r="E1033" s="21">
        <v>2576.9499999999998</v>
      </c>
      <c r="F1033" s="43">
        <v>939.19117312000003</v>
      </c>
      <c r="G1033" s="3">
        <f t="shared" si="64"/>
        <v>2.5092394475783042E-3</v>
      </c>
      <c r="H1033" s="3">
        <f>1-E1033/MAX(E$2:E1033)</f>
        <v>0.56153440413802491</v>
      </c>
      <c r="I1033" s="21">
        <f ca="1">IF(ROW()&gt;计算结果!B$18-1,AVERAGE(OFFSET(E1033,0,0,-计算结果!B$18,1)),AVERAGE(OFFSET(E1033,0,0,-ROW()+1,1)))</f>
        <v>2568.0174999999999</v>
      </c>
      <c r="J1033" s="43">
        <f t="shared" ca="1" si="65"/>
        <v>164442.31943423988</v>
      </c>
      <c r="K1033" s="43">
        <f ca="1">IF(ROW()&gt;计算结果!B$19+1,J1033-OFFSET(J1033,-计算结果!B$19,0,1,1),J1033-OFFSET(J1033,-ROW()+2,0,1,1))</f>
        <v>10700.511641600024</v>
      </c>
      <c r="L1033" s="32" t="str">
        <f ca="1">IF(AND(F1033&gt;OFFSET(F1033,-计算结果!B$19,0,1,1),'000300'!K1033&lt;OFFSET('000300'!K1033,-计算结果!B$19,0,1,1)),"卖",IF(AND(F1033&lt;OFFSET(F1033,-计算结果!B$19,0,1,1),'000300'!K1033&gt;OFFSET('000300'!K1033,-计算结果!B$19,0,1,1)),"买",L1032))</f>
        <v>买</v>
      </c>
      <c r="M1033" s="4" t="str">
        <f t="shared" ca="1" si="66"/>
        <v/>
      </c>
      <c r="N1033" s="3">
        <f ca="1">IF(L1032="买",E1033/E1032-1,0)-IF(M1033=1,计算结果!B$17,0)</f>
        <v>2.5092394475783042E-3</v>
      </c>
      <c r="O1033" s="2">
        <f t="shared" ca="1" si="67"/>
        <v>1.6746343507859953</v>
      </c>
      <c r="P1033" s="3">
        <f ca="1">1-O1033/MAX(O$2:O1033)</f>
        <v>0.3549903162214666</v>
      </c>
    </row>
    <row r="1034" spans="1:16" x14ac:dyDescent="0.15">
      <c r="A1034" s="1">
        <v>39911</v>
      </c>
      <c r="B1034">
        <v>2563.7199999999998</v>
      </c>
      <c r="C1034">
        <v>2573.09</v>
      </c>
      <c r="D1034" s="21">
        <v>2479.35</v>
      </c>
      <c r="E1034" s="21">
        <v>2479.35</v>
      </c>
      <c r="F1034" s="43">
        <v>1071.4442137599999</v>
      </c>
      <c r="G1034" s="3">
        <f t="shared" si="64"/>
        <v>-3.7874231164748973E-2</v>
      </c>
      <c r="H1034" s="3">
        <f>1-E1034/MAX(E$2:E1034)</f>
        <v>0.57814095147349076</v>
      </c>
      <c r="I1034" s="21">
        <f ca="1">IF(ROW()&gt;计算结果!B$18-1,AVERAGE(OFFSET(E1034,0,0,-计算结果!B$18,1)),AVERAGE(OFFSET(E1034,0,0,-ROW()+1,1)))</f>
        <v>2550.7999999999997</v>
      </c>
      <c r="J1034" s="43">
        <f t="shared" ca="1" si="65"/>
        <v>163370.87522047988</v>
      </c>
      <c r="K1034" s="43">
        <f ca="1">IF(ROW()&gt;计算结果!B$19+1,J1034-OFFSET(J1034,-计算结果!B$19,0,1,1),J1034-OFFSET(J1034,-ROW()+2,0,1,1))</f>
        <v>8575.0051635200216</v>
      </c>
      <c r="L1034" s="32" t="str">
        <f ca="1">IF(AND(F1034&gt;OFFSET(F1034,-计算结果!B$19,0,1,1),'000300'!K1034&lt;OFFSET('000300'!K1034,-计算结果!B$19,0,1,1)),"卖",IF(AND(F1034&lt;OFFSET(F1034,-计算结果!B$19,0,1,1),'000300'!K1034&gt;OFFSET('000300'!K1034,-计算结果!B$19,0,1,1)),"买",L1033))</f>
        <v>卖</v>
      </c>
      <c r="M1034" s="4">
        <f t="shared" ca="1" si="66"/>
        <v>1</v>
      </c>
      <c r="N1034" s="3">
        <f ca="1">IF(L1033="买",E1034/E1033-1,0)-IF(M1034=1,计算结果!B$17,0)</f>
        <v>-3.7874231164748973E-2</v>
      </c>
      <c r="O1034" s="2">
        <f t="shared" ca="1" si="67"/>
        <v>1.6112088622678973</v>
      </c>
      <c r="P1034" s="3">
        <f ca="1">1-O1034/MAX(O$2:O1034)</f>
        <v>0.37941956208839644</v>
      </c>
    </row>
    <row r="1035" spans="1:16" x14ac:dyDescent="0.15">
      <c r="A1035" s="1">
        <v>39912</v>
      </c>
      <c r="B1035">
        <v>2477.42</v>
      </c>
      <c r="C1035">
        <v>2517.7399999999998</v>
      </c>
      <c r="D1035" s="21">
        <v>2457.42</v>
      </c>
      <c r="E1035" s="21">
        <v>2517.67</v>
      </c>
      <c r="F1035" s="43">
        <v>828.60990463999997</v>
      </c>
      <c r="G1035" s="3">
        <f t="shared" si="64"/>
        <v>1.5455663782846463E-2</v>
      </c>
      <c r="H1035" s="3">
        <f>1-E1035/MAX(E$2:E1035)</f>
        <v>0.57162083985571366</v>
      </c>
      <c r="I1035" s="21">
        <f ca="1">IF(ROW()&gt;计算结果!B$18-1,AVERAGE(OFFSET(E1035,0,0,-计算结果!B$18,1)),AVERAGE(OFFSET(E1035,0,0,-ROW()+1,1)))</f>
        <v>2536.1174999999998</v>
      </c>
      <c r="J1035" s="43">
        <f t="shared" ca="1" si="65"/>
        <v>162542.26531583988</v>
      </c>
      <c r="K1035" s="43">
        <f ca="1">IF(ROW()&gt;计算结果!B$19+1,J1035-OFFSET(J1035,-计算结果!B$19,0,1,1),J1035-OFFSET(J1035,-ROW()+2,0,1,1))</f>
        <v>6565.907415040012</v>
      </c>
      <c r="L1035" s="32" t="str">
        <f ca="1">IF(AND(F1035&gt;OFFSET(F1035,-计算结果!B$19,0,1,1),'000300'!K1035&lt;OFFSET('000300'!K1035,-计算结果!B$19,0,1,1)),"卖",IF(AND(F1035&lt;OFFSET(F1035,-计算结果!B$19,0,1,1),'000300'!K1035&gt;OFFSET('000300'!K1035,-计算结果!B$19,0,1,1)),"买",L1034))</f>
        <v>卖</v>
      </c>
      <c r="M1035" s="4" t="str">
        <f t="shared" ca="1" si="66"/>
        <v/>
      </c>
      <c r="N1035" s="3">
        <f ca="1">IF(L1034="买",E1035/E1034-1,0)-IF(M1035=1,计算结果!B$17,0)</f>
        <v>0</v>
      </c>
      <c r="O1035" s="2">
        <f t="shared" ca="1" si="67"/>
        <v>1.6112088622678973</v>
      </c>
      <c r="P1035" s="3">
        <f ca="1">1-O1035/MAX(O$2:O1035)</f>
        <v>0.37941956208839644</v>
      </c>
    </row>
    <row r="1036" spans="1:16" x14ac:dyDescent="0.15">
      <c r="A1036" s="1">
        <v>39913</v>
      </c>
      <c r="B1036">
        <v>2540.11</v>
      </c>
      <c r="C1036">
        <v>2595.6</v>
      </c>
      <c r="D1036" s="21">
        <v>2530.62</v>
      </c>
      <c r="E1036" s="21">
        <v>2595.5300000000002</v>
      </c>
      <c r="F1036" s="43">
        <v>1218.5985023999999</v>
      </c>
      <c r="G1036" s="3">
        <f t="shared" si="64"/>
        <v>3.0925419137535881E-2</v>
      </c>
      <c r="H1036" s="3">
        <f>1-E1036/MAX(E$2:E1036)</f>
        <v>0.55837303477846589</v>
      </c>
      <c r="I1036" s="21">
        <f ca="1">IF(ROW()&gt;计算结果!B$18-1,AVERAGE(OFFSET(E1036,0,0,-计算结果!B$18,1)),AVERAGE(OFFSET(E1036,0,0,-ROW()+1,1)))</f>
        <v>2542.375</v>
      </c>
      <c r="J1036" s="43">
        <f t="shared" ca="1" si="65"/>
        <v>163760.86381823989</v>
      </c>
      <c r="K1036" s="43">
        <f ca="1">IF(ROW()&gt;计算结果!B$19+1,J1036-OFFSET(J1036,-计算结果!B$19,0,1,1),J1036-OFFSET(J1036,-ROW()+2,0,1,1))</f>
        <v>6443.1051571200369</v>
      </c>
      <c r="L1036" s="32" t="str">
        <f ca="1">IF(AND(F1036&gt;OFFSET(F1036,-计算结果!B$19,0,1,1),'000300'!K1036&lt;OFFSET('000300'!K1036,-计算结果!B$19,0,1,1)),"卖",IF(AND(F1036&lt;OFFSET(F1036,-计算结果!B$19,0,1,1),'000300'!K1036&gt;OFFSET('000300'!K1036,-计算结果!B$19,0,1,1)),"买",L1035))</f>
        <v>卖</v>
      </c>
      <c r="M1036" s="4" t="str">
        <f t="shared" ca="1" si="66"/>
        <v/>
      </c>
      <c r="N1036" s="3">
        <f ca="1">IF(L1035="买",E1036/E1035-1,0)-IF(M1036=1,计算结果!B$17,0)</f>
        <v>0</v>
      </c>
      <c r="O1036" s="2">
        <f t="shared" ca="1" si="67"/>
        <v>1.6112088622678973</v>
      </c>
      <c r="P1036" s="3">
        <f ca="1">1-O1036/MAX(O$2:O1036)</f>
        <v>0.37941956208839644</v>
      </c>
    </row>
    <row r="1037" spans="1:16" x14ac:dyDescent="0.15">
      <c r="A1037" s="1">
        <v>39916</v>
      </c>
      <c r="B1037">
        <v>2621.98</v>
      </c>
      <c r="C1037">
        <v>2668.28</v>
      </c>
      <c r="D1037" s="21">
        <v>2619.37</v>
      </c>
      <c r="E1037" s="21">
        <v>2656.52</v>
      </c>
      <c r="F1037" s="43">
        <v>1568.0197427200001</v>
      </c>
      <c r="G1037" s="3">
        <f t="shared" si="64"/>
        <v>2.3498090948669281E-2</v>
      </c>
      <c r="H1037" s="3">
        <f>1-E1037/MAX(E$2:E1037)</f>
        <v>0.54799564418430546</v>
      </c>
      <c r="I1037" s="21">
        <f ca="1">IF(ROW()&gt;计算结果!B$18-1,AVERAGE(OFFSET(E1037,0,0,-计算结果!B$18,1)),AVERAGE(OFFSET(E1037,0,0,-ROW()+1,1)))</f>
        <v>2562.2675000000004</v>
      </c>
      <c r="J1037" s="43">
        <f t="shared" ca="1" si="65"/>
        <v>165328.88356095989</v>
      </c>
      <c r="K1037" s="43">
        <f ca="1">IF(ROW()&gt;计算结果!B$19+1,J1037-OFFSET(J1037,-计算结果!B$19,0,1,1),J1037-OFFSET(J1037,-ROW()+2,0,1,1))</f>
        <v>7011.0901862400351</v>
      </c>
      <c r="L1037" s="32" t="str">
        <f ca="1">IF(AND(F1037&gt;OFFSET(F1037,-计算结果!B$19,0,1,1),'000300'!K1037&lt;OFFSET('000300'!K1037,-计算结果!B$19,0,1,1)),"卖",IF(AND(F1037&lt;OFFSET(F1037,-计算结果!B$19,0,1,1),'000300'!K1037&gt;OFFSET('000300'!K1037,-计算结果!B$19,0,1,1)),"买",L1036))</f>
        <v>卖</v>
      </c>
      <c r="M1037" s="4" t="str">
        <f t="shared" ca="1" si="66"/>
        <v/>
      </c>
      <c r="N1037" s="3">
        <f ca="1">IF(L1036="买",E1037/E1036-1,0)-IF(M1037=1,计算结果!B$17,0)</f>
        <v>0</v>
      </c>
      <c r="O1037" s="2">
        <f t="shared" ca="1" si="67"/>
        <v>1.6112088622678973</v>
      </c>
      <c r="P1037" s="3">
        <f ca="1">1-O1037/MAX(O$2:O1037)</f>
        <v>0.37941956208839644</v>
      </c>
    </row>
    <row r="1038" spans="1:16" x14ac:dyDescent="0.15">
      <c r="A1038" s="1">
        <v>39917</v>
      </c>
      <c r="B1038">
        <v>2651.2</v>
      </c>
      <c r="C1038">
        <v>2682.91</v>
      </c>
      <c r="D1038" s="21">
        <v>2637.38</v>
      </c>
      <c r="E1038" s="21">
        <v>2676.87</v>
      </c>
      <c r="F1038" s="43">
        <v>1268.39873536</v>
      </c>
      <c r="G1038" s="3">
        <f t="shared" si="64"/>
        <v>7.6603978136811079E-3</v>
      </c>
      <c r="H1038" s="3">
        <f>1-E1038/MAX(E$2:E1038)</f>
        <v>0.5445331110052406</v>
      </c>
      <c r="I1038" s="21">
        <f ca="1">IF(ROW()&gt;计算结果!B$18-1,AVERAGE(OFFSET(E1038,0,0,-计算结果!B$18,1)),AVERAGE(OFFSET(E1038,0,0,-ROW()+1,1)))</f>
        <v>2611.6475</v>
      </c>
      <c r="J1038" s="43">
        <f t="shared" ca="1" si="65"/>
        <v>166597.2822963199</v>
      </c>
      <c r="K1038" s="43">
        <f ca="1">IF(ROW()&gt;计算结果!B$19+1,J1038-OFFSET(J1038,-计算结果!B$19,0,1,1),J1038-OFFSET(J1038,-ROW()+2,0,1,1))</f>
        <v>7213.176668160042</v>
      </c>
      <c r="L1038" s="32" t="str">
        <f ca="1">IF(AND(F1038&gt;OFFSET(F1038,-计算结果!B$19,0,1,1),'000300'!K1038&lt;OFFSET('000300'!K1038,-计算结果!B$19,0,1,1)),"卖",IF(AND(F1038&lt;OFFSET(F1038,-计算结果!B$19,0,1,1),'000300'!K1038&gt;OFFSET('000300'!K1038,-计算结果!B$19,0,1,1)),"买",L1037))</f>
        <v>卖</v>
      </c>
      <c r="M1038" s="4" t="str">
        <f t="shared" ca="1" si="66"/>
        <v/>
      </c>
      <c r="N1038" s="3">
        <f ca="1">IF(L1037="买",E1038/E1037-1,0)-IF(M1038=1,计算结果!B$17,0)</f>
        <v>0</v>
      </c>
      <c r="O1038" s="2">
        <f t="shared" ca="1" si="67"/>
        <v>1.6112088622678973</v>
      </c>
      <c r="P1038" s="3">
        <f ca="1">1-O1038/MAX(O$2:O1038)</f>
        <v>0.37941956208839644</v>
      </c>
    </row>
    <row r="1039" spans="1:16" x14ac:dyDescent="0.15">
      <c r="A1039" s="1">
        <v>39918</v>
      </c>
      <c r="B1039">
        <v>2662.73</v>
      </c>
      <c r="C1039">
        <v>2690.64</v>
      </c>
      <c r="D1039" s="21">
        <v>2627.81</v>
      </c>
      <c r="E1039" s="21">
        <v>2686.99</v>
      </c>
      <c r="F1039" s="43">
        <v>1335.8613299199999</v>
      </c>
      <c r="G1039" s="3">
        <f t="shared" si="64"/>
        <v>3.7805347289932012E-3</v>
      </c>
      <c r="H1039" s="3">
        <f>1-E1039/MAX(E$2:E1039)</f>
        <v>0.54281120261348947</v>
      </c>
      <c r="I1039" s="21">
        <f ca="1">IF(ROW()&gt;计算结果!B$18-1,AVERAGE(OFFSET(E1039,0,0,-计算结果!B$18,1)),AVERAGE(OFFSET(E1039,0,0,-ROW()+1,1)))</f>
        <v>2653.9775</v>
      </c>
      <c r="J1039" s="43">
        <f t="shared" ca="1" si="65"/>
        <v>167933.14362623991</v>
      </c>
      <c r="K1039" s="43">
        <f ca="1">IF(ROW()&gt;计算结果!B$19+1,J1039-OFFSET(J1039,-计算结果!B$19,0,1,1),J1039-OFFSET(J1039,-ROW()+2,0,1,1))</f>
        <v>7177.8624307200371</v>
      </c>
      <c r="L1039" s="32" t="str">
        <f ca="1">IF(AND(F1039&gt;OFFSET(F1039,-计算结果!B$19,0,1,1),'000300'!K1039&lt;OFFSET('000300'!K1039,-计算结果!B$19,0,1,1)),"卖",IF(AND(F1039&lt;OFFSET(F1039,-计算结果!B$19,0,1,1),'000300'!K1039&gt;OFFSET('000300'!K1039,-计算结果!B$19,0,1,1)),"买",L1038))</f>
        <v>卖</v>
      </c>
      <c r="M1039" s="4" t="str">
        <f t="shared" ca="1" si="66"/>
        <v/>
      </c>
      <c r="N1039" s="3">
        <f ca="1">IF(L1038="买",E1039/E1038-1,0)-IF(M1039=1,计算结果!B$17,0)</f>
        <v>0</v>
      </c>
      <c r="O1039" s="2">
        <f t="shared" ca="1" si="67"/>
        <v>1.6112088622678973</v>
      </c>
      <c r="P1039" s="3">
        <f ca="1">1-O1039/MAX(O$2:O1039)</f>
        <v>0.37941956208839644</v>
      </c>
    </row>
    <row r="1040" spans="1:16" x14ac:dyDescent="0.15">
      <c r="A1040" s="1">
        <v>39919</v>
      </c>
      <c r="B1040">
        <v>2690.51</v>
      </c>
      <c r="C1040">
        <v>2706.63</v>
      </c>
      <c r="D1040" s="21">
        <v>2643.32</v>
      </c>
      <c r="E1040" s="21">
        <v>2687.11</v>
      </c>
      <c r="F1040" s="43">
        <v>1316.0972288</v>
      </c>
      <c r="G1040" s="3">
        <f t="shared" si="64"/>
        <v>4.465963773614412E-5</v>
      </c>
      <c r="H1040" s="3">
        <f>1-E1040/MAX(E$2:E1040)</f>
        <v>0.54279078472742115</v>
      </c>
      <c r="I1040" s="21">
        <f ca="1">IF(ROW()&gt;计算结果!B$18-1,AVERAGE(OFFSET(E1040,0,0,-计算结果!B$18,1)),AVERAGE(OFFSET(E1040,0,0,-ROW()+1,1)))</f>
        <v>2676.8724999999999</v>
      </c>
      <c r="J1040" s="43">
        <f t="shared" ca="1" si="65"/>
        <v>169249.24085503991</v>
      </c>
      <c r="K1040" s="43">
        <f ca="1">IF(ROW()&gt;计算结果!B$19+1,J1040-OFFSET(J1040,-计算结果!B$19,0,1,1),J1040-OFFSET(J1040,-ROW()+2,0,1,1))</f>
        <v>7056.8698675200285</v>
      </c>
      <c r="L1040" s="32" t="str">
        <f ca="1">IF(AND(F1040&gt;OFFSET(F1040,-计算结果!B$19,0,1,1),'000300'!K1040&lt;OFFSET('000300'!K1040,-计算结果!B$19,0,1,1)),"卖",IF(AND(F1040&lt;OFFSET(F1040,-计算结果!B$19,0,1,1),'000300'!K1040&gt;OFFSET('000300'!K1040,-计算结果!B$19,0,1,1)),"买",L1039))</f>
        <v>卖</v>
      </c>
      <c r="M1040" s="4" t="str">
        <f t="shared" ca="1" si="66"/>
        <v/>
      </c>
      <c r="N1040" s="3">
        <f ca="1">IF(L1039="买",E1040/E1039-1,0)-IF(M1040=1,计算结果!B$17,0)</f>
        <v>0</v>
      </c>
      <c r="O1040" s="2">
        <f t="shared" ca="1" si="67"/>
        <v>1.6112088622678973</v>
      </c>
      <c r="P1040" s="3">
        <f ca="1">1-O1040/MAX(O$2:O1040)</f>
        <v>0.37941956208839644</v>
      </c>
    </row>
    <row r="1041" spans="1:16" x14ac:dyDescent="0.15">
      <c r="A1041" s="1">
        <v>39920</v>
      </c>
      <c r="B1041">
        <v>2675.67</v>
      </c>
      <c r="C1041">
        <v>2693.29</v>
      </c>
      <c r="D1041" s="21">
        <v>2628.63</v>
      </c>
      <c r="E1041" s="21">
        <v>2650.69</v>
      </c>
      <c r="F1041" s="43">
        <v>1161.8484223999999</v>
      </c>
      <c r="G1041" s="3">
        <f t="shared" si="64"/>
        <v>-1.355359475421547E-2</v>
      </c>
      <c r="H1041" s="3">
        <f>1-E1041/MAX(E$2:E1041)</f>
        <v>0.54898761314911859</v>
      </c>
      <c r="I1041" s="21">
        <f ca="1">IF(ROW()&gt;计算结果!B$18-1,AVERAGE(OFFSET(E1041,0,0,-计算结果!B$18,1)),AVERAGE(OFFSET(E1041,0,0,-ROW()+1,1)))</f>
        <v>2675.415</v>
      </c>
      <c r="J1041" s="43">
        <f t="shared" ca="1" si="65"/>
        <v>168087.3924326399</v>
      </c>
      <c r="K1041" s="43">
        <f ca="1">IF(ROW()&gt;计算结果!B$19+1,J1041-OFFSET(J1041,-计算结果!B$19,0,1,1),J1041-OFFSET(J1041,-ROW()+2,0,1,1))</f>
        <v>4584.2641715200152</v>
      </c>
      <c r="L1041" s="32" t="str">
        <f ca="1">IF(AND(F1041&gt;OFFSET(F1041,-计算结果!B$19,0,1,1),'000300'!K1041&lt;OFFSET('000300'!K1041,-计算结果!B$19,0,1,1)),"卖",IF(AND(F1041&lt;OFFSET(F1041,-计算结果!B$19,0,1,1),'000300'!K1041&gt;OFFSET('000300'!K1041,-计算结果!B$19,0,1,1)),"买",L1040))</f>
        <v>卖</v>
      </c>
      <c r="M1041" s="4" t="str">
        <f t="shared" ca="1" si="66"/>
        <v/>
      </c>
      <c r="N1041" s="3">
        <f ca="1">IF(L1040="买",E1041/E1040-1,0)-IF(M1041=1,计算结果!B$17,0)</f>
        <v>0</v>
      </c>
      <c r="O1041" s="2">
        <f t="shared" ca="1" si="67"/>
        <v>1.6112088622678973</v>
      </c>
      <c r="P1041" s="3">
        <f ca="1">1-O1041/MAX(O$2:O1041)</f>
        <v>0.37941956208839644</v>
      </c>
    </row>
    <row r="1042" spans="1:16" x14ac:dyDescent="0.15">
      <c r="A1042" s="1">
        <v>39923</v>
      </c>
      <c r="B1042">
        <v>2643.73</v>
      </c>
      <c r="C1042">
        <v>2708.45</v>
      </c>
      <c r="D1042" s="21">
        <v>2640.99</v>
      </c>
      <c r="E1042" s="21">
        <v>2707.67</v>
      </c>
      <c r="F1042" s="43">
        <v>1050.81495552</v>
      </c>
      <c r="G1042" s="3">
        <f t="shared" si="64"/>
        <v>2.1496289645337674E-2</v>
      </c>
      <c r="H1042" s="3">
        <f>1-E1042/MAX(E$2:E1042)</f>
        <v>0.539292520247737</v>
      </c>
      <c r="I1042" s="21">
        <f ca="1">IF(ROW()&gt;计算结果!B$18-1,AVERAGE(OFFSET(E1042,0,0,-计算结果!B$18,1)),AVERAGE(OFFSET(E1042,0,0,-ROW()+1,1)))</f>
        <v>2683.1150000000002</v>
      </c>
      <c r="J1042" s="43">
        <f t="shared" ca="1" si="65"/>
        <v>169138.20738815991</v>
      </c>
      <c r="K1042" s="43">
        <f ca="1">IF(ROW()&gt;计算结果!B$19+1,J1042-OFFSET(J1042,-计算结果!B$19,0,1,1),J1042-OFFSET(J1042,-ROW()+2,0,1,1))</f>
        <v>4695.8879539200279</v>
      </c>
      <c r="L1042" s="32" t="str">
        <f ca="1">IF(AND(F1042&gt;OFFSET(F1042,-计算结果!B$19,0,1,1),'000300'!K1042&lt;OFFSET('000300'!K1042,-计算结果!B$19,0,1,1)),"卖",IF(AND(F1042&lt;OFFSET(F1042,-计算结果!B$19,0,1,1),'000300'!K1042&gt;OFFSET('000300'!K1042,-计算结果!B$19,0,1,1)),"买",L1041))</f>
        <v>卖</v>
      </c>
      <c r="M1042" s="4" t="str">
        <f t="shared" ca="1" si="66"/>
        <v/>
      </c>
      <c r="N1042" s="3">
        <f ca="1">IF(L1041="买",E1042/E1041-1,0)-IF(M1042=1,计算结果!B$17,0)</f>
        <v>0</v>
      </c>
      <c r="O1042" s="2">
        <f t="shared" ca="1" si="67"/>
        <v>1.6112088622678973</v>
      </c>
      <c r="P1042" s="3">
        <f ca="1">1-O1042/MAX(O$2:O1042)</f>
        <v>0.37941956208839644</v>
      </c>
    </row>
    <row r="1043" spans="1:16" x14ac:dyDescent="0.15">
      <c r="A1043" s="1">
        <v>39924</v>
      </c>
      <c r="B1043">
        <v>2670.28</v>
      </c>
      <c r="C1043">
        <v>2697.72</v>
      </c>
      <c r="D1043" s="21">
        <v>2634.53</v>
      </c>
      <c r="E1043" s="21">
        <v>2675.44</v>
      </c>
      <c r="F1043" s="43">
        <v>1184.73949184</v>
      </c>
      <c r="G1043" s="3">
        <f t="shared" si="64"/>
        <v>-1.1903223066326407E-2</v>
      </c>
      <c r="H1043" s="3">
        <f>1-E1043/MAX(E$2:E1043)</f>
        <v>0.54477642414755323</v>
      </c>
      <c r="I1043" s="21">
        <f ca="1">IF(ROW()&gt;计算结果!B$18-1,AVERAGE(OFFSET(E1043,0,0,-计算结果!B$18,1)),AVERAGE(OFFSET(E1043,0,0,-ROW()+1,1)))</f>
        <v>2680.2275</v>
      </c>
      <c r="J1043" s="43">
        <f t="shared" ca="1" si="65"/>
        <v>167953.4678963199</v>
      </c>
      <c r="K1043" s="43">
        <f ca="1">IF(ROW()&gt;计算结果!B$19+1,J1043-OFFSET(J1043,-计算结果!B$19,0,1,1),J1043-OFFSET(J1043,-ROW()+2,0,1,1))</f>
        <v>4582.5926758400165</v>
      </c>
      <c r="L1043" s="32" t="str">
        <f ca="1">IF(AND(F1043&gt;OFFSET(F1043,-计算结果!B$19,0,1,1),'000300'!K1043&lt;OFFSET('000300'!K1043,-计算结果!B$19,0,1,1)),"卖",IF(AND(F1043&lt;OFFSET(F1043,-计算结果!B$19,0,1,1),'000300'!K1043&gt;OFFSET('000300'!K1043,-计算结果!B$19,0,1,1)),"买",L1042))</f>
        <v>卖</v>
      </c>
      <c r="M1043" s="4" t="str">
        <f t="shared" ca="1" si="66"/>
        <v/>
      </c>
      <c r="N1043" s="3">
        <f ca="1">IF(L1042="买",E1043/E1042-1,0)-IF(M1043=1,计算结果!B$17,0)</f>
        <v>0</v>
      </c>
      <c r="O1043" s="2">
        <f t="shared" ca="1" si="67"/>
        <v>1.6112088622678973</v>
      </c>
      <c r="P1043" s="3">
        <f ca="1">1-O1043/MAX(O$2:O1043)</f>
        <v>0.37941956208839644</v>
      </c>
    </row>
    <row r="1044" spans="1:16" x14ac:dyDescent="0.15">
      <c r="A1044" s="1">
        <v>39925</v>
      </c>
      <c r="B1044">
        <v>2687.86</v>
      </c>
      <c r="C1044">
        <v>2713.3</v>
      </c>
      <c r="D1044" s="21">
        <v>2563.36</v>
      </c>
      <c r="E1044" s="21">
        <v>2576.2800000000002</v>
      </c>
      <c r="F1044" s="43">
        <v>1319.45283584</v>
      </c>
      <c r="G1044" s="3">
        <f t="shared" si="64"/>
        <v>-3.7063062524295032E-2</v>
      </c>
      <c r="H1044" s="3">
        <f>1-E1044/MAX(E$2:E1044)</f>
        <v>0.56164840400190563</v>
      </c>
      <c r="I1044" s="21">
        <f ca="1">IF(ROW()&gt;计算结果!B$18-1,AVERAGE(OFFSET(E1044,0,0,-计算结果!B$18,1)),AVERAGE(OFFSET(E1044,0,0,-ROW()+1,1)))</f>
        <v>2652.5200000000004</v>
      </c>
      <c r="J1044" s="43">
        <f t="shared" ca="1" si="65"/>
        <v>166634.0150604799</v>
      </c>
      <c r="K1044" s="43">
        <f ca="1">IF(ROW()&gt;计算结果!B$19+1,J1044-OFFSET(J1044,-计算结果!B$19,0,1,1),J1044-OFFSET(J1044,-ROW()+2,0,1,1))</f>
        <v>4091.749744640023</v>
      </c>
      <c r="L1044" s="32" t="str">
        <f ca="1">IF(AND(F1044&gt;OFFSET(F1044,-计算结果!B$19,0,1,1),'000300'!K1044&lt;OFFSET('000300'!K1044,-计算结果!B$19,0,1,1)),"卖",IF(AND(F1044&lt;OFFSET(F1044,-计算结果!B$19,0,1,1),'000300'!K1044&gt;OFFSET('000300'!K1044,-计算结果!B$19,0,1,1)),"买",L1043))</f>
        <v>卖</v>
      </c>
      <c r="M1044" s="4" t="str">
        <f t="shared" ca="1" si="66"/>
        <v/>
      </c>
      <c r="N1044" s="3">
        <f ca="1">IF(L1043="买",E1044/E1043-1,0)-IF(M1044=1,计算结果!B$17,0)</f>
        <v>0</v>
      </c>
      <c r="O1044" s="2">
        <f t="shared" ca="1" si="67"/>
        <v>1.6112088622678973</v>
      </c>
      <c r="P1044" s="3">
        <f ca="1">1-O1044/MAX(O$2:O1044)</f>
        <v>0.37941956208839644</v>
      </c>
    </row>
    <row r="1045" spans="1:16" x14ac:dyDescent="0.15">
      <c r="A1045" s="1">
        <v>39926</v>
      </c>
      <c r="B1045">
        <v>2555.5300000000002</v>
      </c>
      <c r="C1045">
        <v>2604.16</v>
      </c>
      <c r="D1045" s="21">
        <v>2543.91</v>
      </c>
      <c r="E1045" s="21">
        <v>2593.56</v>
      </c>
      <c r="F1045" s="43">
        <v>847.95654144000002</v>
      </c>
      <c r="G1045" s="3">
        <f t="shared" si="64"/>
        <v>6.7073454748707295E-3</v>
      </c>
      <c r="H1045" s="3">
        <f>1-E1045/MAX(E$2:E1045)</f>
        <v>0.55870822840808554</v>
      </c>
      <c r="I1045" s="21">
        <f ca="1">IF(ROW()&gt;计算结果!B$18-1,AVERAGE(OFFSET(E1045,0,0,-计算结果!B$18,1)),AVERAGE(OFFSET(E1045,0,0,-ROW()+1,1)))</f>
        <v>2638.2375000000002</v>
      </c>
      <c r="J1045" s="43">
        <f t="shared" ca="1" si="65"/>
        <v>165786.05851903989</v>
      </c>
      <c r="K1045" s="43">
        <f ca="1">IF(ROW()&gt;计算结果!B$19+1,J1045-OFFSET(J1045,-计算结果!B$19,0,1,1),J1045-OFFSET(J1045,-ROW()+2,0,1,1))</f>
        <v>2025.1947007999988</v>
      </c>
      <c r="L1045" s="32" t="str">
        <f ca="1">IF(AND(F1045&gt;OFFSET(F1045,-计算结果!B$19,0,1,1),'000300'!K1045&lt;OFFSET('000300'!K1045,-计算结果!B$19,0,1,1)),"卖",IF(AND(F1045&lt;OFFSET(F1045,-计算结果!B$19,0,1,1),'000300'!K1045&gt;OFFSET('000300'!K1045,-计算结果!B$19,0,1,1)),"买",L1044))</f>
        <v>卖</v>
      </c>
      <c r="M1045" s="4" t="str">
        <f t="shared" ca="1" si="66"/>
        <v/>
      </c>
      <c r="N1045" s="3">
        <f ca="1">IF(L1044="买",E1045/E1044-1,0)-IF(M1045=1,计算结果!B$17,0)</f>
        <v>0</v>
      </c>
      <c r="O1045" s="2">
        <f t="shared" ca="1" si="67"/>
        <v>1.6112088622678973</v>
      </c>
      <c r="P1045" s="3">
        <f ca="1">1-O1045/MAX(O$2:O1045)</f>
        <v>0.37941956208839644</v>
      </c>
    </row>
    <row r="1046" spans="1:16" x14ac:dyDescent="0.15">
      <c r="A1046" s="1">
        <v>39927</v>
      </c>
      <c r="B1046">
        <v>2605.6999999999998</v>
      </c>
      <c r="C1046">
        <v>2609.87</v>
      </c>
      <c r="D1046" s="21">
        <v>2570.38</v>
      </c>
      <c r="E1046" s="21">
        <v>2572.89</v>
      </c>
      <c r="F1046" s="43">
        <v>819.56593664000002</v>
      </c>
      <c r="G1046" s="3">
        <f t="shared" si="64"/>
        <v>-7.9697404339981182E-3</v>
      </c>
      <c r="H1046" s="3">
        <f>1-E1046/MAX(E$2:E1046)</f>
        <v>0.56222520928333219</v>
      </c>
      <c r="I1046" s="21">
        <f ca="1">IF(ROW()&gt;计算结果!B$18-1,AVERAGE(OFFSET(E1046,0,0,-计算结果!B$18,1)),AVERAGE(OFFSET(E1046,0,0,-ROW()+1,1)))</f>
        <v>2604.5425</v>
      </c>
      <c r="J1046" s="43">
        <f t="shared" ca="1" si="65"/>
        <v>164966.49258239989</v>
      </c>
      <c r="K1046" s="43">
        <f ca="1">IF(ROW()&gt;计算结果!B$19+1,J1046-OFFSET(J1046,-计算结果!B$19,0,1,1),J1046-OFFSET(J1046,-ROW()+2,0,1,1))</f>
        <v>-362.39097855999717</v>
      </c>
      <c r="L1046" s="32" t="str">
        <f ca="1">IF(AND(F1046&gt;OFFSET(F1046,-计算结果!B$19,0,1,1),'000300'!K1046&lt;OFFSET('000300'!K1046,-计算结果!B$19,0,1,1)),"卖",IF(AND(F1046&lt;OFFSET(F1046,-计算结果!B$19,0,1,1),'000300'!K1046&gt;OFFSET('000300'!K1046,-计算结果!B$19,0,1,1)),"买",L1045))</f>
        <v>卖</v>
      </c>
      <c r="M1046" s="4" t="str">
        <f t="shared" ca="1" si="66"/>
        <v/>
      </c>
      <c r="N1046" s="3">
        <f ca="1">IF(L1045="买",E1046/E1045-1,0)-IF(M1046=1,计算结果!B$17,0)</f>
        <v>0</v>
      </c>
      <c r="O1046" s="2">
        <f t="shared" ca="1" si="67"/>
        <v>1.6112088622678973</v>
      </c>
      <c r="P1046" s="3">
        <f ca="1">1-O1046/MAX(O$2:O1046)</f>
        <v>0.37941956208839644</v>
      </c>
    </row>
    <row r="1047" spans="1:16" x14ac:dyDescent="0.15">
      <c r="A1047" s="1">
        <v>39930</v>
      </c>
      <c r="B1047">
        <v>2566.92</v>
      </c>
      <c r="C1047">
        <v>2576.52</v>
      </c>
      <c r="D1047" s="21">
        <v>2499.44</v>
      </c>
      <c r="E1047" s="21">
        <v>2513.29</v>
      </c>
      <c r="F1047" s="43">
        <v>750.40612352000005</v>
      </c>
      <c r="G1047" s="3">
        <f t="shared" si="64"/>
        <v>-2.3164612556308195E-2</v>
      </c>
      <c r="H1047" s="3">
        <f>1-E1047/MAX(E$2:E1047)</f>
        <v>0.57236609269720273</v>
      </c>
      <c r="I1047" s="21">
        <f ca="1">IF(ROW()&gt;计算结果!B$18-1,AVERAGE(OFFSET(E1047,0,0,-计算结果!B$18,1)),AVERAGE(OFFSET(E1047,0,0,-ROW()+1,1)))</f>
        <v>2564.0050000000001</v>
      </c>
      <c r="J1047" s="43">
        <f t="shared" ca="1" si="65"/>
        <v>164216.0864588799</v>
      </c>
      <c r="K1047" s="43">
        <f ca="1">IF(ROW()&gt;计算结果!B$19+1,J1047-OFFSET(J1047,-计算结果!B$19,0,1,1),J1047-OFFSET(J1047,-ROW()+2,0,1,1))</f>
        <v>-2381.1958374399983</v>
      </c>
      <c r="L1047" s="32" t="str">
        <f ca="1">IF(AND(F1047&gt;OFFSET(F1047,-计算结果!B$19,0,1,1),'000300'!K1047&lt;OFFSET('000300'!K1047,-计算结果!B$19,0,1,1)),"卖",IF(AND(F1047&lt;OFFSET(F1047,-计算结果!B$19,0,1,1),'000300'!K1047&gt;OFFSET('000300'!K1047,-计算结果!B$19,0,1,1)),"买",L1046))</f>
        <v>卖</v>
      </c>
      <c r="M1047" s="4" t="str">
        <f t="shared" ca="1" si="66"/>
        <v/>
      </c>
      <c r="N1047" s="3">
        <f ca="1">IF(L1046="买",E1047/E1046-1,0)-IF(M1047=1,计算结果!B$17,0)</f>
        <v>0</v>
      </c>
      <c r="O1047" s="2">
        <f t="shared" ca="1" si="67"/>
        <v>1.6112088622678973</v>
      </c>
      <c r="P1047" s="3">
        <f ca="1">1-O1047/MAX(O$2:O1047)</f>
        <v>0.37941956208839644</v>
      </c>
    </row>
    <row r="1048" spans="1:16" x14ac:dyDescent="0.15">
      <c r="A1048" s="1">
        <v>39931</v>
      </c>
      <c r="B1048">
        <v>2490.5300000000002</v>
      </c>
      <c r="C1048">
        <v>2531.54</v>
      </c>
      <c r="D1048" s="21">
        <v>2485.8000000000002</v>
      </c>
      <c r="E1048" s="21">
        <v>2518.5300000000002</v>
      </c>
      <c r="F1048" s="43">
        <v>662.47491583999999</v>
      </c>
      <c r="G1048" s="3">
        <f t="shared" si="64"/>
        <v>2.0849165834424532E-3</v>
      </c>
      <c r="H1048" s="3">
        <f>1-E1048/MAX(E$2:E1048)</f>
        <v>0.57147451167222485</v>
      </c>
      <c r="I1048" s="21">
        <f ca="1">IF(ROW()&gt;计算结果!B$18-1,AVERAGE(OFFSET(E1048,0,0,-计算结果!B$18,1)),AVERAGE(OFFSET(E1048,0,0,-ROW()+1,1)))</f>
        <v>2549.5675000000001</v>
      </c>
      <c r="J1048" s="43">
        <f t="shared" ca="1" si="65"/>
        <v>163553.61154303991</v>
      </c>
      <c r="K1048" s="43">
        <f ca="1">IF(ROW()&gt;计算结果!B$19+1,J1048-OFFSET(J1048,-计算结果!B$19,0,1,1),J1048-OFFSET(J1048,-ROW()+2,0,1,1))</f>
        <v>-4379.5320831999998</v>
      </c>
      <c r="L1048" s="32" t="str">
        <f ca="1">IF(AND(F1048&gt;OFFSET(F1048,-计算结果!B$19,0,1,1),'000300'!K1048&lt;OFFSET('000300'!K1048,-计算结果!B$19,0,1,1)),"卖",IF(AND(F1048&lt;OFFSET(F1048,-计算结果!B$19,0,1,1),'000300'!K1048&gt;OFFSET('000300'!K1048,-计算结果!B$19,0,1,1)),"买",L1047))</f>
        <v>卖</v>
      </c>
      <c r="M1048" s="4" t="str">
        <f t="shared" ca="1" si="66"/>
        <v/>
      </c>
      <c r="N1048" s="3">
        <f ca="1">IF(L1047="买",E1048/E1047-1,0)-IF(M1048=1,计算结果!B$17,0)</f>
        <v>0</v>
      </c>
      <c r="O1048" s="2">
        <f t="shared" ca="1" si="67"/>
        <v>1.6112088622678973</v>
      </c>
      <c r="P1048" s="3">
        <f ca="1">1-O1048/MAX(O$2:O1048)</f>
        <v>0.37941956208839644</v>
      </c>
    </row>
    <row r="1049" spans="1:16" x14ac:dyDescent="0.15">
      <c r="A1049" s="1">
        <v>39932</v>
      </c>
      <c r="B1049">
        <v>2518.85</v>
      </c>
      <c r="C1049">
        <v>2615.81</v>
      </c>
      <c r="D1049" s="21">
        <v>2514.14</v>
      </c>
      <c r="E1049" s="21">
        <v>2605.37</v>
      </c>
      <c r="F1049" s="43">
        <v>914.96800255999995</v>
      </c>
      <c r="G1049" s="3">
        <f t="shared" si="64"/>
        <v>3.4480431045093685E-2</v>
      </c>
      <c r="H1049" s="3">
        <f>1-E1049/MAX(E$2:E1049)</f>
        <v>0.55669876812087393</v>
      </c>
      <c r="I1049" s="21">
        <f ca="1">IF(ROW()&gt;计算结果!B$18-1,AVERAGE(OFFSET(E1049,0,0,-计算结果!B$18,1)),AVERAGE(OFFSET(E1049,0,0,-ROW()+1,1)))</f>
        <v>2552.5200000000004</v>
      </c>
      <c r="J1049" s="43">
        <f t="shared" ca="1" si="65"/>
        <v>164468.5795455999</v>
      </c>
      <c r="K1049" s="43">
        <f ca="1">IF(ROW()&gt;计算结果!B$19+1,J1049-OFFSET(J1049,-计算结果!B$19,0,1,1),J1049-OFFSET(J1049,-ROW()+2,0,1,1))</f>
        <v>-4780.6613094400091</v>
      </c>
      <c r="L1049" s="32" t="str">
        <f ca="1">IF(AND(F1049&gt;OFFSET(F1049,-计算结果!B$19,0,1,1),'000300'!K1049&lt;OFFSET('000300'!K1049,-计算结果!B$19,0,1,1)),"卖",IF(AND(F1049&lt;OFFSET(F1049,-计算结果!B$19,0,1,1),'000300'!K1049&gt;OFFSET('000300'!K1049,-计算结果!B$19,0,1,1)),"买",L1048))</f>
        <v>卖</v>
      </c>
      <c r="M1049" s="4" t="str">
        <f t="shared" ca="1" si="66"/>
        <v/>
      </c>
      <c r="N1049" s="3">
        <f ca="1">IF(L1048="买",E1049/E1048-1,0)-IF(M1049=1,计算结果!B$17,0)</f>
        <v>0</v>
      </c>
      <c r="O1049" s="2">
        <f t="shared" ca="1" si="67"/>
        <v>1.6112088622678973</v>
      </c>
      <c r="P1049" s="3">
        <f ca="1">1-O1049/MAX(O$2:O1049)</f>
        <v>0.37941956208839644</v>
      </c>
    </row>
    <row r="1050" spans="1:16" x14ac:dyDescent="0.15">
      <c r="A1050" s="1">
        <v>39933</v>
      </c>
      <c r="B1050">
        <v>2616.4899999999998</v>
      </c>
      <c r="C1050">
        <v>2640.02</v>
      </c>
      <c r="D1050" s="21">
        <v>2604.4499999999998</v>
      </c>
      <c r="E1050" s="21">
        <v>2622.93</v>
      </c>
      <c r="F1050" s="43">
        <v>969.03684095999995</v>
      </c>
      <c r="G1050" s="3">
        <f t="shared" si="64"/>
        <v>6.7399256151716713E-3</v>
      </c>
      <c r="H1050" s="3">
        <f>1-E1050/MAX(E$2:E1050)</f>
        <v>0.55371095079289456</v>
      </c>
      <c r="I1050" s="21">
        <f ca="1">IF(ROW()&gt;计算结果!B$18-1,AVERAGE(OFFSET(E1050,0,0,-计算结果!B$18,1)),AVERAGE(OFFSET(E1050,0,0,-ROW()+1,1)))</f>
        <v>2565.0299999999997</v>
      </c>
      <c r="J1050" s="43">
        <f t="shared" ca="1" si="65"/>
        <v>165437.61638655991</v>
      </c>
      <c r="K1050" s="43">
        <f ca="1">IF(ROW()&gt;计算结果!B$19+1,J1050-OFFSET(J1050,-计算结果!B$19,0,1,1),J1050-OFFSET(J1050,-ROW()+2,0,1,1))</f>
        <v>-2649.7760460799909</v>
      </c>
      <c r="L1050" s="32" t="str">
        <f ca="1">IF(AND(F1050&gt;OFFSET(F1050,-计算结果!B$19,0,1,1),'000300'!K1050&lt;OFFSET('000300'!K1050,-计算结果!B$19,0,1,1)),"卖",IF(AND(F1050&lt;OFFSET(F1050,-计算结果!B$19,0,1,1),'000300'!K1050&gt;OFFSET('000300'!K1050,-计算结果!B$19,0,1,1)),"买",L1049))</f>
        <v>卖</v>
      </c>
      <c r="M1050" s="4" t="str">
        <f t="shared" ca="1" si="66"/>
        <v/>
      </c>
      <c r="N1050" s="3">
        <f ca="1">IF(L1049="买",E1050/E1049-1,0)-IF(M1050=1,计算结果!B$17,0)</f>
        <v>0</v>
      </c>
      <c r="O1050" s="2">
        <f t="shared" ca="1" si="67"/>
        <v>1.6112088622678973</v>
      </c>
      <c r="P1050" s="3">
        <f ca="1">1-O1050/MAX(O$2:O1050)</f>
        <v>0.37941956208839644</v>
      </c>
    </row>
    <row r="1051" spans="1:16" x14ac:dyDescent="0.15">
      <c r="A1051" s="1">
        <v>39937</v>
      </c>
      <c r="B1051">
        <v>2635.13</v>
      </c>
      <c r="C1051">
        <v>2715.19</v>
      </c>
      <c r="D1051" s="21">
        <v>2632.3</v>
      </c>
      <c r="E1051" s="21">
        <v>2714.3</v>
      </c>
      <c r="F1051" s="43">
        <v>1133.51098368</v>
      </c>
      <c r="G1051" s="3">
        <f t="shared" si="64"/>
        <v>3.4835089003519171E-2</v>
      </c>
      <c r="H1051" s="3">
        <f>1-E1051/MAX(E$2:E1051)</f>
        <v>0.53816443204246922</v>
      </c>
      <c r="I1051" s="21">
        <f ca="1">IF(ROW()&gt;计算结果!B$18-1,AVERAGE(OFFSET(E1051,0,0,-计算结果!B$18,1)),AVERAGE(OFFSET(E1051,0,0,-ROW()+1,1)))</f>
        <v>2615.2825000000003</v>
      </c>
      <c r="J1051" s="43">
        <f t="shared" ca="1" si="65"/>
        <v>166571.1273702399</v>
      </c>
      <c r="K1051" s="43">
        <f ca="1">IF(ROW()&gt;计算结果!B$19+1,J1051-OFFSET(J1051,-计算结果!B$19,0,1,1),J1051-OFFSET(J1051,-ROW()+2,0,1,1))</f>
        <v>-2567.0800179200014</v>
      </c>
      <c r="L1051" s="32" t="str">
        <f ca="1">IF(AND(F1051&gt;OFFSET(F1051,-计算结果!B$19,0,1,1),'000300'!K1051&lt;OFFSET('000300'!K1051,-计算结果!B$19,0,1,1)),"卖",IF(AND(F1051&lt;OFFSET(F1051,-计算结果!B$19,0,1,1),'000300'!K1051&gt;OFFSET('000300'!K1051,-计算结果!B$19,0,1,1)),"买",L1050))</f>
        <v>卖</v>
      </c>
      <c r="M1051" s="4" t="str">
        <f t="shared" ca="1" si="66"/>
        <v/>
      </c>
      <c r="N1051" s="3">
        <f ca="1">IF(L1050="买",E1051/E1050-1,0)-IF(M1051=1,计算结果!B$17,0)</f>
        <v>0</v>
      </c>
      <c r="O1051" s="2">
        <f t="shared" ca="1" si="67"/>
        <v>1.6112088622678973</v>
      </c>
      <c r="P1051" s="3">
        <f ca="1">1-O1051/MAX(O$2:O1051)</f>
        <v>0.37941956208839644</v>
      </c>
    </row>
    <row r="1052" spans="1:16" x14ac:dyDescent="0.15">
      <c r="A1052" s="1">
        <v>39938</v>
      </c>
      <c r="B1052">
        <v>2733.11</v>
      </c>
      <c r="C1052">
        <v>2751.25</v>
      </c>
      <c r="D1052" s="21">
        <v>2713.23</v>
      </c>
      <c r="E1052" s="21">
        <v>2727.01</v>
      </c>
      <c r="F1052" s="43">
        <v>1126.4188416</v>
      </c>
      <c r="G1052" s="3">
        <f t="shared" si="64"/>
        <v>4.6826069336476372E-3</v>
      </c>
      <c r="H1052" s="3">
        <f>1-E1052/MAX(E$2:E1052)</f>
        <v>0.53600183760974607</v>
      </c>
      <c r="I1052" s="21">
        <f ca="1">IF(ROW()&gt;计算结果!B$18-1,AVERAGE(OFFSET(E1052,0,0,-计算结果!B$18,1)),AVERAGE(OFFSET(E1052,0,0,-ROW()+1,1)))</f>
        <v>2667.4025000000001</v>
      </c>
      <c r="J1052" s="43">
        <f t="shared" ca="1" si="65"/>
        <v>167697.54621183992</v>
      </c>
      <c r="K1052" s="43">
        <f ca="1">IF(ROW()&gt;计算结果!B$19+1,J1052-OFFSET(J1052,-计算结果!B$19,0,1,1),J1052-OFFSET(J1052,-ROW()+2,0,1,1))</f>
        <v>-255.9216844799812</v>
      </c>
      <c r="L1052" s="32" t="str">
        <f ca="1">IF(AND(F1052&gt;OFFSET(F1052,-计算结果!B$19,0,1,1),'000300'!K1052&lt;OFFSET('000300'!K1052,-计算结果!B$19,0,1,1)),"卖",IF(AND(F1052&lt;OFFSET(F1052,-计算结果!B$19,0,1,1),'000300'!K1052&gt;OFFSET('000300'!K1052,-计算结果!B$19,0,1,1)),"买",L1051))</f>
        <v>卖</v>
      </c>
      <c r="M1052" s="4" t="str">
        <f t="shared" ca="1" si="66"/>
        <v/>
      </c>
      <c r="N1052" s="3">
        <f ca="1">IF(L1051="买",E1052/E1051-1,0)-IF(M1052=1,计算结果!B$17,0)</f>
        <v>0</v>
      </c>
      <c r="O1052" s="2">
        <f t="shared" ca="1" si="67"/>
        <v>1.6112088622678973</v>
      </c>
      <c r="P1052" s="3">
        <f ca="1">1-O1052/MAX(O$2:O1052)</f>
        <v>0.37941956208839644</v>
      </c>
    </row>
    <row r="1053" spans="1:16" x14ac:dyDescent="0.15">
      <c r="A1053" s="1">
        <v>39939</v>
      </c>
      <c r="B1053">
        <v>2721.82</v>
      </c>
      <c r="C1053">
        <v>2771.21</v>
      </c>
      <c r="D1053" s="21">
        <v>2713.54</v>
      </c>
      <c r="E1053" s="21">
        <v>2764.98</v>
      </c>
      <c r="F1053" s="43">
        <v>1182.3208038400001</v>
      </c>
      <c r="G1053" s="3">
        <f t="shared" si="64"/>
        <v>1.3923674647324358E-2</v>
      </c>
      <c r="H1053" s="3">
        <f>1-E1053/MAX(E$2:E1053)</f>
        <v>0.52954127815966778</v>
      </c>
      <c r="I1053" s="21">
        <f ca="1">IF(ROW()&gt;计算结果!B$18-1,AVERAGE(OFFSET(E1053,0,0,-计算结果!B$18,1)),AVERAGE(OFFSET(E1053,0,0,-ROW()+1,1)))</f>
        <v>2707.3049999999998</v>
      </c>
      <c r="J1053" s="43">
        <f t="shared" ca="1" si="65"/>
        <v>168879.86701567992</v>
      </c>
      <c r="K1053" s="43">
        <f ca="1">IF(ROW()&gt;计算结果!B$19+1,J1053-OFFSET(J1053,-计算结果!B$19,0,1,1),J1053-OFFSET(J1053,-ROW()+2,0,1,1))</f>
        <v>2245.8519552000216</v>
      </c>
      <c r="L1053" s="32" t="str">
        <f ca="1">IF(AND(F1053&gt;OFFSET(F1053,-计算结果!B$19,0,1,1),'000300'!K1053&lt;OFFSET('000300'!K1053,-计算结果!B$19,0,1,1)),"卖",IF(AND(F1053&lt;OFFSET(F1053,-计算结果!B$19,0,1,1),'000300'!K1053&gt;OFFSET('000300'!K1053,-计算结果!B$19,0,1,1)),"买",L1052))</f>
        <v>卖</v>
      </c>
      <c r="M1053" s="4" t="str">
        <f t="shared" ca="1" si="66"/>
        <v/>
      </c>
      <c r="N1053" s="3">
        <f ca="1">IF(L1052="买",E1053/E1052-1,0)-IF(M1053=1,计算结果!B$17,0)</f>
        <v>0</v>
      </c>
      <c r="O1053" s="2">
        <f t="shared" ca="1" si="67"/>
        <v>1.6112088622678973</v>
      </c>
      <c r="P1053" s="3">
        <f ca="1">1-O1053/MAX(O$2:O1053)</f>
        <v>0.37941956208839644</v>
      </c>
    </row>
    <row r="1054" spans="1:16" x14ac:dyDescent="0.15">
      <c r="A1054" s="1">
        <v>39940</v>
      </c>
      <c r="B1054">
        <v>2783.58</v>
      </c>
      <c r="C1054">
        <v>2797.47</v>
      </c>
      <c r="D1054" s="21">
        <v>2731.8</v>
      </c>
      <c r="E1054" s="21">
        <v>2767.08</v>
      </c>
      <c r="F1054" s="43">
        <v>1369.6582451199999</v>
      </c>
      <c r="G1054" s="3">
        <f t="shared" si="64"/>
        <v>7.5949916455098077E-4</v>
      </c>
      <c r="H1054" s="3">
        <f>1-E1054/MAX(E$2:E1054)</f>
        <v>0.52918396515347443</v>
      </c>
      <c r="I1054" s="21">
        <f ca="1">IF(ROW()&gt;计算结果!B$18-1,AVERAGE(OFFSET(E1054,0,0,-计算结果!B$18,1)),AVERAGE(OFFSET(E1054,0,0,-ROW()+1,1)))</f>
        <v>2743.3425000000002</v>
      </c>
      <c r="J1054" s="43">
        <f t="shared" ca="1" si="65"/>
        <v>170249.52526079991</v>
      </c>
      <c r="K1054" s="43">
        <f ca="1">IF(ROW()&gt;计算结果!B$19+1,J1054-OFFSET(J1054,-计算结果!B$19,0,1,1),J1054-OFFSET(J1054,-ROW()+2,0,1,1))</f>
        <v>4463.4667417600285</v>
      </c>
      <c r="L1054" s="32" t="str">
        <f ca="1">IF(AND(F1054&gt;OFFSET(F1054,-计算结果!B$19,0,1,1),'000300'!K1054&lt;OFFSET('000300'!K1054,-计算结果!B$19,0,1,1)),"卖",IF(AND(F1054&lt;OFFSET(F1054,-计算结果!B$19,0,1,1),'000300'!K1054&gt;OFFSET('000300'!K1054,-计算结果!B$19,0,1,1)),"买",L1053))</f>
        <v>卖</v>
      </c>
      <c r="M1054" s="4" t="str">
        <f t="shared" ca="1" si="66"/>
        <v/>
      </c>
      <c r="N1054" s="3">
        <f ca="1">IF(L1053="买",E1054/E1053-1,0)-IF(M1054=1,计算结果!B$17,0)</f>
        <v>0</v>
      </c>
      <c r="O1054" s="2">
        <f t="shared" ca="1" si="67"/>
        <v>1.6112088622678973</v>
      </c>
      <c r="P1054" s="3">
        <f ca="1">1-O1054/MAX(O$2:O1054)</f>
        <v>0.37941956208839644</v>
      </c>
    </row>
    <row r="1055" spans="1:16" x14ac:dyDescent="0.15">
      <c r="A1055" s="1">
        <v>39941</v>
      </c>
      <c r="B1055">
        <v>2751.5</v>
      </c>
      <c r="C1055">
        <v>2800.22</v>
      </c>
      <c r="D1055" s="21">
        <v>2733.33</v>
      </c>
      <c r="E1055" s="21">
        <v>2789.22</v>
      </c>
      <c r="F1055" s="43">
        <v>1208.7317299199999</v>
      </c>
      <c r="G1055" s="3">
        <f t="shared" si="64"/>
        <v>8.001214276421198E-3</v>
      </c>
      <c r="H1055" s="3">
        <f>1-E1055/MAX(E$2:E1055)</f>
        <v>0.52541686517389241</v>
      </c>
      <c r="I1055" s="21">
        <f ca="1">IF(ROW()&gt;计算结果!B$18-1,AVERAGE(OFFSET(E1055,0,0,-计算结果!B$18,1)),AVERAGE(OFFSET(E1055,0,0,-ROW()+1,1)))</f>
        <v>2762.0724999999998</v>
      </c>
      <c r="J1055" s="43">
        <f t="shared" ca="1" si="65"/>
        <v>171458.25699071991</v>
      </c>
      <c r="K1055" s="43">
        <f ca="1">IF(ROW()&gt;计算结果!B$19+1,J1055-OFFSET(J1055,-计算结果!B$19,0,1,1),J1055-OFFSET(J1055,-ROW()+2,0,1,1))</f>
        <v>6491.7644083200139</v>
      </c>
      <c r="L1055" s="32" t="str">
        <f ca="1">IF(AND(F1055&gt;OFFSET(F1055,-计算结果!B$19,0,1,1),'000300'!K1055&lt;OFFSET('000300'!K1055,-计算结果!B$19,0,1,1)),"卖",IF(AND(F1055&lt;OFFSET(F1055,-计算结果!B$19,0,1,1),'000300'!K1055&gt;OFFSET('000300'!K1055,-计算结果!B$19,0,1,1)),"买",L1054))</f>
        <v>卖</v>
      </c>
      <c r="M1055" s="4" t="str">
        <f t="shared" ca="1" si="66"/>
        <v/>
      </c>
      <c r="N1055" s="3">
        <f ca="1">IF(L1054="买",E1055/E1054-1,0)-IF(M1055=1,计算结果!B$17,0)</f>
        <v>0</v>
      </c>
      <c r="O1055" s="2">
        <f t="shared" ca="1" si="67"/>
        <v>1.6112088622678973</v>
      </c>
      <c r="P1055" s="3">
        <f ca="1">1-O1055/MAX(O$2:O1055)</f>
        <v>0.37941956208839644</v>
      </c>
    </row>
    <row r="1056" spans="1:16" x14ac:dyDescent="0.15">
      <c r="A1056" s="1">
        <v>39944</v>
      </c>
      <c r="B1056">
        <v>2808.14</v>
      </c>
      <c r="C1056">
        <v>2839.61</v>
      </c>
      <c r="D1056" s="21">
        <v>2725.27</v>
      </c>
      <c r="E1056" s="21">
        <v>2725.32</v>
      </c>
      <c r="F1056" s="43">
        <v>1404.55755776</v>
      </c>
      <c r="G1056" s="3">
        <f t="shared" si="64"/>
        <v>-2.2909630649428747E-2</v>
      </c>
      <c r="H1056" s="3">
        <f>1-E1056/MAX(E$2:E1056)</f>
        <v>0.53628938950520655</v>
      </c>
      <c r="I1056" s="21">
        <f ca="1">IF(ROW()&gt;计算结果!B$18-1,AVERAGE(OFFSET(E1056,0,0,-计算结果!B$18,1)),AVERAGE(OFFSET(E1056,0,0,-ROW()+1,1)))</f>
        <v>2761.6499999999996</v>
      </c>
      <c r="J1056" s="43">
        <f t="shared" ca="1" si="65"/>
        <v>170053.6994329599</v>
      </c>
      <c r="K1056" s="43">
        <f ca="1">IF(ROW()&gt;计算结果!B$19+1,J1056-OFFSET(J1056,-计算结果!B$19,0,1,1),J1056-OFFSET(J1056,-ROW()+2,0,1,1))</f>
        <v>5837.6129740799952</v>
      </c>
      <c r="L1056" s="32" t="str">
        <f ca="1">IF(AND(F1056&gt;OFFSET(F1056,-计算结果!B$19,0,1,1),'000300'!K1056&lt;OFFSET('000300'!K1056,-计算结果!B$19,0,1,1)),"卖",IF(AND(F1056&lt;OFFSET(F1056,-计算结果!B$19,0,1,1),'000300'!K1056&gt;OFFSET('000300'!K1056,-计算结果!B$19,0,1,1)),"买",L1055))</f>
        <v>卖</v>
      </c>
      <c r="M1056" s="4" t="str">
        <f t="shared" ca="1" si="66"/>
        <v/>
      </c>
      <c r="N1056" s="3">
        <f ca="1">IF(L1055="买",E1056/E1055-1,0)-IF(M1056=1,计算结果!B$17,0)</f>
        <v>0</v>
      </c>
      <c r="O1056" s="2">
        <f t="shared" ca="1" si="67"/>
        <v>1.6112088622678973</v>
      </c>
      <c r="P1056" s="3">
        <f ca="1">1-O1056/MAX(O$2:O1056)</f>
        <v>0.37941956208839644</v>
      </c>
    </row>
    <row r="1057" spans="1:16" x14ac:dyDescent="0.15">
      <c r="A1057" s="1">
        <v>39945</v>
      </c>
      <c r="B1057">
        <v>2702.74</v>
      </c>
      <c r="C1057">
        <v>2788.61</v>
      </c>
      <c r="D1057" s="21">
        <v>2699.95</v>
      </c>
      <c r="E1057" s="21">
        <v>2788.56</v>
      </c>
      <c r="F1057" s="43">
        <v>934.21461504000001</v>
      </c>
      <c r="G1057" s="3">
        <f t="shared" si="64"/>
        <v>2.3204614503984811E-2</v>
      </c>
      <c r="H1057" s="3">
        <f>1-E1057/MAX(E$2:E1057)</f>
        <v>0.52552916354726742</v>
      </c>
      <c r="I1057" s="21">
        <f ca="1">IF(ROW()&gt;计算结果!B$18-1,AVERAGE(OFFSET(E1057,0,0,-计算结果!B$18,1)),AVERAGE(OFFSET(E1057,0,0,-ROW()+1,1)))</f>
        <v>2767.5449999999996</v>
      </c>
      <c r="J1057" s="43">
        <f t="shared" ca="1" si="65"/>
        <v>170987.91404799989</v>
      </c>
      <c r="K1057" s="43">
        <f ca="1">IF(ROW()&gt;计算结果!B$19+1,J1057-OFFSET(J1057,-计算结果!B$19,0,1,1),J1057-OFFSET(J1057,-ROW()+2,0,1,1))</f>
        <v>7434.3025049599819</v>
      </c>
      <c r="L1057" s="32" t="str">
        <f ca="1">IF(AND(F1057&gt;OFFSET(F1057,-计算结果!B$19,0,1,1),'000300'!K1057&lt;OFFSET('000300'!K1057,-计算结果!B$19,0,1,1)),"卖",IF(AND(F1057&lt;OFFSET(F1057,-计算结果!B$19,0,1,1),'000300'!K1057&gt;OFFSET('000300'!K1057,-计算结果!B$19,0,1,1)),"买",L1056))</f>
        <v>卖</v>
      </c>
      <c r="M1057" s="4" t="str">
        <f t="shared" ca="1" si="66"/>
        <v/>
      </c>
      <c r="N1057" s="3">
        <f ca="1">IF(L1056="买",E1057/E1056-1,0)-IF(M1057=1,计算结果!B$17,0)</f>
        <v>0</v>
      </c>
      <c r="O1057" s="2">
        <f t="shared" ca="1" si="67"/>
        <v>1.6112088622678973</v>
      </c>
      <c r="P1057" s="3">
        <f ca="1">1-O1057/MAX(O$2:O1057)</f>
        <v>0.37941956208839644</v>
      </c>
    </row>
    <row r="1058" spans="1:16" x14ac:dyDescent="0.15">
      <c r="A1058" s="1">
        <v>39946</v>
      </c>
      <c r="B1058">
        <v>2792.42</v>
      </c>
      <c r="C1058">
        <v>2822.71</v>
      </c>
      <c r="D1058" s="21">
        <v>2775.57</v>
      </c>
      <c r="E1058" s="21">
        <v>2814</v>
      </c>
      <c r="F1058" s="43">
        <v>1236.3795660799999</v>
      </c>
      <c r="G1058" s="3">
        <f t="shared" si="64"/>
        <v>9.1229882089680636E-3</v>
      </c>
      <c r="H1058" s="3">
        <f>1-E1058/MAX(E$2:E1058)</f>
        <v>0.52120057170080991</v>
      </c>
      <c r="I1058" s="21">
        <f ca="1">IF(ROW()&gt;计算结果!B$18-1,AVERAGE(OFFSET(E1058,0,0,-计算结果!B$18,1)),AVERAGE(OFFSET(E1058,0,0,-ROW()+1,1)))</f>
        <v>2779.2750000000001</v>
      </c>
      <c r="J1058" s="43">
        <f t="shared" ca="1" si="65"/>
        <v>172224.29361407988</v>
      </c>
      <c r="K1058" s="43">
        <f ca="1">IF(ROW()&gt;计算结果!B$19+1,J1058-OFFSET(J1058,-计算结果!B$19,0,1,1),J1058-OFFSET(J1058,-ROW()+2,0,1,1))</f>
        <v>7755.7140684799815</v>
      </c>
      <c r="L1058" s="32" t="str">
        <f ca="1">IF(AND(F1058&gt;OFFSET(F1058,-计算结果!B$19,0,1,1),'000300'!K1058&lt;OFFSET('000300'!K1058,-计算结果!B$19,0,1,1)),"卖",IF(AND(F1058&lt;OFFSET(F1058,-计算结果!B$19,0,1,1),'000300'!K1058&gt;OFFSET('000300'!K1058,-计算结果!B$19,0,1,1)),"买",L1057))</f>
        <v>卖</v>
      </c>
      <c r="M1058" s="4" t="str">
        <f t="shared" ca="1" si="66"/>
        <v/>
      </c>
      <c r="N1058" s="3">
        <f ca="1">IF(L1057="买",E1058/E1057-1,0)-IF(M1058=1,计算结果!B$17,0)</f>
        <v>0</v>
      </c>
      <c r="O1058" s="2">
        <f t="shared" ca="1" si="67"/>
        <v>1.6112088622678973</v>
      </c>
      <c r="P1058" s="3">
        <f ca="1">1-O1058/MAX(O$2:O1058)</f>
        <v>0.37941956208839644</v>
      </c>
    </row>
    <row r="1059" spans="1:16" x14ac:dyDescent="0.15">
      <c r="A1059" s="1">
        <v>39947</v>
      </c>
      <c r="B1059">
        <v>2781.05</v>
      </c>
      <c r="C1059">
        <v>2804.48</v>
      </c>
      <c r="D1059" s="21">
        <v>2757.54</v>
      </c>
      <c r="E1059" s="21">
        <v>2792.6</v>
      </c>
      <c r="F1059" s="43">
        <v>961.56098559999998</v>
      </c>
      <c r="G1059" s="3">
        <f t="shared" si="64"/>
        <v>-7.604832977967324E-3</v>
      </c>
      <c r="H1059" s="3">
        <f>1-E1059/MAX(E$2:E1059)</f>
        <v>0.52484176138297145</v>
      </c>
      <c r="I1059" s="21">
        <f ca="1">IF(ROW()&gt;计算结果!B$18-1,AVERAGE(OFFSET(E1059,0,0,-计算结果!B$18,1)),AVERAGE(OFFSET(E1059,0,0,-ROW()+1,1)))</f>
        <v>2780.1200000000003</v>
      </c>
      <c r="J1059" s="43">
        <f t="shared" ca="1" si="65"/>
        <v>173185.85459967988</v>
      </c>
      <c r="K1059" s="43">
        <f ca="1">IF(ROW()&gt;计算结果!B$19+1,J1059-OFFSET(J1059,-计算结果!B$19,0,1,1),J1059-OFFSET(J1059,-ROW()+2,0,1,1))</f>
        <v>7748.2382131199702</v>
      </c>
      <c r="L1059" s="32" t="str">
        <f ca="1">IF(AND(F1059&gt;OFFSET(F1059,-计算结果!B$19,0,1,1),'000300'!K1059&lt;OFFSET('000300'!K1059,-计算结果!B$19,0,1,1)),"卖",IF(AND(F1059&lt;OFFSET(F1059,-计算结果!B$19,0,1,1),'000300'!K1059&gt;OFFSET('000300'!K1059,-计算结果!B$19,0,1,1)),"买",L1058))</f>
        <v>买</v>
      </c>
      <c r="M1059" s="4">
        <f t="shared" ca="1" si="66"/>
        <v>1</v>
      </c>
      <c r="N1059" s="3">
        <f ca="1">IF(L1058="买",E1059/E1058-1,0)-IF(M1059=1,计算结果!B$17,0)</f>
        <v>0</v>
      </c>
      <c r="O1059" s="2">
        <f t="shared" ca="1" si="67"/>
        <v>1.6112088622678973</v>
      </c>
      <c r="P1059" s="3">
        <f ca="1">1-O1059/MAX(O$2:O1059)</f>
        <v>0.37941956208839644</v>
      </c>
    </row>
    <row r="1060" spans="1:16" x14ac:dyDescent="0.15">
      <c r="A1060" s="1">
        <v>39948</v>
      </c>
      <c r="B1060">
        <v>2800.57</v>
      </c>
      <c r="C1060">
        <v>2815.46</v>
      </c>
      <c r="D1060" s="21">
        <v>2773.32</v>
      </c>
      <c r="E1060" s="21">
        <v>2796.12</v>
      </c>
      <c r="F1060" s="43">
        <v>749.73036544000001</v>
      </c>
      <c r="G1060" s="3">
        <f t="shared" si="64"/>
        <v>1.2604741101482908E-3</v>
      </c>
      <c r="H1060" s="3">
        <f>1-E1060/MAX(E$2:E1060)</f>
        <v>0.52424283672497107</v>
      </c>
      <c r="I1060" s="21">
        <f ca="1">IF(ROW()&gt;计算结果!B$18-1,AVERAGE(OFFSET(E1060,0,0,-计算结果!B$18,1)),AVERAGE(OFFSET(E1060,0,0,-ROW()+1,1)))</f>
        <v>2797.8199999999997</v>
      </c>
      <c r="J1060" s="43">
        <f t="shared" ca="1" si="65"/>
        <v>173935.58496511987</v>
      </c>
      <c r="K1060" s="43">
        <f ca="1">IF(ROW()&gt;计算结果!B$19+1,J1060-OFFSET(J1060,-计算结果!B$19,0,1,1),J1060-OFFSET(J1060,-ROW()+2,0,1,1))</f>
        <v>7364.4575948799611</v>
      </c>
      <c r="L1060" s="32" t="str">
        <f ca="1">IF(AND(F1060&gt;OFFSET(F1060,-计算结果!B$19,0,1,1),'000300'!K1060&lt;OFFSET('000300'!K1060,-计算结果!B$19,0,1,1)),"卖",IF(AND(F1060&lt;OFFSET(F1060,-计算结果!B$19,0,1,1),'000300'!K1060&gt;OFFSET('000300'!K1060,-计算结果!B$19,0,1,1)),"买",L1059))</f>
        <v>买</v>
      </c>
      <c r="M1060" s="4" t="str">
        <f t="shared" ca="1" si="66"/>
        <v/>
      </c>
      <c r="N1060" s="3">
        <f ca="1">IF(L1059="买",E1060/E1059-1,0)-IF(M1060=1,计算结果!B$17,0)</f>
        <v>1.2604741101482908E-3</v>
      </c>
      <c r="O1060" s="2">
        <f t="shared" ca="1" si="67"/>
        <v>1.6132397493248274</v>
      </c>
      <c r="P1060" s="3">
        <f ca="1">1-O1060/MAX(O$2:O1060)</f>
        <v>0.37863733651314435</v>
      </c>
    </row>
    <row r="1061" spans="1:16" x14ac:dyDescent="0.15">
      <c r="A1061" s="1">
        <v>39951</v>
      </c>
      <c r="B1061">
        <v>2782.58</v>
      </c>
      <c r="C1061">
        <v>2813.76</v>
      </c>
      <c r="D1061" s="21">
        <v>2740.92</v>
      </c>
      <c r="E1061" s="21">
        <v>2810.57</v>
      </c>
      <c r="F1061" s="43">
        <v>884.79088639999998</v>
      </c>
      <c r="G1061" s="3">
        <f t="shared" si="64"/>
        <v>5.1678754846002928E-3</v>
      </c>
      <c r="H1061" s="3">
        <f>1-E1061/MAX(E$2:E1061)</f>
        <v>0.5217841829442591</v>
      </c>
      <c r="I1061" s="21">
        <f ca="1">IF(ROW()&gt;计算结果!B$18-1,AVERAGE(OFFSET(E1061,0,0,-计算结果!B$18,1)),AVERAGE(OFFSET(E1061,0,0,-ROW()+1,1)))</f>
        <v>2803.3225000000002</v>
      </c>
      <c r="J1061" s="43">
        <f t="shared" ca="1" si="65"/>
        <v>174820.37585151987</v>
      </c>
      <c r="K1061" s="43">
        <f ca="1">IF(ROW()&gt;计算结果!B$19+1,J1061-OFFSET(J1061,-计算结果!B$19,0,1,1),J1061-OFFSET(J1061,-ROW()+2,0,1,1))</f>
        <v>7122.829639679956</v>
      </c>
      <c r="L1061" s="32" t="str">
        <f ca="1">IF(AND(F1061&gt;OFFSET(F1061,-计算结果!B$19,0,1,1),'000300'!K1061&lt;OFFSET('000300'!K1061,-计算结果!B$19,0,1,1)),"卖",IF(AND(F1061&lt;OFFSET(F1061,-计算结果!B$19,0,1,1),'000300'!K1061&gt;OFFSET('000300'!K1061,-计算结果!B$19,0,1,1)),"买",L1060))</f>
        <v>买</v>
      </c>
      <c r="M1061" s="4" t="str">
        <f t="shared" ca="1" si="66"/>
        <v/>
      </c>
      <c r="N1061" s="3">
        <f ca="1">IF(L1060="买",E1061/E1060-1,0)-IF(M1061=1,计算结果!B$17,0)</f>
        <v>5.1678754846002928E-3</v>
      </c>
      <c r="O1061" s="2">
        <f t="shared" ca="1" si="67"/>
        <v>1.621576771476146</v>
      </c>
      <c r="P1061" s="3">
        <f ca="1">1-O1061/MAX(O$2:O1061)</f>
        <v>0.3754262116374647</v>
      </c>
    </row>
    <row r="1062" spans="1:16" x14ac:dyDescent="0.15">
      <c r="A1062" s="1">
        <v>39952</v>
      </c>
      <c r="B1062">
        <v>2836.34</v>
      </c>
      <c r="C1062">
        <v>2849.63</v>
      </c>
      <c r="D1062" s="21">
        <v>2821.95</v>
      </c>
      <c r="E1062" s="21">
        <v>2840.08</v>
      </c>
      <c r="F1062" s="43">
        <v>1165.43193088</v>
      </c>
      <c r="G1062" s="3">
        <f t="shared" si="64"/>
        <v>1.0499649537282441E-2</v>
      </c>
      <c r="H1062" s="3">
        <f>1-E1062/MAX(E$2:E1062)</f>
        <v>0.51676308446198871</v>
      </c>
      <c r="I1062" s="21">
        <f ca="1">IF(ROW()&gt;计算结果!B$18-1,AVERAGE(OFFSET(E1062,0,0,-计算结果!B$18,1)),AVERAGE(OFFSET(E1062,0,0,-ROW()+1,1)))</f>
        <v>2809.8424999999997</v>
      </c>
      <c r="J1062" s="43">
        <f t="shared" ca="1" si="65"/>
        <v>175985.80778239988</v>
      </c>
      <c r="K1062" s="43">
        <f ca="1">IF(ROW()&gt;计算结果!B$19+1,J1062-OFFSET(J1062,-计算结果!B$19,0,1,1),J1062-OFFSET(J1062,-ROW()+2,0,1,1))</f>
        <v>7105.9407667199557</v>
      </c>
      <c r="L1062" s="32" t="str">
        <f ca="1">IF(AND(F1062&gt;OFFSET(F1062,-计算结果!B$19,0,1,1),'000300'!K1062&lt;OFFSET('000300'!K1062,-计算结果!B$19,0,1,1)),"卖",IF(AND(F1062&lt;OFFSET(F1062,-计算结果!B$19,0,1,1),'000300'!K1062&gt;OFFSET('000300'!K1062,-计算结果!B$19,0,1,1)),"买",L1061))</f>
        <v>买</v>
      </c>
      <c r="M1062" s="4" t="str">
        <f t="shared" ca="1" si="66"/>
        <v/>
      </c>
      <c r="N1062" s="3">
        <f ca="1">IF(L1061="买",E1062/E1061-1,0)-IF(M1062=1,计算结果!B$17,0)</f>
        <v>1.0499649537282441E-2</v>
      </c>
      <c r="O1062" s="2">
        <f t="shared" ca="1" si="67"/>
        <v>1.6386027592744434</v>
      </c>
      <c r="P1062" s="3">
        <f ca="1">1-O1062/MAX(O$2:O1062)</f>
        <v>0.36886840574948521</v>
      </c>
    </row>
    <row r="1063" spans="1:16" x14ac:dyDescent="0.15">
      <c r="A1063" s="1">
        <v>39953</v>
      </c>
      <c r="B1063">
        <v>2843.54</v>
      </c>
      <c r="C1063">
        <v>2849.64</v>
      </c>
      <c r="D1063" s="21">
        <v>2812.6</v>
      </c>
      <c r="E1063" s="21">
        <v>2812.86</v>
      </c>
      <c r="F1063" s="43">
        <v>1051.461632</v>
      </c>
      <c r="G1063" s="3">
        <f t="shared" si="64"/>
        <v>-9.5842370637445606E-3</v>
      </c>
      <c r="H1063" s="3">
        <f>1-E1063/MAX(E$2:E1063)</f>
        <v>0.52139454161845777</v>
      </c>
      <c r="I1063" s="21">
        <f ca="1">IF(ROW()&gt;计算结果!B$18-1,AVERAGE(OFFSET(E1063,0,0,-计算结果!B$18,1)),AVERAGE(OFFSET(E1063,0,0,-ROW()+1,1)))</f>
        <v>2814.9075000000003</v>
      </c>
      <c r="J1063" s="43">
        <f t="shared" ca="1" si="65"/>
        <v>177037.26941439987</v>
      </c>
      <c r="K1063" s="43">
        <f ca="1">IF(ROW()&gt;计算结果!B$19+1,J1063-OFFSET(J1063,-计算结果!B$19,0,1,1),J1063-OFFSET(J1063,-ROW()+2,0,1,1))</f>
        <v>6787.7441535999533</v>
      </c>
      <c r="L1063" s="32" t="str">
        <f ca="1">IF(AND(F1063&gt;OFFSET(F1063,-计算结果!B$19,0,1,1),'000300'!K1063&lt;OFFSET('000300'!K1063,-计算结果!B$19,0,1,1)),"卖",IF(AND(F1063&lt;OFFSET(F1063,-计算结果!B$19,0,1,1),'000300'!K1063&gt;OFFSET('000300'!K1063,-计算结果!B$19,0,1,1)),"买",L1062))</f>
        <v>买</v>
      </c>
      <c r="M1063" s="4" t="str">
        <f t="shared" ca="1" si="66"/>
        <v/>
      </c>
      <c r="N1063" s="3">
        <f ca="1">IF(L1062="买",E1063/E1062-1,0)-IF(M1063=1,计算结果!B$17,0)</f>
        <v>-9.5842370637445606E-3</v>
      </c>
      <c r="O1063" s="2">
        <f t="shared" ca="1" si="67"/>
        <v>1.6228980019762511</v>
      </c>
      <c r="P1063" s="3">
        <f ca="1">1-O1063/MAX(O$2:O1063)</f>
        <v>0.37491732056720128</v>
      </c>
    </row>
    <row r="1064" spans="1:16" x14ac:dyDescent="0.15">
      <c r="A1064" s="1">
        <v>39954</v>
      </c>
      <c r="B1064">
        <v>2795.83</v>
      </c>
      <c r="C1064">
        <v>2808.29</v>
      </c>
      <c r="D1064" s="21">
        <v>2735.77</v>
      </c>
      <c r="E1064" s="21">
        <v>2750.01</v>
      </c>
      <c r="F1064" s="43">
        <v>1028.75824128</v>
      </c>
      <c r="G1064" s="3">
        <f t="shared" si="64"/>
        <v>-2.2343806659414267E-2</v>
      </c>
      <c r="H1064" s="3">
        <f>1-E1064/MAX(E$2:E1064)</f>
        <v>0.53208840944667524</v>
      </c>
      <c r="I1064" s="21">
        <f ca="1">IF(ROW()&gt;计算结果!B$18-1,AVERAGE(OFFSET(E1064,0,0,-计算结果!B$18,1)),AVERAGE(OFFSET(E1064,0,0,-ROW()+1,1)))</f>
        <v>2803.38</v>
      </c>
      <c r="J1064" s="43">
        <f t="shared" ca="1" si="65"/>
        <v>176008.51117311986</v>
      </c>
      <c r="K1064" s="43">
        <f ca="1">IF(ROW()&gt;计算结果!B$19+1,J1064-OFFSET(J1064,-计算结果!B$19,0,1,1),J1064-OFFSET(J1064,-ROW()+2,0,1,1))</f>
        <v>4550.2541823999491</v>
      </c>
      <c r="L1064" s="32" t="str">
        <f ca="1">IF(AND(F1064&gt;OFFSET(F1064,-计算结果!B$19,0,1,1),'000300'!K1064&lt;OFFSET('000300'!K1064,-计算结果!B$19,0,1,1)),"卖",IF(AND(F1064&lt;OFFSET(F1064,-计算结果!B$19,0,1,1),'000300'!K1064&gt;OFFSET('000300'!K1064,-计算结果!B$19,0,1,1)),"买",L1063))</f>
        <v>买</v>
      </c>
      <c r="M1064" s="4" t="str">
        <f t="shared" ca="1" si="66"/>
        <v/>
      </c>
      <c r="N1064" s="3">
        <f ca="1">IF(L1063="买",E1064/E1063-1,0)-IF(M1064=1,计算结果!B$17,0)</f>
        <v>-2.2343806659414267E-2</v>
      </c>
      <c r="O1064" s="2">
        <f t="shared" ca="1" si="67"/>
        <v>1.5866362827921441</v>
      </c>
      <c r="P1064" s="3">
        <f ca="1">1-O1064/MAX(O$2:O1064)</f>
        <v>0.38888404710259628</v>
      </c>
    </row>
    <row r="1065" spans="1:16" x14ac:dyDescent="0.15">
      <c r="A1065" s="1">
        <v>39955</v>
      </c>
      <c r="B1065">
        <v>2733.02</v>
      </c>
      <c r="C1065">
        <v>2762.74</v>
      </c>
      <c r="D1065" s="21">
        <v>2719.12</v>
      </c>
      <c r="E1065" s="21">
        <v>2740.68</v>
      </c>
      <c r="F1065" s="43">
        <v>744.07198719999997</v>
      </c>
      <c r="G1065" s="3">
        <f t="shared" si="64"/>
        <v>-3.3927149355822417E-3</v>
      </c>
      <c r="H1065" s="3">
        <f>1-E1065/MAX(E$2:E1065)</f>
        <v>0.53367590008847754</v>
      </c>
      <c r="I1065" s="21">
        <f ca="1">IF(ROW()&gt;计算结果!B$18-1,AVERAGE(OFFSET(E1065,0,0,-计算结果!B$18,1)),AVERAGE(OFFSET(E1065,0,0,-ROW()+1,1)))</f>
        <v>2785.9075000000003</v>
      </c>
      <c r="J1065" s="43">
        <f t="shared" ca="1" si="65"/>
        <v>175264.43918591985</v>
      </c>
      <c r="K1065" s="43">
        <f ca="1">IF(ROW()&gt;计算结果!B$19+1,J1065-OFFSET(J1065,-计算结果!B$19,0,1,1),J1065-OFFSET(J1065,-ROW()+2,0,1,1))</f>
        <v>5210.7397529599548</v>
      </c>
      <c r="L1065" s="32" t="str">
        <f ca="1">IF(AND(F1065&gt;OFFSET(F1065,-计算结果!B$19,0,1,1),'000300'!K1065&lt;OFFSET('000300'!K1065,-计算结果!B$19,0,1,1)),"卖",IF(AND(F1065&lt;OFFSET(F1065,-计算结果!B$19,0,1,1),'000300'!K1065&gt;OFFSET('000300'!K1065,-计算结果!B$19,0,1,1)),"买",L1064))</f>
        <v>买</v>
      </c>
      <c r="M1065" s="4" t="str">
        <f t="shared" ca="1" si="66"/>
        <v/>
      </c>
      <c r="N1065" s="3">
        <f ca="1">IF(L1064="买",E1065/E1064-1,0)-IF(M1065=1,计算结果!B$17,0)</f>
        <v>-3.3927149355822417E-3</v>
      </c>
      <c r="O1065" s="2">
        <f t="shared" ca="1" si="67"/>
        <v>1.5812532781781785</v>
      </c>
      <c r="P1065" s="3">
        <f ca="1">1-O1065/MAX(O$2:O1065)</f>
        <v>0.39095738932336388</v>
      </c>
    </row>
    <row r="1066" spans="1:16" x14ac:dyDescent="0.15">
      <c r="A1066" s="1">
        <v>39958</v>
      </c>
      <c r="B1066">
        <v>2684.21</v>
      </c>
      <c r="C1066">
        <v>2761.39</v>
      </c>
      <c r="D1066" s="21">
        <v>2675.28</v>
      </c>
      <c r="E1066" s="21">
        <v>2752.72</v>
      </c>
      <c r="F1066" s="43">
        <v>910.48812543999998</v>
      </c>
      <c r="G1066" s="3">
        <f t="shared" si="64"/>
        <v>4.3930703329100318E-3</v>
      </c>
      <c r="H1066" s="3">
        <f>1-E1066/MAX(E$2:E1066)</f>
        <v>0.53162730551963522</v>
      </c>
      <c r="I1066" s="21">
        <f ca="1">IF(ROW()&gt;计算结果!B$18-1,AVERAGE(OFFSET(E1066,0,0,-计算结果!B$18,1)),AVERAGE(OFFSET(E1066,0,0,-ROW()+1,1)))</f>
        <v>2764.0675000000001</v>
      </c>
      <c r="J1066" s="43">
        <f t="shared" ca="1" si="65"/>
        <v>174353.95106047986</v>
      </c>
      <c r="K1066" s="43">
        <f ca="1">IF(ROW()&gt;计算结果!B$19+1,J1066-OFFSET(J1066,-计算结果!B$19,0,1,1),J1066-OFFSET(J1066,-ROW()+2,0,1,1))</f>
        <v>3366.0370124799665</v>
      </c>
      <c r="L1066" s="32" t="str">
        <f ca="1">IF(AND(F1066&gt;OFFSET(F1066,-计算结果!B$19,0,1,1),'000300'!K1066&lt;OFFSET('000300'!K1066,-计算结果!B$19,0,1,1)),"卖",IF(AND(F1066&lt;OFFSET(F1066,-计算结果!B$19,0,1,1),'000300'!K1066&gt;OFFSET('000300'!K1066,-计算结果!B$19,0,1,1)),"买",L1065))</f>
        <v>买</v>
      </c>
      <c r="M1066" s="4" t="str">
        <f t="shared" ca="1" si="66"/>
        <v/>
      </c>
      <c r="N1066" s="3">
        <f ca="1">IF(L1065="买",E1066/E1065-1,0)-IF(M1066=1,计算结果!B$17,0)</f>
        <v>4.3930703329100318E-3</v>
      </c>
      <c r="O1066" s="2">
        <f t="shared" ca="1" si="67"/>
        <v>1.5881998350433597</v>
      </c>
      <c r="P1066" s="3">
        <f ca="1">1-O1066/MAX(O$2:O1066)</f>
        <v>0.38828182229892227</v>
      </c>
    </row>
    <row r="1067" spans="1:16" x14ac:dyDescent="0.15">
      <c r="A1067" s="1">
        <v>39959</v>
      </c>
      <c r="B1067">
        <v>2757.31</v>
      </c>
      <c r="C1067">
        <v>2762.81</v>
      </c>
      <c r="D1067" s="21">
        <v>2718.55</v>
      </c>
      <c r="E1067" s="21">
        <v>2719.76</v>
      </c>
      <c r="F1067" s="43">
        <v>888.94898176000004</v>
      </c>
      <c r="G1067" s="3">
        <f t="shared" si="64"/>
        <v>-1.1973611555116226E-2</v>
      </c>
      <c r="H1067" s="3">
        <f>1-E1067/MAX(E$2:E1067)</f>
        <v>0.53723541822636622</v>
      </c>
      <c r="I1067" s="21">
        <f ca="1">IF(ROW()&gt;计算结果!B$18-1,AVERAGE(OFFSET(E1067,0,0,-计算结果!B$18,1)),AVERAGE(OFFSET(E1067,0,0,-ROW()+1,1)))</f>
        <v>2740.7925</v>
      </c>
      <c r="J1067" s="43">
        <f t="shared" ca="1" si="65"/>
        <v>173465.00207871984</v>
      </c>
      <c r="K1067" s="43">
        <f ca="1">IF(ROW()&gt;计算结果!B$19+1,J1067-OFFSET(J1067,-计算结果!B$19,0,1,1),J1067-OFFSET(J1067,-ROW()+2,0,1,1))</f>
        <v>1240.7084646399599</v>
      </c>
      <c r="L1067" s="32" t="str">
        <f ca="1">IF(AND(F1067&gt;OFFSET(F1067,-计算结果!B$19,0,1,1),'000300'!K1067&lt;OFFSET('000300'!K1067,-计算结果!B$19,0,1,1)),"卖",IF(AND(F1067&lt;OFFSET(F1067,-计算结果!B$19,0,1,1),'000300'!K1067&gt;OFFSET('000300'!K1067,-计算结果!B$19,0,1,1)),"买",L1066))</f>
        <v>买</v>
      </c>
      <c r="M1067" s="4" t="str">
        <f t="shared" ca="1" si="66"/>
        <v/>
      </c>
      <c r="N1067" s="3">
        <f ca="1">IF(L1066="买",E1067/E1066-1,0)-IF(M1067=1,计算结果!B$17,0)</f>
        <v>-1.1973611555116226E-2</v>
      </c>
      <c r="O1067" s="2">
        <f t="shared" ca="1" si="67"/>
        <v>1.5691833471466508</v>
      </c>
      <c r="P1067" s="3">
        <f ca="1">1-O1067/MAX(O$2:O1067)</f>
        <v>0.39560629813991866</v>
      </c>
    </row>
    <row r="1068" spans="1:16" x14ac:dyDescent="0.15">
      <c r="A1068" s="1">
        <v>39960</v>
      </c>
      <c r="B1068">
        <v>2734.42</v>
      </c>
      <c r="C1068">
        <v>2768.57</v>
      </c>
      <c r="D1068" s="21">
        <v>2715.82</v>
      </c>
      <c r="E1068" s="21">
        <v>2759.71</v>
      </c>
      <c r="F1068" s="43">
        <v>786.02248192000002</v>
      </c>
      <c r="G1068" s="3">
        <f t="shared" si="64"/>
        <v>1.4688796070241317E-2</v>
      </c>
      <c r="H1068" s="3">
        <f>1-E1068/MAX(E$2:E1068)</f>
        <v>0.5304379636561628</v>
      </c>
      <c r="I1068" s="21">
        <f ca="1">IF(ROW()&gt;计算结果!B$18-1,AVERAGE(OFFSET(E1068,0,0,-计算结果!B$18,1)),AVERAGE(OFFSET(E1068,0,0,-ROW()+1,1)))</f>
        <v>2743.2174999999997</v>
      </c>
      <c r="J1068" s="43">
        <f t="shared" ca="1" si="65"/>
        <v>174251.02456063984</v>
      </c>
      <c r="K1068" s="43">
        <f ca="1">IF(ROW()&gt;计算结果!B$19+1,J1068-OFFSET(J1068,-计算结果!B$19,0,1,1),J1068-OFFSET(J1068,-ROW()+2,0,1,1))</f>
        <v>1065.16996095996</v>
      </c>
      <c r="L1068" s="32" t="str">
        <f ca="1">IF(AND(F1068&gt;OFFSET(F1068,-计算结果!B$19,0,1,1),'000300'!K1068&lt;OFFSET('000300'!K1068,-计算结果!B$19,0,1,1)),"卖",IF(AND(F1068&lt;OFFSET(F1068,-计算结果!B$19,0,1,1),'000300'!K1068&gt;OFFSET('000300'!K1068,-计算结果!B$19,0,1,1)),"买",L1067))</f>
        <v>买</v>
      </c>
      <c r="M1068" s="4" t="str">
        <f t="shared" ca="1" si="66"/>
        <v/>
      </c>
      <c r="N1068" s="3">
        <f ca="1">IF(L1067="买",E1068/E1067-1,0)-IF(M1068=1,计算结果!B$17,0)</f>
        <v>1.4688796070241317E-2</v>
      </c>
      <c r="O1068" s="2">
        <f t="shared" ca="1" si="67"/>
        <v>1.5922327613297067</v>
      </c>
      <c r="P1068" s="3">
        <f ca="1">1-O1068/MAX(O$2:O1068)</f>
        <v>0.38672848230715762</v>
      </c>
    </row>
    <row r="1069" spans="1:16" x14ac:dyDescent="0.15">
      <c r="A1069" s="1">
        <v>39965</v>
      </c>
      <c r="B1069">
        <v>2798.93</v>
      </c>
      <c r="C1069">
        <v>2864.47</v>
      </c>
      <c r="D1069" s="21">
        <v>2798.93</v>
      </c>
      <c r="E1069" s="21">
        <v>2858.34</v>
      </c>
      <c r="F1069" s="43">
        <v>1329.67776256</v>
      </c>
      <c r="G1069" s="3">
        <f t="shared" si="64"/>
        <v>3.5739262458736709E-2</v>
      </c>
      <c r="H1069" s="3">
        <f>1-E1069/MAX(E$2:E1069)</f>
        <v>0.51365616279861159</v>
      </c>
      <c r="I1069" s="21">
        <f ca="1">IF(ROW()&gt;计算结果!B$18-1,AVERAGE(OFFSET(E1069,0,0,-计算结果!B$18,1)),AVERAGE(OFFSET(E1069,0,0,-ROW()+1,1)))</f>
        <v>2772.6324999999997</v>
      </c>
      <c r="J1069" s="43">
        <f t="shared" ca="1" si="65"/>
        <v>175580.70232319983</v>
      </c>
      <c r="K1069" s="43">
        <f ca="1">IF(ROW()&gt;计算结果!B$19+1,J1069-OFFSET(J1069,-计算结果!B$19,0,1,1),J1069-OFFSET(J1069,-ROW()+2,0,1,1))</f>
        <v>1645.1173580799659</v>
      </c>
      <c r="L1069" s="32" t="str">
        <f ca="1">IF(AND(F1069&gt;OFFSET(F1069,-计算结果!B$19,0,1,1),'000300'!K1069&lt;OFFSET('000300'!K1069,-计算结果!B$19,0,1,1)),"卖",IF(AND(F1069&lt;OFFSET(F1069,-计算结果!B$19,0,1,1),'000300'!K1069&gt;OFFSET('000300'!K1069,-计算结果!B$19,0,1,1)),"买",L1068))</f>
        <v>卖</v>
      </c>
      <c r="M1069" s="4">
        <f t="shared" ca="1" si="66"/>
        <v>1</v>
      </c>
      <c r="N1069" s="3">
        <f ca="1">IF(L1068="买",E1069/E1068-1,0)-IF(M1069=1,计算结果!B$17,0)</f>
        <v>3.5739262458736709E-2</v>
      </c>
      <c r="O1069" s="2">
        <f t="shared" ca="1" si="67"/>
        <v>1.6491379858822681</v>
      </c>
      <c r="P1069" s="3">
        <f ca="1">1-O1069/MAX(O$2:O1069)</f>
        <v>0.36481061057786535</v>
      </c>
    </row>
    <row r="1070" spans="1:16" x14ac:dyDescent="0.15">
      <c r="A1070" s="1">
        <v>39966</v>
      </c>
      <c r="B1070">
        <v>2878.53</v>
      </c>
      <c r="C1070">
        <v>2892.78</v>
      </c>
      <c r="D1070" s="21">
        <v>2855.06</v>
      </c>
      <c r="E1070" s="21">
        <v>2865.1</v>
      </c>
      <c r="F1070" s="43">
        <v>1301.3177958399999</v>
      </c>
      <c r="G1070" s="3">
        <f t="shared" si="64"/>
        <v>2.3650090612032937E-3</v>
      </c>
      <c r="H1070" s="3">
        <f>1-E1070/MAX(E$2:E1070)</f>
        <v>0.51250595521676989</v>
      </c>
      <c r="I1070" s="21">
        <f ca="1">IF(ROW()&gt;计算结果!B$18-1,AVERAGE(OFFSET(E1070,0,0,-计算结果!B$18,1)),AVERAGE(OFFSET(E1070,0,0,-ROW()+1,1)))</f>
        <v>2800.7275000000004</v>
      </c>
      <c r="J1070" s="43">
        <f t="shared" ca="1" si="65"/>
        <v>176882.02011903984</v>
      </c>
      <c r="K1070" s="43">
        <f ca="1">IF(ROW()&gt;计算结果!B$19+1,J1070-OFFSET(J1070,-计算结果!B$19,0,1,1),J1070-OFFSET(J1070,-ROW()+2,0,1,1))</f>
        <v>2061.6442675199651</v>
      </c>
      <c r="L1070" s="32" t="str">
        <f ca="1">IF(AND(F1070&gt;OFFSET(F1070,-计算结果!B$19,0,1,1),'000300'!K1070&lt;OFFSET('000300'!K1070,-计算结果!B$19,0,1,1)),"卖",IF(AND(F1070&lt;OFFSET(F1070,-计算结果!B$19,0,1,1),'000300'!K1070&gt;OFFSET('000300'!K1070,-计算结果!B$19,0,1,1)),"买",L1069))</f>
        <v>卖</v>
      </c>
      <c r="M1070" s="4" t="str">
        <f t="shared" ca="1" si="66"/>
        <v/>
      </c>
      <c r="N1070" s="3">
        <f ca="1">IF(L1069="买",E1070/E1069-1,0)-IF(M1070=1,计算结果!B$17,0)</f>
        <v>0</v>
      </c>
      <c r="O1070" s="2">
        <f t="shared" ca="1" si="67"/>
        <v>1.6491379858822681</v>
      </c>
      <c r="P1070" s="3">
        <f ca="1">1-O1070/MAX(O$2:O1070)</f>
        <v>0.36481061057786535</v>
      </c>
    </row>
    <row r="1071" spans="1:16" x14ac:dyDescent="0.15">
      <c r="A1071" s="1">
        <v>39967</v>
      </c>
      <c r="B1071">
        <v>2865.73</v>
      </c>
      <c r="C1071">
        <v>2939.39</v>
      </c>
      <c r="D1071" s="21">
        <v>2864.71</v>
      </c>
      <c r="E1071" s="21">
        <v>2939.39</v>
      </c>
      <c r="F1071" s="43">
        <v>1316.06585344</v>
      </c>
      <c r="G1071" s="3">
        <f t="shared" si="64"/>
        <v>2.5929286935883589E-2</v>
      </c>
      <c r="H1071" s="3">
        <f>1-E1071/MAX(E$2:E1071)</f>
        <v>0.49986558225005107</v>
      </c>
      <c r="I1071" s="21">
        <f ca="1">IF(ROW()&gt;计算结果!B$18-1,AVERAGE(OFFSET(E1071,0,0,-计算结果!B$18,1)),AVERAGE(OFFSET(E1071,0,0,-ROW()+1,1)))</f>
        <v>2855.6349999999998</v>
      </c>
      <c r="J1071" s="43">
        <f t="shared" ca="1" si="65"/>
        <v>178198.08597247984</v>
      </c>
      <c r="K1071" s="43">
        <f ca="1">IF(ROW()&gt;计算结果!B$19+1,J1071-OFFSET(J1071,-计算结果!B$19,0,1,1),J1071-OFFSET(J1071,-ROW()+2,0,1,1))</f>
        <v>2212.27819007996</v>
      </c>
      <c r="L1071" s="32" t="str">
        <f ca="1">IF(AND(F1071&gt;OFFSET(F1071,-计算结果!B$19,0,1,1),'000300'!K1071&lt;OFFSET('000300'!K1071,-计算结果!B$19,0,1,1)),"卖",IF(AND(F1071&lt;OFFSET(F1071,-计算结果!B$19,0,1,1),'000300'!K1071&gt;OFFSET('000300'!K1071,-计算结果!B$19,0,1,1)),"买",L1070))</f>
        <v>卖</v>
      </c>
      <c r="M1071" s="4" t="str">
        <f t="shared" ca="1" si="66"/>
        <v/>
      </c>
      <c r="N1071" s="3">
        <f ca="1">IF(L1070="买",E1071/E1070-1,0)-IF(M1071=1,计算结果!B$17,0)</f>
        <v>0</v>
      </c>
      <c r="O1071" s="2">
        <f t="shared" ca="1" si="67"/>
        <v>1.6491379858822681</v>
      </c>
      <c r="P1071" s="3">
        <f ca="1">1-O1071/MAX(O$2:O1071)</f>
        <v>0.36481061057786535</v>
      </c>
    </row>
    <row r="1072" spans="1:16" x14ac:dyDescent="0.15">
      <c r="A1072" s="1">
        <v>39968</v>
      </c>
      <c r="B1072">
        <v>2924.27</v>
      </c>
      <c r="C1072">
        <v>2961.04</v>
      </c>
      <c r="D1072" s="21">
        <v>2899.67</v>
      </c>
      <c r="E1072" s="21">
        <v>2953.75</v>
      </c>
      <c r="F1072" s="43">
        <v>1537.7073766399999</v>
      </c>
      <c r="G1072" s="3">
        <f t="shared" si="64"/>
        <v>4.8853673721418467E-3</v>
      </c>
      <c r="H1072" s="3">
        <f>1-E1072/MAX(E$2:E1072)</f>
        <v>0.49742224188389028</v>
      </c>
      <c r="I1072" s="21">
        <f ca="1">IF(ROW()&gt;计算结果!B$18-1,AVERAGE(OFFSET(E1072,0,0,-计算结果!B$18,1)),AVERAGE(OFFSET(E1072,0,0,-ROW()+1,1)))</f>
        <v>2904.145</v>
      </c>
      <c r="J1072" s="43">
        <f t="shared" ca="1" si="65"/>
        <v>179735.79334911983</v>
      </c>
      <c r="K1072" s="43">
        <f ca="1">IF(ROW()&gt;计算结果!B$19+1,J1072-OFFSET(J1072,-计算结果!B$19,0,1,1),J1072-OFFSET(J1072,-ROW()+2,0,1,1))</f>
        <v>2698.5239347199677</v>
      </c>
      <c r="L1072" s="32" t="str">
        <f ca="1">IF(AND(F1072&gt;OFFSET(F1072,-计算结果!B$19,0,1,1),'000300'!K1072&lt;OFFSET('000300'!K1072,-计算结果!B$19,0,1,1)),"卖",IF(AND(F1072&lt;OFFSET(F1072,-计算结果!B$19,0,1,1),'000300'!K1072&gt;OFFSET('000300'!K1072,-计算结果!B$19,0,1,1)),"买",L1071))</f>
        <v>卖</v>
      </c>
      <c r="M1072" s="4" t="str">
        <f t="shared" ca="1" si="66"/>
        <v/>
      </c>
      <c r="N1072" s="3">
        <f ca="1">IF(L1071="买",E1072/E1071-1,0)-IF(M1072=1,计算结果!B$17,0)</f>
        <v>0</v>
      </c>
      <c r="O1072" s="2">
        <f t="shared" ca="1" si="67"/>
        <v>1.6491379858822681</v>
      </c>
      <c r="P1072" s="3">
        <f ca="1">1-O1072/MAX(O$2:O1072)</f>
        <v>0.36481061057786535</v>
      </c>
    </row>
    <row r="1073" spans="1:16" x14ac:dyDescent="0.15">
      <c r="A1073" s="1">
        <v>39969</v>
      </c>
      <c r="B1073">
        <v>2966.06</v>
      </c>
      <c r="C1073">
        <v>2975.18</v>
      </c>
      <c r="D1073" s="21">
        <v>2937.18</v>
      </c>
      <c r="E1073" s="21">
        <v>2939.31</v>
      </c>
      <c r="F1073" s="43">
        <v>1313.4798848</v>
      </c>
      <c r="G1073" s="3">
        <f t="shared" si="64"/>
        <v>-4.8887008040626734E-3</v>
      </c>
      <c r="H1073" s="3">
        <f>1-E1073/MAX(E$2:E1073)</f>
        <v>0.49987919417409654</v>
      </c>
      <c r="I1073" s="21">
        <f ca="1">IF(ROW()&gt;计算结果!B$18-1,AVERAGE(OFFSET(E1073,0,0,-计算结果!B$18,1)),AVERAGE(OFFSET(E1073,0,0,-ROW()+1,1)))</f>
        <v>2924.3874999999998</v>
      </c>
      <c r="J1073" s="43">
        <f t="shared" ca="1" si="65"/>
        <v>181049.27323391984</v>
      </c>
      <c r="K1073" s="43">
        <f ca="1">IF(ROW()&gt;计算结果!B$19+1,J1073-OFFSET(J1073,-计算结果!B$19,0,1,1),J1073-OFFSET(J1073,-ROW()+2,0,1,1))</f>
        <v>5040.7620607999852</v>
      </c>
      <c r="L1073" s="32" t="str">
        <f ca="1">IF(AND(F1073&gt;OFFSET(F1073,-计算结果!B$19,0,1,1),'000300'!K1073&lt;OFFSET('000300'!K1073,-计算结果!B$19,0,1,1)),"卖",IF(AND(F1073&lt;OFFSET(F1073,-计算结果!B$19,0,1,1),'000300'!K1073&gt;OFFSET('000300'!K1073,-计算结果!B$19,0,1,1)),"买",L1072))</f>
        <v>卖</v>
      </c>
      <c r="M1073" s="4" t="str">
        <f t="shared" ca="1" si="66"/>
        <v/>
      </c>
      <c r="N1073" s="3">
        <f ca="1">IF(L1072="买",E1073/E1072-1,0)-IF(M1073=1,计算结果!B$17,0)</f>
        <v>0</v>
      </c>
      <c r="O1073" s="2">
        <f t="shared" ca="1" si="67"/>
        <v>1.6491379858822681</v>
      </c>
      <c r="P1073" s="3">
        <f ca="1">1-O1073/MAX(O$2:O1073)</f>
        <v>0.36481061057786535</v>
      </c>
    </row>
    <row r="1074" spans="1:16" x14ac:dyDescent="0.15">
      <c r="A1074" s="1">
        <v>39972</v>
      </c>
      <c r="B1074">
        <v>2937.64</v>
      </c>
      <c r="C1074">
        <v>2978.23</v>
      </c>
      <c r="D1074" s="21">
        <v>2912.49</v>
      </c>
      <c r="E1074" s="21">
        <v>2948.48</v>
      </c>
      <c r="F1074" s="43">
        <v>1145.38938368</v>
      </c>
      <c r="G1074" s="3">
        <f t="shared" si="64"/>
        <v>3.1197798122688525E-3</v>
      </c>
      <c r="H1074" s="3">
        <f>1-E1074/MAX(E$2:E1074)</f>
        <v>0.49831892738038519</v>
      </c>
      <c r="I1074" s="21">
        <f ca="1">IF(ROW()&gt;计算结果!B$18-1,AVERAGE(OFFSET(E1074,0,0,-计算结果!B$18,1)),AVERAGE(OFFSET(E1074,0,0,-ROW()+1,1)))</f>
        <v>2945.2324999999996</v>
      </c>
      <c r="J1074" s="43">
        <f t="shared" ca="1" si="65"/>
        <v>182194.66261759985</v>
      </c>
      <c r="K1074" s="43">
        <f ca="1">IF(ROW()&gt;计算结果!B$19+1,J1074-OFFSET(J1074,-计算结果!B$19,0,1,1),J1074-OFFSET(J1074,-ROW()+2,0,1,1))</f>
        <v>6930.2234316800022</v>
      </c>
      <c r="L1074" s="32" t="str">
        <f ca="1">IF(AND(F1074&gt;OFFSET(F1074,-计算结果!B$19,0,1,1),'000300'!K1074&lt;OFFSET('000300'!K1074,-计算结果!B$19,0,1,1)),"卖",IF(AND(F1074&lt;OFFSET(F1074,-计算结果!B$19,0,1,1),'000300'!K1074&gt;OFFSET('000300'!K1074,-计算结果!B$19,0,1,1)),"买",L1073))</f>
        <v>卖</v>
      </c>
      <c r="M1074" s="4" t="str">
        <f t="shared" ca="1" si="66"/>
        <v/>
      </c>
      <c r="N1074" s="3">
        <f ca="1">IF(L1073="买",E1074/E1073-1,0)-IF(M1074=1,计算结果!B$17,0)</f>
        <v>0</v>
      </c>
      <c r="O1074" s="2">
        <f t="shared" ca="1" si="67"/>
        <v>1.6491379858822681</v>
      </c>
      <c r="P1074" s="3">
        <f ca="1">1-O1074/MAX(O$2:O1074)</f>
        <v>0.36481061057786535</v>
      </c>
    </row>
    <row r="1075" spans="1:16" x14ac:dyDescent="0.15">
      <c r="A1075" s="1">
        <v>39973</v>
      </c>
      <c r="B1075">
        <v>2948.95</v>
      </c>
      <c r="C1075">
        <v>2960.9</v>
      </c>
      <c r="D1075" s="21">
        <v>2892.72</v>
      </c>
      <c r="E1075" s="21">
        <v>2960.56</v>
      </c>
      <c r="F1075" s="43">
        <v>1087.4741555200001</v>
      </c>
      <c r="G1075" s="3">
        <f t="shared" si="64"/>
        <v>4.0970262643802435E-3</v>
      </c>
      <c r="H1075" s="3">
        <f>1-E1075/MAX(E$2:E1075)</f>
        <v>0.49626352684952013</v>
      </c>
      <c r="I1075" s="21">
        <f ca="1">IF(ROW()&gt;计算结果!B$18-1,AVERAGE(OFFSET(E1075,0,0,-计算结果!B$18,1)),AVERAGE(OFFSET(E1075,0,0,-ROW()+1,1)))</f>
        <v>2950.5249999999996</v>
      </c>
      <c r="J1075" s="43">
        <f t="shared" ca="1" si="65"/>
        <v>183282.13677311986</v>
      </c>
      <c r="K1075" s="43">
        <f ca="1">IF(ROW()&gt;计算结果!B$19+1,J1075-OFFSET(J1075,-计算结果!B$19,0,1,1),J1075-OFFSET(J1075,-ROW()+2,0,1,1))</f>
        <v>8928.1857126399991</v>
      </c>
      <c r="L1075" s="32" t="str">
        <f ca="1">IF(AND(F1075&gt;OFFSET(F1075,-计算结果!B$19,0,1,1),'000300'!K1075&lt;OFFSET('000300'!K1075,-计算结果!B$19,0,1,1)),"卖",IF(AND(F1075&lt;OFFSET(F1075,-计算结果!B$19,0,1,1),'000300'!K1075&gt;OFFSET('000300'!K1075,-计算结果!B$19,0,1,1)),"买",L1074))</f>
        <v>卖</v>
      </c>
      <c r="M1075" s="4" t="str">
        <f t="shared" ca="1" si="66"/>
        <v/>
      </c>
      <c r="N1075" s="3">
        <f ca="1">IF(L1074="买",E1075/E1074-1,0)-IF(M1075=1,计算结果!B$17,0)</f>
        <v>0</v>
      </c>
      <c r="O1075" s="2">
        <f t="shared" ca="1" si="67"/>
        <v>1.6491379858822681</v>
      </c>
      <c r="P1075" s="3">
        <f ca="1">1-O1075/MAX(O$2:O1075)</f>
        <v>0.36481061057786535</v>
      </c>
    </row>
    <row r="1076" spans="1:16" x14ac:dyDescent="0.15">
      <c r="A1076" s="1">
        <v>39974</v>
      </c>
      <c r="B1076">
        <v>2972.42</v>
      </c>
      <c r="C1076">
        <v>2995.7</v>
      </c>
      <c r="D1076" s="21">
        <v>2966.58</v>
      </c>
      <c r="E1076" s="21">
        <v>2989.59</v>
      </c>
      <c r="F1076" s="43">
        <v>1164.55489536</v>
      </c>
      <c r="G1076" s="3">
        <f t="shared" si="64"/>
        <v>9.8055773232090804E-3</v>
      </c>
      <c r="H1076" s="3">
        <f>1-E1076/MAX(E$2:E1076)</f>
        <v>0.49132409991152248</v>
      </c>
      <c r="I1076" s="21">
        <f ca="1">IF(ROW()&gt;计算结果!B$18-1,AVERAGE(OFFSET(E1076,0,0,-计算结果!B$18,1)),AVERAGE(OFFSET(E1076,0,0,-ROW()+1,1)))</f>
        <v>2959.4850000000001</v>
      </c>
      <c r="J1076" s="43">
        <f t="shared" ca="1" si="65"/>
        <v>184446.69166847985</v>
      </c>
      <c r="K1076" s="43">
        <f ca="1">IF(ROW()&gt;计算结果!B$19+1,J1076-OFFSET(J1076,-计算结果!B$19,0,1,1),J1076-OFFSET(J1076,-ROW()+2,0,1,1))</f>
        <v>10981.689589760004</v>
      </c>
      <c r="L1076" s="32" t="str">
        <f ca="1">IF(AND(F1076&gt;OFFSET(F1076,-计算结果!B$19,0,1,1),'000300'!K1076&lt;OFFSET('000300'!K1076,-计算结果!B$19,0,1,1)),"卖",IF(AND(F1076&lt;OFFSET(F1076,-计算结果!B$19,0,1,1),'000300'!K1076&gt;OFFSET('000300'!K1076,-计算结果!B$19,0,1,1)),"买",L1075))</f>
        <v>卖</v>
      </c>
      <c r="M1076" s="4" t="str">
        <f t="shared" ca="1" si="66"/>
        <v/>
      </c>
      <c r="N1076" s="3">
        <f ca="1">IF(L1075="买",E1076/E1075-1,0)-IF(M1076=1,计算结果!B$17,0)</f>
        <v>0</v>
      </c>
      <c r="O1076" s="2">
        <f t="shared" ca="1" si="67"/>
        <v>1.6491379858822681</v>
      </c>
      <c r="P1076" s="3">
        <f ca="1">1-O1076/MAX(O$2:O1076)</f>
        <v>0.36481061057786535</v>
      </c>
    </row>
    <row r="1077" spans="1:16" x14ac:dyDescent="0.15">
      <c r="A1077" s="1">
        <v>39975</v>
      </c>
      <c r="B1077">
        <v>2982.97</v>
      </c>
      <c r="C1077">
        <v>3000.86</v>
      </c>
      <c r="D1077" s="21">
        <v>2951.27</v>
      </c>
      <c r="E1077" s="21">
        <v>2961.63</v>
      </c>
      <c r="F1077" s="43">
        <v>1018.9029376</v>
      </c>
      <c r="G1077" s="3">
        <f t="shared" si="64"/>
        <v>-9.3524530119515337E-3</v>
      </c>
      <c r="H1077" s="3">
        <f>1-E1077/MAX(E$2:E1077)</f>
        <v>0.49608146736541203</v>
      </c>
      <c r="I1077" s="21">
        <f ca="1">IF(ROW()&gt;计算结果!B$18-1,AVERAGE(OFFSET(E1077,0,0,-计算结果!B$18,1)),AVERAGE(OFFSET(E1077,0,0,-ROW()+1,1)))</f>
        <v>2965.0650000000005</v>
      </c>
      <c r="J1077" s="43">
        <f t="shared" ca="1" si="65"/>
        <v>185465.59460607986</v>
      </c>
      <c r="K1077" s="43">
        <f ca="1">IF(ROW()&gt;计算结果!B$19+1,J1077-OFFSET(J1077,-计算结果!B$19,0,1,1),J1077-OFFSET(J1077,-ROW()+2,0,1,1))</f>
        <v>11214.570045440021</v>
      </c>
      <c r="L1077" s="32" t="str">
        <f ca="1">IF(AND(F1077&gt;OFFSET(F1077,-计算结果!B$19,0,1,1),'000300'!K1077&lt;OFFSET('000300'!K1077,-计算结果!B$19,0,1,1)),"卖",IF(AND(F1077&lt;OFFSET(F1077,-计算结果!B$19,0,1,1),'000300'!K1077&gt;OFFSET('000300'!K1077,-计算结果!B$19,0,1,1)),"买",L1076))</f>
        <v>卖</v>
      </c>
      <c r="M1077" s="4" t="str">
        <f t="shared" ca="1" si="66"/>
        <v/>
      </c>
      <c r="N1077" s="3">
        <f ca="1">IF(L1076="买",E1077/E1076-1,0)-IF(M1077=1,计算结果!B$17,0)</f>
        <v>0</v>
      </c>
      <c r="O1077" s="2">
        <f t="shared" ca="1" si="67"/>
        <v>1.6491379858822681</v>
      </c>
      <c r="P1077" s="3">
        <f ca="1">1-O1077/MAX(O$2:O1077)</f>
        <v>0.36481061057786535</v>
      </c>
    </row>
    <row r="1078" spans="1:16" x14ac:dyDescent="0.15">
      <c r="A1078" s="1">
        <v>39976</v>
      </c>
      <c r="B1078">
        <v>2955.57</v>
      </c>
      <c r="C1078">
        <v>2976.86</v>
      </c>
      <c r="D1078" s="21">
        <v>2883.32</v>
      </c>
      <c r="E1078" s="21">
        <v>2906.29</v>
      </c>
      <c r="F1078" s="43">
        <v>921.35563263999995</v>
      </c>
      <c r="G1078" s="3">
        <f t="shared" si="64"/>
        <v>-1.8685656209587287E-2</v>
      </c>
      <c r="H1078" s="3">
        <f>1-E1078/MAX(E$2:E1078)</f>
        <v>0.50549751582386171</v>
      </c>
      <c r="I1078" s="21">
        <f ca="1">IF(ROW()&gt;计算结果!B$18-1,AVERAGE(OFFSET(E1078,0,0,-计算结果!B$18,1)),AVERAGE(OFFSET(E1078,0,0,-ROW()+1,1)))</f>
        <v>2954.5174999999999</v>
      </c>
      <c r="J1078" s="43">
        <f t="shared" ca="1" si="65"/>
        <v>184544.23897343985</v>
      </c>
      <c r="K1078" s="43">
        <f ca="1">IF(ROW()&gt;计算结果!B$19+1,J1078-OFFSET(J1078,-计算结果!B$19,0,1,1),J1078-OFFSET(J1078,-ROW()+2,0,1,1))</f>
        <v>8963.5366502400138</v>
      </c>
      <c r="L1078" s="32" t="str">
        <f ca="1">IF(AND(F1078&gt;OFFSET(F1078,-计算结果!B$19,0,1,1),'000300'!K1078&lt;OFFSET('000300'!K1078,-计算结果!B$19,0,1,1)),"卖",IF(AND(F1078&lt;OFFSET(F1078,-计算结果!B$19,0,1,1),'000300'!K1078&gt;OFFSET('000300'!K1078,-计算结果!B$19,0,1,1)),"买",L1077))</f>
        <v>买</v>
      </c>
      <c r="M1078" s="4">
        <f t="shared" ca="1" si="66"/>
        <v>1</v>
      </c>
      <c r="N1078" s="3">
        <f ca="1">IF(L1077="买",E1078/E1077-1,0)-IF(M1078=1,计算结果!B$17,0)</f>
        <v>0</v>
      </c>
      <c r="O1078" s="2">
        <f t="shared" ca="1" si="67"/>
        <v>1.6491379858822681</v>
      </c>
      <c r="P1078" s="3">
        <f ca="1">1-O1078/MAX(O$2:O1078)</f>
        <v>0.36481061057786535</v>
      </c>
    </row>
    <row r="1079" spans="1:16" x14ac:dyDescent="0.15">
      <c r="A1079" s="1">
        <v>39979</v>
      </c>
      <c r="B1079">
        <v>2911.42</v>
      </c>
      <c r="C1079">
        <v>2967.1</v>
      </c>
      <c r="D1079" s="21">
        <v>2898.07</v>
      </c>
      <c r="E1079" s="21">
        <v>2966.19</v>
      </c>
      <c r="F1079" s="43">
        <v>926.89637375999996</v>
      </c>
      <c r="G1079" s="3">
        <f t="shared" si="64"/>
        <v>2.061046901720065E-2</v>
      </c>
      <c r="H1079" s="3">
        <f>1-E1079/MAX(E$2:E1079)</f>
        <v>0.49530558769482069</v>
      </c>
      <c r="I1079" s="21">
        <f ca="1">IF(ROW()&gt;计算结果!B$18-1,AVERAGE(OFFSET(E1079,0,0,-计算结果!B$18,1)),AVERAGE(OFFSET(E1079,0,0,-ROW()+1,1)))</f>
        <v>2955.9250000000002</v>
      </c>
      <c r="J1079" s="43">
        <f t="shared" ca="1" si="65"/>
        <v>185471.13534719986</v>
      </c>
      <c r="K1079" s="43">
        <f ca="1">IF(ROW()&gt;计算结果!B$19+1,J1079-OFFSET(J1079,-计算结果!B$19,0,1,1),J1079-OFFSET(J1079,-ROW()+2,0,1,1))</f>
        <v>8589.1152281600225</v>
      </c>
      <c r="L1079" s="32" t="str">
        <f ca="1">IF(AND(F1079&gt;OFFSET(F1079,-计算结果!B$19,0,1,1),'000300'!K1079&lt;OFFSET('000300'!K1079,-计算结果!B$19,0,1,1)),"卖",IF(AND(F1079&lt;OFFSET(F1079,-计算结果!B$19,0,1,1),'000300'!K1079&gt;OFFSET('000300'!K1079,-计算结果!B$19,0,1,1)),"买",L1078))</f>
        <v>买</v>
      </c>
      <c r="M1079" s="4" t="str">
        <f t="shared" ca="1" si="66"/>
        <v/>
      </c>
      <c r="N1079" s="3">
        <f ca="1">IF(L1078="买",E1079/E1078-1,0)-IF(M1079=1,计算结果!B$17,0)</f>
        <v>2.061046901720065E-2</v>
      </c>
      <c r="O1079" s="2">
        <f t="shared" ca="1" si="67"/>
        <v>1.6831274932453832</v>
      </c>
      <c r="P1079" s="3">
        <f ca="1">1-O1079/MAX(O$2:O1079)</f>
        <v>0.35171905934712588</v>
      </c>
    </row>
    <row r="1080" spans="1:16" x14ac:dyDescent="0.15">
      <c r="A1080" s="1">
        <v>39980</v>
      </c>
      <c r="B1080">
        <v>2936.51</v>
      </c>
      <c r="C1080">
        <v>2979.41</v>
      </c>
      <c r="D1080" s="21">
        <v>2929.04</v>
      </c>
      <c r="E1080" s="21">
        <v>2961.22</v>
      </c>
      <c r="F1080" s="43">
        <v>899.28384512000002</v>
      </c>
      <c r="G1080" s="3">
        <f t="shared" si="64"/>
        <v>-1.6755501164794628E-3</v>
      </c>
      <c r="H1080" s="3">
        <f>1-E1080/MAX(E$2:E1080)</f>
        <v>0.49615122847614512</v>
      </c>
      <c r="I1080" s="21">
        <f ca="1">IF(ROW()&gt;计算结果!B$18-1,AVERAGE(OFFSET(E1080,0,0,-计算结果!B$18,1)),AVERAGE(OFFSET(E1080,0,0,-ROW()+1,1)))</f>
        <v>2948.8325</v>
      </c>
      <c r="J1080" s="43">
        <f t="shared" ca="1" si="65"/>
        <v>184571.85150207987</v>
      </c>
      <c r="K1080" s="43">
        <f ca="1">IF(ROW()&gt;计算结果!B$19+1,J1080-OFFSET(J1080,-计算结果!B$19,0,1,1),J1080-OFFSET(J1080,-ROW()+2,0,1,1))</f>
        <v>6373.7655296000303</v>
      </c>
      <c r="L1080" s="32" t="str">
        <f ca="1">IF(AND(F1080&gt;OFFSET(F1080,-计算结果!B$19,0,1,1),'000300'!K1080&lt;OFFSET('000300'!K1080,-计算结果!B$19,0,1,1)),"卖",IF(AND(F1080&lt;OFFSET(F1080,-计算结果!B$19,0,1,1),'000300'!K1080&gt;OFFSET('000300'!K1080,-计算结果!B$19,0,1,1)),"买",L1079))</f>
        <v>买</v>
      </c>
      <c r="M1080" s="4" t="str">
        <f t="shared" ca="1" si="66"/>
        <v/>
      </c>
      <c r="N1080" s="3">
        <f ca="1">IF(L1079="买",E1080/E1079-1,0)-IF(M1080=1,计算结果!B$17,0)</f>
        <v>-1.6755501164794628E-3</v>
      </c>
      <c r="O1080" s="2">
        <f t="shared" ca="1" si="67"/>
        <v>1.6803073287780261</v>
      </c>
      <c r="P1080" s="3">
        <f ca="1">1-O1080/MAX(O$2:O1080)</f>
        <v>0.35280528655274823</v>
      </c>
    </row>
    <row r="1081" spans="1:16" x14ac:dyDescent="0.15">
      <c r="A1081" s="1">
        <v>39981</v>
      </c>
      <c r="B1081">
        <v>2957.58</v>
      </c>
      <c r="C1081">
        <v>3017.41</v>
      </c>
      <c r="D1081" s="21">
        <v>2930.49</v>
      </c>
      <c r="E1081" s="21">
        <v>3010.59</v>
      </c>
      <c r="F1081" s="43">
        <v>999.45529343999999</v>
      </c>
      <c r="G1081" s="3">
        <f t="shared" si="64"/>
        <v>1.6672182411303638E-2</v>
      </c>
      <c r="H1081" s="3">
        <f>1-E1081/MAX(E$2:E1081)</f>
        <v>0.48775096984958821</v>
      </c>
      <c r="I1081" s="21">
        <f ca="1">IF(ROW()&gt;计算结果!B$18-1,AVERAGE(OFFSET(E1081,0,0,-计算结果!B$18,1)),AVERAGE(OFFSET(E1081,0,0,-ROW()+1,1)))</f>
        <v>2961.0724999999998</v>
      </c>
      <c r="J1081" s="43">
        <f t="shared" ca="1" si="65"/>
        <v>185571.30679551986</v>
      </c>
      <c r="K1081" s="43">
        <f ca="1">IF(ROW()&gt;计算结果!B$19+1,J1081-OFFSET(J1081,-计算结果!B$19,0,1,1),J1081-OFFSET(J1081,-ROW()+2,0,1,1))</f>
        <v>5835.5134464000294</v>
      </c>
      <c r="L1081" s="32" t="str">
        <f ca="1">IF(AND(F1081&gt;OFFSET(F1081,-计算结果!B$19,0,1,1),'000300'!K1081&lt;OFFSET('000300'!K1081,-计算结果!B$19,0,1,1)),"卖",IF(AND(F1081&lt;OFFSET(F1081,-计算结果!B$19,0,1,1),'000300'!K1081&gt;OFFSET('000300'!K1081,-计算结果!B$19,0,1,1)),"买",L1080))</f>
        <v>买</v>
      </c>
      <c r="M1081" s="4" t="str">
        <f t="shared" ca="1" si="66"/>
        <v/>
      </c>
      <c r="N1081" s="3">
        <f ca="1">IF(L1080="买",E1081/E1080-1,0)-IF(M1081=1,计算结果!B$17,0)</f>
        <v>1.6672182411303638E-2</v>
      </c>
      <c r="O1081" s="2">
        <f t="shared" ca="1" si="67"/>
        <v>1.7083217190704638</v>
      </c>
      <c r="P1081" s="3">
        <f ca="1">1-O1081/MAX(O$2:O1081)</f>
        <v>0.34201513823452423</v>
      </c>
    </row>
    <row r="1082" spans="1:16" x14ac:dyDescent="0.15">
      <c r="A1082" s="1">
        <v>39982</v>
      </c>
      <c r="B1082">
        <v>3014.44</v>
      </c>
      <c r="C1082">
        <v>3061.75</v>
      </c>
      <c r="D1082" s="21">
        <v>3014.44</v>
      </c>
      <c r="E1082" s="21">
        <v>3057.43</v>
      </c>
      <c r="F1082" s="43">
        <v>1227.7711667200001</v>
      </c>
      <c r="G1082" s="3">
        <f t="shared" si="64"/>
        <v>1.5558412138484412E-2</v>
      </c>
      <c r="H1082" s="3">
        <f>1-E1082/MAX(E$2:E1082)</f>
        <v>0.47978118832096917</v>
      </c>
      <c r="I1082" s="21">
        <f ca="1">IF(ROW()&gt;计算结果!B$18-1,AVERAGE(OFFSET(E1082,0,0,-计算结果!B$18,1)),AVERAGE(OFFSET(E1082,0,0,-ROW()+1,1)))</f>
        <v>2998.8575000000001</v>
      </c>
      <c r="J1082" s="43">
        <f t="shared" ca="1" si="65"/>
        <v>186799.07796223985</v>
      </c>
      <c r="K1082" s="43">
        <f ca="1">IF(ROW()&gt;计算结果!B$19+1,J1082-OFFSET(J1082,-计算结果!B$19,0,1,1),J1082-OFFSET(J1082,-ROW()+2,0,1,1))</f>
        <v>5749.804728320014</v>
      </c>
      <c r="L1082" s="32" t="str">
        <f ca="1">IF(AND(F1082&gt;OFFSET(F1082,-计算结果!B$19,0,1,1),'000300'!K1082&lt;OFFSET('000300'!K1082,-计算结果!B$19,0,1,1)),"卖",IF(AND(F1082&lt;OFFSET(F1082,-计算结果!B$19,0,1,1),'000300'!K1082&gt;OFFSET('000300'!K1082,-计算结果!B$19,0,1,1)),"买",L1081))</f>
        <v>买</v>
      </c>
      <c r="M1082" s="4" t="str">
        <f t="shared" ca="1" si="66"/>
        <v/>
      </c>
      <c r="N1082" s="3">
        <f ca="1">IF(L1081="买",E1082/E1081-1,0)-IF(M1082=1,计算结果!B$17,0)</f>
        <v>1.5558412138484412E-2</v>
      </c>
      <c r="O1082" s="2">
        <f t="shared" ca="1" si="67"/>
        <v>1.7349004924408862</v>
      </c>
      <c r="P1082" s="3">
        <f ca="1">1-O1082/MAX(O$2:O1082)</f>
        <v>0.33177793857429327</v>
      </c>
    </row>
    <row r="1083" spans="1:16" x14ac:dyDescent="0.15">
      <c r="A1083" s="1">
        <v>39983</v>
      </c>
      <c r="B1083">
        <v>3061.9</v>
      </c>
      <c r="C1083">
        <v>3086.72</v>
      </c>
      <c r="D1083" s="21">
        <v>3047.27</v>
      </c>
      <c r="E1083" s="21">
        <v>3080</v>
      </c>
      <c r="F1083" s="43">
        <v>1194.3447756800001</v>
      </c>
      <c r="G1083" s="3">
        <f t="shared" si="64"/>
        <v>7.3820169227096777E-3</v>
      </c>
      <c r="H1083" s="3">
        <f>1-E1083/MAX(E$2:E1083)</f>
        <v>0.47594092424964263</v>
      </c>
      <c r="I1083" s="21">
        <f ca="1">IF(ROW()&gt;计算结果!B$18-1,AVERAGE(OFFSET(E1083,0,0,-计算结果!B$18,1)),AVERAGE(OFFSET(E1083,0,0,-ROW()+1,1)))</f>
        <v>3027.31</v>
      </c>
      <c r="J1083" s="43">
        <f t="shared" ca="1" si="65"/>
        <v>187993.42273791984</v>
      </c>
      <c r="K1083" s="43">
        <f ca="1">IF(ROW()&gt;计算结果!B$19+1,J1083-OFFSET(J1083,-计算结果!B$19,0,1,1),J1083-OFFSET(J1083,-ROW()+2,0,1,1))</f>
        <v>5798.7601203199883</v>
      </c>
      <c r="L1083" s="32" t="str">
        <f ca="1">IF(AND(F1083&gt;OFFSET(F1083,-计算结果!B$19,0,1,1),'000300'!K1083&lt;OFFSET('000300'!K1083,-计算结果!B$19,0,1,1)),"卖",IF(AND(F1083&lt;OFFSET(F1083,-计算结果!B$19,0,1,1),'000300'!K1083&gt;OFFSET('000300'!K1083,-计算结果!B$19,0,1,1)),"买",L1082))</f>
        <v>卖</v>
      </c>
      <c r="M1083" s="4">
        <f t="shared" ca="1" si="66"/>
        <v>1</v>
      </c>
      <c r="N1083" s="3">
        <f ca="1">IF(L1082="买",E1083/E1082-1,0)-IF(M1083=1,计算结果!B$17,0)</f>
        <v>7.3820169227096777E-3</v>
      </c>
      <c r="O1083" s="2">
        <f t="shared" ca="1" si="67"/>
        <v>1.7477075572353022</v>
      </c>
      <c r="P1083" s="3">
        <f ca="1">1-O1083/MAX(O$2:O1083)</f>
        <v>0.3268451120087208</v>
      </c>
    </row>
    <row r="1084" spans="1:16" x14ac:dyDescent="0.15">
      <c r="A1084" s="1">
        <v>39986</v>
      </c>
      <c r="B1084">
        <v>3106.39</v>
      </c>
      <c r="C1084">
        <v>3116.16</v>
      </c>
      <c r="D1084" s="21">
        <v>3072.53</v>
      </c>
      <c r="E1084" s="21">
        <v>3082.56</v>
      </c>
      <c r="F1084" s="43">
        <v>1226.8510412799999</v>
      </c>
      <c r="G1084" s="3">
        <f t="shared" si="64"/>
        <v>8.3116883116884921E-4</v>
      </c>
      <c r="H1084" s="3">
        <f>1-E1084/MAX(E$2:E1084)</f>
        <v>0.47550534268018785</v>
      </c>
      <c r="I1084" s="21">
        <f ca="1">IF(ROW()&gt;计算结果!B$18-1,AVERAGE(OFFSET(E1084,0,0,-计算结果!B$18,1)),AVERAGE(OFFSET(E1084,0,0,-ROW()+1,1)))</f>
        <v>3057.645</v>
      </c>
      <c r="J1084" s="43">
        <f t="shared" ca="1" si="65"/>
        <v>189220.27377919984</v>
      </c>
      <c r="K1084" s="43">
        <f ca="1">IF(ROW()&gt;计算结果!B$19+1,J1084-OFFSET(J1084,-计算结果!B$19,0,1,1),J1084-OFFSET(J1084,-ROW()+2,0,1,1))</f>
        <v>5938.1370060799818</v>
      </c>
      <c r="L1084" s="32" t="str">
        <f ca="1">IF(AND(F1084&gt;OFFSET(F1084,-计算结果!B$19,0,1,1),'000300'!K1084&lt;OFFSET('000300'!K1084,-计算结果!B$19,0,1,1)),"卖",IF(AND(F1084&lt;OFFSET(F1084,-计算结果!B$19,0,1,1),'000300'!K1084&gt;OFFSET('000300'!K1084,-计算结果!B$19,0,1,1)),"买",L1083))</f>
        <v>卖</v>
      </c>
      <c r="M1084" s="4" t="str">
        <f t="shared" ca="1" si="66"/>
        <v/>
      </c>
      <c r="N1084" s="3">
        <f ca="1">IF(L1083="买",E1084/E1083-1,0)-IF(M1084=1,计算结果!B$17,0)</f>
        <v>0</v>
      </c>
      <c r="O1084" s="2">
        <f t="shared" ca="1" si="67"/>
        <v>1.7477075572353022</v>
      </c>
      <c r="P1084" s="3">
        <f ca="1">1-O1084/MAX(O$2:O1084)</f>
        <v>0.3268451120087208</v>
      </c>
    </row>
    <row r="1085" spans="1:16" x14ac:dyDescent="0.15">
      <c r="A1085" s="1">
        <v>39987</v>
      </c>
      <c r="B1085">
        <v>3036.4</v>
      </c>
      <c r="C1085">
        <v>3128.53</v>
      </c>
      <c r="D1085" s="21">
        <v>3028.45</v>
      </c>
      <c r="E1085" s="21">
        <v>3083.9</v>
      </c>
      <c r="F1085" s="43">
        <v>1270.94784</v>
      </c>
      <c r="G1085" s="3">
        <f t="shared" si="64"/>
        <v>4.3470362296282872E-4</v>
      </c>
      <c r="H1085" s="3">
        <f>1-E1085/MAX(E$2:E1085)</f>
        <v>0.4752773429524263</v>
      </c>
      <c r="I1085" s="21">
        <f ca="1">IF(ROW()&gt;计算结果!B$18-1,AVERAGE(OFFSET(E1085,0,0,-计算结果!B$18,1)),AVERAGE(OFFSET(E1085,0,0,-ROW()+1,1)))</f>
        <v>3075.9724999999999</v>
      </c>
      <c r="J1085" s="43">
        <f t="shared" ca="1" si="65"/>
        <v>190491.22161919985</v>
      </c>
      <c r="K1085" s="43">
        <f ca="1">IF(ROW()&gt;计算结果!B$19+1,J1085-OFFSET(J1085,-计算结果!B$19,0,1,1),J1085-OFFSET(J1085,-ROW()+2,0,1,1))</f>
        <v>6044.5299507199961</v>
      </c>
      <c r="L1085" s="32" t="str">
        <f ca="1">IF(AND(F1085&gt;OFFSET(F1085,-计算结果!B$19,0,1,1),'000300'!K1085&lt;OFFSET('000300'!K1085,-计算结果!B$19,0,1,1)),"卖",IF(AND(F1085&lt;OFFSET(F1085,-计算结果!B$19,0,1,1),'000300'!K1085&gt;OFFSET('000300'!K1085,-计算结果!B$19,0,1,1)),"买",L1084))</f>
        <v>卖</v>
      </c>
      <c r="M1085" s="4" t="str">
        <f t="shared" ca="1" si="66"/>
        <v/>
      </c>
      <c r="N1085" s="3">
        <f ca="1">IF(L1084="买",E1085/E1084-1,0)-IF(M1085=1,计算结果!B$17,0)</f>
        <v>0</v>
      </c>
      <c r="O1085" s="2">
        <f t="shared" ca="1" si="67"/>
        <v>1.7477075572353022</v>
      </c>
      <c r="P1085" s="3">
        <f ca="1">1-O1085/MAX(O$2:O1085)</f>
        <v>0.3268451120087208</v>
      </c>
    </row>
    <row r="1086" spans="1:16" x14ac:dyDescent="0.15">
      <c r="A1086" s="1">
        <v>39988</v>
      </c>
      <c r="B1086">
        <v>3079.5</v>
      </c>
      <c r="C1086">
        <v>3121.21</v>
      </c>
      <c r="D1086" s="21">
        <v>3068.24</v>
      </c>
      <c r="E1086" s="21">
        <v>3120.73</v>
      </c>
      <c r="F1086" s="43">
        <v>1324.3116748800001</v>
      </c>
      <c r="G1086" s="3">
        <f t="shared" si="64"/>
        <v>1.1942669995784527E-2</v>
      </c>
      <c r="H1086" s="3">
        <f>1-E1086/MAX(E$2:E1086)</f>
        <v>0.46901075341999587</v>
      </c>
      <c r="I1086" s="21">
        <f ca="1">IF(ROW()&gt;计算结果!B$18-1,AVERAGE(OFFSET(E1086,0,0,-计算结果!B$18,1)),AVERAGE(OFFSET(E1086,0,0,-ROW()+1,1)))</f>
        <v>3091.7974999999997</v>
      </c>
      <c r="J1086" s="43">
        <f t="shared" ca="1" si="65"/>
        <v>191815.53329407985</v>
      </c>
      <c r="K1086" s="43">
        <f ca="1">IF(ROW()&gt;计算结果!B$19+1,J1086-OFFSET(J1086,-计算结果!B$19,0,1,1),J1086-OFFSET(J1086,-ROW()+2,0,1,1))</f>
        <v>6349.9386879999947</v>
      </c>
      <c r="L1086" s="32" t="str">
        <f ca="1">IF(AND(F1086&gt;OFFSET(F1086,-计算结果!B$19,0,1,1),'000300'!K1086&lt;OFFSET('000300'!K1086,-计算结果!B$19,0,1,1)),"卖",IF(AND(F1086&lt;OFFSET(F1086,-计算结果!B$19,0,1,1),'000300'!K1086&gt;OFFSET('000300'!K1086,-计算结果!B$19,0,1,1)),"买",L1085))</f>
        <v>卖</v>
      </c>
      <c r="M1086" s="4" t="str">
        <f t="shared" ca="1" si="66"/>
        <v/>
      </c>
      <c r="N1086" s="3">
        <f ca="1">IF(L1085="买",E1086/E1085-1,0)-IF(M1086=1,计算结果!B$17,0)</f>
        <v>0</v>
      </c>
      <c r="O1086" s="2">
        <f t="shared" ca="1" si="67"/>
        <v>1.7477075572353022</v>
      </c>
      <c r="P1086" s="3">
        <f ca="1">1-O1086/MAX(O$2:O1086)</f>
        <v>0.3268451120087208</v>
      </c>
    </row>
    <row r="1087" spans="1:16" x14ac:dyDescent="0.15">
      <c r="A1087" s="1">
        <v>39989</v>
      </c>
      <c r="B1087">
        <v>3125.66</v>
      </c>
      <c r="C1087">
        <v>3141.17</v>
      </c>
      <c r="D1087" s="21">
        <v>3103.87</v>
      </c>
      <c r="E1087" s="21">
        <v>3117.92</v>
      </c>
      <c r="F1087" s="43">
        <v>1077.0658918399999</v>
      </c>
      <c r="G1087" s="3">
        <f t="shared" si="64"/>
        <v>-9.0043034802755884E-4</v>
      </c>
      <c r="H1087" s="3">
        <f>1-E1087/MAX(E$2:E1087)</f>
        <v>0.46948887225209279</v>
      </c>
      <c r="I1087" s="21">
        <f ca="1">IF(ROW()&gt;计算结果!B$18-1,AVERAGE(OFFSET(E1087,0,0,-计算结果!B$18,1)),AVERAGE(OFFSET(E1087,0,0,-ROW()+1,1)))</f>
        <v>3101.2775000000001</v>
      </c>
      <c r="J1087" s="43">
        <f t="shared" ca="1" si="65"/>
        <v>192892.59918591985</v>
      </c>
      <c r="K1087" s="43">
        <f ca="1">IF(ROW()&gt;计算结果!B$19+1,J1087-OFFSET(J1087,-计算结果!B$19,0,1,1),J1087-OFFSET(J1087,-ROW()+2,0,1,1))</f>
        <v>8348.3602124800091</v>
      </c>
      <c r="L1087" s="32" t="str">
        <f ca="1">IF(AND(F1087&gt;OFFSET(F1087,-计算结果!B$19,0,1,1),'000300'!K1087&lt;OFFSET('000300'!K1087,-计算结果!B$19,0,1,1)),"卖",IF(AND(F1087&lt;OFFSET(F1087,-计算结果!B$19,0,1,1),'000300'!K1087&gt;OFFSET('000300'!K1087,-计算结果!B$19,0,1,1)),"买",L1086))</f>
        <v>卖</v>
      </c>
      <c r="M1087" s="4" t="str">
        <f t="shared" ca="1" si="66"/>
        <v/>
      </c>
      <c r="N1087" s="3">
        <f ca="1">IF(L1086="买",E1087/E1086-1,0)-IF(M1087=1,计算结果!B$17,0)</f>
        <v>0</v>
      </c>
      <c r="O1087" s="2">
        <f t="shared" ca="1" si="67"/>
        <v>1.7477075572353022</v>
      </c>
      <c r="P1087" s="3">
        <f ca="1">1-O1087/MAX(O$2:O1087)</f>
        <v>0.3268451120087208</v>
      </c>
    </row>
    <row r="1088" spans="1:16" x14ac:dyDescent="0.15">
      <c r="A1088" s="1">
        <v>39990</v>
      </c>
      <c r="B1088">
        <v>3126.23</v>
      </c>
      <c r="C1088">
        <v>3137.08</v>
      </c>
      <c r="D1088" s="21">
        <v>3109.32</v>
      </c>
      <c r="E1088" s="21">
        <v>3128.42</v>
      </c>
      <c r="F1088" s="43">
        <v>886.63498751999998</v>
      </c>
      <c r="G1088" s="3">
        <f t="shared" si="64"/>
        <v>3.3676297018525592E-3</v>
      </c>
      <c r="H1088" s="3">
        <f>1-E1088/MAX(E$2:E1088)</f>
        <v>0.46770230722112571</v>
      </c>
      <c r="I1088" s="21">
        <f ca="1">IF(ROW()&gt;计算结果!B$18-1,AVERAGE(OFFSET(E1088,0,0,-计算结果!B$18,1)),AVERAGE(OFFSET(E1088,0,0,-ROW()+1,1)))</f>
        <v>3112.7424999999998</v>
      </c>
      <c r="J1088" s="43">
        <f t="shared" ca="1" si="65"/>
        <v>193779.23417343985</v>
      </c>
      <c r="K1088" s="43">
        <f ca="1">IF(ROW()&gt;计算结果!B$19+1,J1088-OFFSET(J1088,-计算结果!B$19,0,1,1),J1088-OFFSET(J1088,-ROW()+2,0,1,1))</f>
        <v>8308.0988262399915</v>
      </c>
      <c r="L1088" s="32" t="str">
        <f ca="1">IF(AND(F1088&gt;OFFSET(F1088,-计算结果!B$19,0,1,1),'000300'!K1088&lt;OFFSET('000300'!K1088,-计算结果!B$19,0,1,1)),"卖",IF(AND(F1088&lt;OFFSET(F1088,-计算结果!B$19,0,1,1),'000300'!K1088&gt;OFFSET('000300'!K1088,-计算结果!B$19,0,1,1)),"买",L1087))</f>
        <v>卖</v>
      </c>
      <c r="M1088" s="4" t="str">
        <f t="shared" ca="1" si="66"/>
        <v/>
      </c>
      <c r="N1088" s="3">
        <f ca="1">IF(L1087="买",E1088/E1087-1,0)-IF(M1088=1,计算结果!B$17,0)</f>
        <v>0</v>
      </c>
      <c r="O1088" s="2">
        <f t="shared" ca="1" si="67"/>
        <v>1.7477075572353022</v>
      </c>
      <c r="P1088" s="3">
        <f ca="1">1-O1088/MAX(O$2:O1088)</f>
        <v>0.3268451120087208</v>
      </c>
    </row>
    <row r="1089" spans="1:16" x14ac:dyDescent="0.15">
      <c r="A1089" s="1">
        <v>39993</v>
      </c>
      <c r="B1089">
        <v>3132.11</v>
      </c>
      <c r="C1089">
        <v>3182.42</v>
      </c>
      <c r="D1089" s="21">
        <v>3122.16</v>
      </c>
      <c r="E1089" s="21">
        <v>3179.97</v>
      </c>
      <c r="F1089" s="43">
        <v>1075.3921024000001</v>
      </c>
      <c r="G1089" s="3">
        <f t="shared" si="64"/>
        <v>1.6477966513447573E-2</v>
      </c>
      <c r="H1089" s="3">
        <f>1-E1089/MAX(E$2:E1089)</f>
        <v>0.45893112366432998</v>
      </c>
      <c r="I1089" s="21">
        <f ca="1">IF(ROW()&gt;计算结果!B$18-1,AVERAGE(OFFSET(E1089,0,0,-计算结果!B$18,1)),AVERAGE(OFFSET(E1089,0,0,-ROW()+1,1)))</f>
        <v>3136.7599999999998</v>
      </c>
      <c r="J1089" s="43">
        <f t="shared" ca="1" si="65"/>
        <v>194854.62627583984</v>
      </c>
      <c r="K1089" s="43">
        <f ca="1">IF(ROW()&gt;计算结果!B$19+1,J1089-OFFSET(J1089,-计算结果!B$19,0,1,1),J1089-OFFSET(J1089,-ROW()+2,0,1,1))</f>
        <v>10282.774773759971</v>
      </c>
      <c r="L1089" s="32" t="str">
        <f ca="1">IF(AND(F1089&gt;OFFSET(F1089,-计算结果!B$19,0,1,1),'000300'!K1089&lt;OFFSET('000300'!K1089,-计算结果!B$19,0,1,1)),"卖",IF(AND(F1089&lt;OFFSET(F1089,-计算结果!B$19,0,1,1),'000300'!K1089&gt;OFFSET('000300'!K1089,-计算结果!B$19,0,1,1)),"买",L1088))</f>
        <v>卖</v>
      </c>
      <c r="M1089" s="4" t="str">
        <f t="shared" ca="1" si="66"/>
        <v/>
      </c>
      <c r="N1089" s="3">
        <f ca="1">IF(L1088="买",E1089/E1088-1,0)-IF(M1089=1,计算结果!B$17,0)</f>
        <v>0</v>
      </c>
      <c r="O1089" s="2">
        <f t="shared" ca="1" si="67"/>
        <v>1.7477075572353022</v>
      </c>
      <c r="P1089" s="3">
        <f ca="1">1-O1089/MAX(O$2:O1089)</f>
        <v>0.3268451120087208</v>
      </c>
    </row>
    <row r="1090" spans="1:16" x14ac:dyDescent="0.15">
      <c r="A1090" s="1">
        <v>39994</v>
      </c>
      <c r="B1090">
        <v>3191.64</v>
      </c>
      <c r="C1090">
        <v>3195.72</v>
      </c>
      <c r="D1090" s="21">
        <v>3159.63</v>
      </c>
      <c r="E1090" s="21">
        <v>3166.47</v>
      </c>
      <c r="F1090" s="43">
        <v>1189.26139392</v>
      </c>
      <c r="G1090" s="3">
        <f t="shared" si="64"/>
        <v>-4.2453230690855381E-3</v>
      </c>
      <c r="H1090" s="3">
        <f>1-E1090/MAX(E$2:E1090)</f>
        <v>0.46122813584700195</v>
      </c>
      <c r="I1090" s="21">
        <f ca="1">IF(ROW()&gt;计算结果!B$18-1,AVERAGE(OFFSET(E1090,0,0,-计算结果!B$18,1)),AVERAGE(OFFSET(E1090,0,0,-ROW()+1,1)))</f>
        <v>3148.1949999999997</v>
      </c>
      <c r="J1090" s="43">
        <f t="shared" ca="1" si="65"/>
        <v>196043.88766975983</v>
      </c>
      <c r="K1090" s="43">
        <f ca="1">IF(ROW()&gt;计算结果!B$19+1,J1090-OFFSET(J1090,-计算结果!B$19,0,1,1),J1090-OFFSET(J1090,-ROW()+2,0,1,1))</f>
        <v>10472.580874239968</v>
      </c>
      <c r="L1090" s="32" t="str">
        <f ca="1">IF(AND(F1090&gt;OFFSET(F1090,-计算结果!B$19,0,1,1),'000300'!K1090&lt;OFFSET('000300'!K1090,-计算结果!B$19,0,1,1)),"卖",IF(AND(F1090&lt;OFFSET(F1090,-计算结果!B$19,0,1,1),'000300'!K1090&gt;OFFSET('000300'!K1090,-计算结果!B$19,0,1,1)),"买",L1089))</f>
        <v>卖</v>
      </c>
      <c r="M1090" s="4" t="str">
        <f t="shared" ca="1" si="66"/>
        <v/>
      </c>
      <c r="N1090" s="3">
        <f ca="1">IF(L1089="买",E1090/E1089-1,0)-IF(M1090=1,计算结果!B$17,0)</f>
        <v>0</v>
      </c>
      <c r="O1090" s="2">
        <f t="shared" ca="1" si="67"/>
        <v>1.7477075572353022</v>
      </c>
      <c r="P1090" s="3">
        <f ca="1">1-O1090/MAX(O$2:O1090)</f>
        <v>0.3268451120087208</v>
      </c>
    </row>
    <row r="1091" spans="1:16" x14ac:dyDescent="0.15">
      <c r="A1091" s="1">
        <v>39995</v>
      </c>
      <c r="B1091">
        <v>3153.54</v>
      </c>
      <c r="C1091">
        <v>3238.79</v>
      </c>
      <c r="D1091" s="21">
        <v>3150.65</v>
      </c>
      <c r="E1091" s="21">
        <v>3237.9</v>
      </c>
      <c r="F1091" s="43">
        <v>1298.3069900800001</v>
      </c>
      <c r="G1091" s="3">
        <f t="shared" ref="G1091:G1154" si="68">E1091/E1090-1</f>
        <v>2.2558243090886831E-2</v>
      </c>
      <c r="H1091" s="3">
        <f>1-E1091/MAX(E$2:E1091)</f>
        <v>0.44907438916490838</v>
      </c>
      <c r="I1091" s="21">
        <f ca="1">IF(ROW()&gt;计算结果!B$18-1,AVERAGE(OFFSET(E1091,0,0,-计算结果!B$18,1)),AVERAGE(OFFSET(E1091,0,0,-ROW()+1,1)))</f>
        <v>3178.1899999999996</v>
      </c>
      <c r="J1091" s="43">
        <f t="shared" ca="1" si="65"/>
        <v>197342.19465983982</v>
      </c>
      <c r="K1091" s="43">
        <f ca="1">IF(ROW()&gt;计算结果!B$19+1,J1091-OFFSET(J1091,-计算结果!B$19,0,1,1),J1091-OFFSET(J1091,-ROW()+2,0,1,1))</f>
        <v>10543.116697599966</v>
      </c>
      <c r="L1091" s="32" t="str">
        <f ca="1">IF(AND(F1091&gt;OFFSET(F1091,-计算结果!B$19,0,1,1),'000300'!K1091&lt;OFFSET('000300'!K1091,-计算结果!B$19,0,1,1)),"卖",IF(AND(F1091&lt;OFFSET(F1091,-计算结果!B$19,0,1,1),'000300'!K1091&gt;OFFSET('000300'!K1091,-计算结果!B$19,0,1,1)),"买",L1090))</f>
        <v>卖</v>
      </c>
      <c r="M1091" s="4" t="str">
        <f t="shared" ca="1" si="66"/>
        <v/>
      </c>
      <c r="N1091" s="3">
        <f ca="1">IF(L1090="买",E1091/E1090-1,0)-IF(M1091=1,计算结果!B$17,0)</f>
        <v>0</v>
      </c>
      <c r="O1091" s="2">
        <f t="shared" ca="1" si="67"/>
        <v>1.7477075572353022</v>
      </c>
      <c r="P1091" s="3">
        <f ca="1">1-O1091/MAX(O$2:O1091)</f>
        <v>0.3268451120087208</v>
      </c>
    </row>
    <row r="1092" spans="1:16" x14ac:dyDescent="0.15">
      <c r="A1092" s="1">
        <v>39996</v>
      </c>
      <c r="B1092">
        <v>3248.2</v>
      </c>
      <c r="C1092">
        <v>3285.09</v>
      </c>
      <c r="D1092" s="21">
        <v>3247.57</v>
      </c>
      <c r="E1092" s="21">
        <v>3282.36</v>
      </c>
      <c r="F1092" s="43">
        <v>1525.9456307200001</v>
      </c>
      <c r="G1092" s="3">
        <f t="shared" si="68"/>
        <v>1.3731122023533882E-2</v>
      </c>
      <c r="H1092" s="3">
        <f>1-E1092/MAX(E$2:E1092)</f>
        <v>0.44150956237664185</v>
      </c>
      <c r="I1092" s="21">
        <f ca="1">IF(ROW()&gt;计算结果!B$18-1,AVERAGE(OFFSET(E1092,0,0,-计算结果!B$18,1)),AVERAGE(OFFSET(E1092,0,0,-ROW()+1,1)))</f>
        <v>3216.6750000000002</v>
      </c>
      <c r="J1092" s="43">
        <f t="shared" ref="J1092:J1155" ca="1" si="69">IF(I1092&gt;I1091,J1091+F1092,J1091-F1092)</f>
        <v>198868.14029055982</v>
      </c>
      <c r="K1092" s="43">
        <f ca="1">IF(ROW()&gt;计算结果!B$19+1,J1092-OFFSET(J1092,-计算结果!B$19,0,1,1),J1092-OFFSET(J1092,-ROW()+2,0,1,1))</f>
        <v>10874.717552639981</v>
      </c>
      <c r="L1092" s="32" t="str">
        <f ca="1">IF(AND(F1092&gt;OFFSET(F1092,-计算结果!B$19,0,1,1),'000300'!K1092&lt;OFFSET('000300'!K1092,-计算结果!B$19,0,1,1)),"卖",IF(AND(F1092&lt;OFFSET(F1092,-计算结果!B$19,0,1,1),'000300'!K1092&gt;OFFSET('000300'!K1092,-计算结果!B$19,0,1,1)),"买",L1091))</f>
        <v>卖</v>
      </c>
      <c r="M1092" s="4" t="str">
        <f t="shared" ref="M1092:M1155" ca="1" si="70">IF(L1091&lt;&gt;L1092,1,"")</f>
        <v/>
      </c>
      <c r="N1092" s="3">
        <f ca="1">IF(L1091="买",E1092/E1091-1,0)-IF(M1092=1,计算结果!B$17,0)</f>
        <v>0</v>
      </c>
      <c r="O1092" s="2">
        <f t="shared" ref="O1092:O1155" ca="1" si="71">IFERROR(O1091*(1+N1092),O1091)</f>
        <v>1.7477075572353022</v>
      </c>
      <c r="P1092" s="3">
        <f ca="1">1-O1092/MAX(O$2:O1092)</f>
        <v>0.3268451120087208</v>
      </c>
    </row>
    <row r="1093" spans="1:16" x14ac:dyDescent="0.15">
      <c r="A1093" s="1">
        <v>39997</v>
      </c>
      <c r="B1093">
        <v>3254.93</v>
      </c>
      <c r="C1093">
        <v>3327.67</v>
      </c>
      <c r="D1093" s="21">
        <v>3249.11</v>
      </c>
      <c r="E1093" s="21">
        <v>3327.14</v>
      </c>
      <c r="F1093" s="43">
        <v>1425.3134643200001</v>
      </c>
      <c r="G1093" s="3">
        <f t="shared" si="68"/>
        <v>1.36426229907749E-2</v>
      </c>
      <c r="H1093" s="3">
        <f>1-E1093/MAX(E$2:E1093)</f>
        <v>0.43389028789219353</v>
      </c>
      <c r="I1093" s="21">
        <f ca="1">IF(ROW()&gt;计算结果!B$18-1,AVERAGE(OFFSET(E1093,0,0,-计算结果!B$18,1)),AVERAGE(OFFSET(E1093,0,0,-ROW()+1,1)))</f>
        <v>3253.4674999999997</v>
      </c>
      <c r="J1093" s="43">
        <f t="shared" ca="1" si="69"/>
        <v>200293.45375487983</v>
      </c>
      <c r="K1093" s="43">
        <f ca="1">IF(ROW()&gt;计算结果!B$19+1,J1093-OFFSET(J1093,-计算结果!B$19,0,1,1),J1093-OFFSET(J1093,-ROW()+2,0,1,1))</f>
        <v>11073.179975679988</v>
      </c>
      <c r="L1093" s="32" t="str">
        <f ca="1">IF(AND(F1093&gt;OFFSET(F1093,-计算结果!B$19,0,1,1),'000300'!K1093&lt;OFFSET('000300'!K1093,-计算结果!B$19,0,1,1)),"卖",IF(AND(F1093&lt;OFFSET(F1093,-计算结果!B$19,0,1,1),'000300'!K1093&gt;OFFSET('000300'!K1093,-计算结果!B$19,0,1,1)),"买",L1092))</f>
        <v>卖</v>
      </c>
      <c r="M1093" s="4" t="str">
        <f t="shared" ca="1" si="70"/>
        <v/>
      </c>
      <c r="N1093" s="3">
        <f ca="1">IF(L1092="买",E1093/E1092-1,0)-IF(M1093=1,计算结果!B$17,0)</f>
        <v>0</v>
      </c>
      <c r="O1093" s="2">
        <f t="shared" ca="1" si="71"/>
        <v>1.7477075572353022</v>
      </c>
      <c r="P1093" s="3">
        <f ca="1">1-O1093/MAX(O$2:O1093)</f>
        <v>0.3268451120087208</v>
      </c>
    </row>
    <row r="1094" spans="1:16" x14ac:dyDescent="0.15">
      <c r="A1094" s="1">
        <v>40000</v>
      </c>
      <c r="B1094">
        <v>3333.1</v>
      </c>
      <c r="C1094">
        <v>3378.05</v>
      </c>
      <c r="D1094" s="21">
        <v>3333.1</v>
      </c>
      <c r="E1094" s="21">
        <v>3374.75</v>
      </c>
      <c r="F1094" s="43">
        <v>1758.57352704</v>
      </c>
      <c r="G1094" s="3">
        <f t="shared" si="68"/>
        <v>1.4309587213041874E-2</v>
      </c>
      <c r="H1094" s="3">
        <f>1-E1094/MAX(E$2:E1094)</f>
        <v>0.42578949159463686</v>
      </c>
      <c r="I1094" s="21">
        <f ca="1">IF(ROW()&gt;计算结果!B$18-1,AVERAGE(OFFSET(E1094,0,0,-计算结果!B$18,1)),AVERAGE(OFFSET(E1094,0,0,-ROW()+1,1)))</f>
        <v>3305.5374999999999</v>
      </c>
      <c r="J1094" s="43">
        <f t="shared" ca="1" si="69"/>
        <v>202052.02728191981</v>
      </c>
      <c r="K1094" s="43">
        <f ca="1">IF(ROW()&gt;计算结果!B$19+1,J1094-OFFSET(J1094,-计算结果!B$19,0,1,1),J1094-OFFSET(J1094,-ROW()+2,0,1,1))</f>
        <v>11560.805662719969</v>
      </c>
      <c r="L1094" s="32" t="str">
        <f ca="1">IF(AND(F1094&gt;OFFSET(F1094,-计算结果!B$19,0,1,1),'000300'!K1094&lt;OFFSET('000300'!K1094,-计算结果!B$19,0,1,1)),"卖",IF(AND(F1094&lt;OFFSET(F1094,-计算结果!B$19,0,1,1),'000300'!K1094&gt;OFFSET('000300'!K1094,-计算结果!B$19,0,1,1)),"买",L1093))</f>
        <v>卖</v>
      </c>
      <c r="M1094" s="4" t="str">
        <f t="shared" ca="1" si="70"/>
        <v/>
      </c>
      <c r="N1094" s="3">
        <f ca="1">IF(L1093="买",E1094/E1093-1,0)-IF(M1094=1,计算结果!B$17,0)</f>
        <v>0</v>
      </c>
      <c r="O1094" s="2">
        <f t="shared" ca="1" si="71"/>
        <v>1.7477075572353022</v>
      </c>
      <c r="P1094" s="3">
        <f ca="1">1-O1094/MAX(O$2:O1094)</f>
        <v>0.3268451120087208</v>
      </c>
    </row>
    <row r="1095" spans="1:16" x14ac:dyDescent="0.15">
      <c r="A1095" s="1">
        <v>40001</v>
      </c>
      <c r="B1095">
        <v>3368.33</v>
      </c>
      <c r="C1095">
        <v>3393.22</v>
      </c>
      <c r="D1095" s="21">
        <v>3327.35</v>
      </c>
      <c r="E1095" s="21">
        <v>3340.49</v>
      </c>
      <c r="F1095" s="43">
        <v>1604.50592768</v>
      </c>
      <c r="G1095" s="3">
        <f t="shared" si="68"/>
        <v>-1.0151863100970493E-2</v>
      </c>
      <c r="H1095" s="3">
        <f>1-E1095/MAX(E$2:E1095)</f>
        <v>0.43161879806710679</v>
      </c>
      <c r="I1095" s="21">
        <f ca="1">IF(ROW()&gt;计算结果!B$18-1,AVERAGE(OFFSET(E1095,0,0,-计算结果!B$18,1)),AVERAGE(OFFSET(E1095,0,0,-ROW()+1,1)))</f>
        <v>3331.1849999999999</v>
      </c>
      <c r="J1095" s="43">
        <f t="shared" ca="1" si="69"/>
        <v>203656.53320959982</v>
      </c>
      <c r="K1095" s="43">
        <f ca="1">IF(ROW()&gt;计算结果!B$19+1,J1095-OFFSET(J1095,-计算结果!B$19,0,1,1),J1095-OFFSET(J1095,-ROW()+2,0,1,1))</f>
        <v>11840.999915519962</v>
      </c>
      <c r="L1095" s="32" t="str">
        <f ca="1">IF(AND(F1095&gt;OFFSET(F1095,-计算结果!B$19,0,1,1),'000300'!K1095&lt;OFFSET('000300'!K1095,-计算结果!B$19,0,1,1)),"卖",IF(AND(F1095&lt;OFFSET(F1095,-计算结果!B$19,0,1,1),'000300'!K1095&gt;OFFSET('000300'!K1095,-计算结果!B$19,0,1,1)),"买",L1094))</f>
        <v>卖</v>
      </c>
      <c r="M1095" s="4" t="str">
        <f t="shared" ca="1" si="70"/>
        <v/>
      </c>
      <c r="N1095" s="3">
        <f ca="1">IF(L1094="买",E1095/E1094-1,0)-IF(M1095=1,计算结果!B$17,0)</f>
        <v>0</v>
      </c>
      <c r="O1095" s="2">
        <f t="shared" ca="1" si="71"/>
        <v>1.7477075572353022</v>
      </c>
      <c r="P1095" s="3">
        <f ca="1">1-O1095/MAX(O$2:O1095)</f>
        <v>0.3268451120087208</v>
      </c>
    </row>
    <row r="1096" spans="1:16" x14ac:dyDescent="0.15">
      <c r="A1096" s="1">
        <v>40002</v>
      </c>
      <c r="B1096">
        <v>3306.43</v>
      </c>
      <c r="C1096">
        <v>3368.07</v>
      </c>
      <c r="D1096" s="21">
        <v>3261.32</v>
      </c>
      <c r="E1096" s="21">
        <v>3352.27</v>
      </c>
      <c r="F1096" s="43">
        <v>1473.0305536000001</v>
      </c>
      <c r="G1096" s="3">
        <f t="shared" si="68"/>
        <v>3.5264287574579001E-3</v>
      </c>
      <c r="H1096" s="3">
        <f>1-E1096/MAX(E$2:E1096)</f>
        <v>0.42961444225141221</v>
      </c>
      <c r="I1096" s="21">
        <f ca="1">IF(ROW()&gt;计算结果!B$18-1,AVERAGE(OFFSET(E1096,0,0,-计算结果!B$18,1)),AVERAGE(OFFSET(E1096,0,0,-ROW()+1,1)))</f>
        <v>3348.6624999999999</v>
      </c>
      <c r="J1096" s="43">
        <f t="shared" ca="1" si="69"/>
        <v>205129.56376319981</v>
      </c>
      <c r="K1096" s="43">
        <f ca="1">IF(ROW()&gt;计算结果!B$19+1,J1096-OFFSET(J1096,-计算结果!B$19,0,1,1),J1096-OFFSET(J1096,-ROW()+2,0,1,1))</f>
        <v>12236.964577279956</v>
      </c>
      <c r="L1096" s="32" t="str">
        <f ca="1">IF(AND(F1096&gt;OFFSET(F1096,-计算结果!B$19,0,1,1),'000300'!K1096&lt;OFFSET('000300'!K1096,-计算结果!B$19,0,1,1)),"卖",IF(AND(F1096&lt;OFFSET(F1096,-计算结果!B$19,0,1,1),'000300'!K1096&gt;OFFSET('000300'!K1096,-计算结果!B$19,0,1,1)),"买",L1095))</f>
        <v>卖</v>
      </c>
      <c r="M1096" s="4" t="str">
        <f t="shared" ca="1" si="70"/>
        <v/>
      </c>
      <c r="N1096" s="3">
        <f ca="1">IF(L1095="买",E1096/E1095-1,0)-IF(M1096=1,计算结果!B$17,0)</f>
        <v>0</v>
      </c>
      <c r="O1096" s="2">
        <f t="shared" ca="1" si="71"/>
        <v>1.7477075572353022</v>
      </c>
      <c r="P1096" s="3">
        <f ca="1">1-O1096/MAX(O$2:O1096)</f>
        <v>0.3268451120087208</v>
      </c>
    </row>
    <row r="1097" spans="1:16" x14ac:dyDescent="0.15">
      <c r="A1097" s="1">
        <v>40003</v>
      </c>
      <c r="B1097">
        <v>3348.22</v>
      </c>
      <c r="C1097">
        <v>3396.48</v>
      </c>
      <c r="D1097" s="21">
        <v>3334.68</v>
      </c>
      <c r="E1097" s="21">
        <v>3396.3</v>
      </c>
      <c r="F1097" s="43">
        <v>1482.4954265599999</v>
      </c>
      <c r="G1097" s="3">
        <f t="shared" si="68"/>
        <v>1.3134383566956176E-2</v>
      </c>
      <c r="H1097" s="3">
        <f>1-E1097/MAX(E$2:E1097)</f>
        <v>0.42212277955489008</v>
      </c>
      <c r="I1097" s="21">
        <f ca="1">IF(ROW()&gt;计算结果!B$18-1,AVERAGE(OFFSET(E1097,0,0,-计算结果!B$18,1)),AVERAGE(OFFSET(E1097,0,0,-ROW()+1,1)))</f>
        <v>3365.9525000000003</v>
      </c>
      <c r="J1097" s="43">
        <f t="shared" ca="1" si="69"/>
        <v>206612.05918975981</v>
      </c>
      <c r="K1097" s="43">
        <f ca="1">IF(ROW()&gt;计算结果!B$19+1,J1097-OFFSET(J1097,-计算结果!B$19,0,1,1),J1097-OFFSET(J1097,-ROW()+2,0,1,1))</f>
        <v>12832.825016319955</v>
      </c>
      <c r="L1097" s="32" t="str">
        <f ca="1">IF(AND(F1097&gt;OFFSET(F1097,-计算结果!B$19,0,1,1),'000300'!K1097&lt;OFFSET('000300'!K1097,-计算结果!B$19,0,1,1)),"卖",IF(AND(F1097&lt;OFFSET(F1097,-计算结果!B$19,0,1,1),'000300'!K1097&gt;OFFSET('000300'!K1097,-计算结果!B$19,0,1,1)),"买",L1096))</f>
        <v>卖</v>
      </c>
      <c r="M1097" s="4" t="str">
        <f t="shared" ca="1" si="70"/>
        <v/>
      </c>
      <c r="N1097" s="3">
        <f ca="1">IF(L1096="买",E1097/E1096-1,0)-IF(M1097=1,计算结果!B$17,0)</f>
        <v>0</v>
      </c>
      <c r="O1097" s="2">
        <f t="shared" ca="1" si="71"/>
        <v>1.7477075572353022</v>
      </c>
      <c r="P1097" s="3">
        <f ca="1">1-O1097/MAX(O$2:O1097)</f>
        <v>0.3268451120087208</v>
      </c>
    </row>
    <row r="1098" spans="1:16" x14ac:dyDescent="0.15">
      <c r="A1098" s="1">
        <v>40004</v>
      </c>
      <c r="B1098">
        <v>3398.91</v>
      </c>
      <c r="C1098">
        <v>3428.03</v>
      </c>
      <c r="D1098" s="21">
        <v>3375.97</v>
      </c>
      <c r="E1098" s="21">
        <v>3398.31</v>
      </c>
      <c r="F1098" s="43">
        <v>1407.4585087999999</v>
      </c>
      <c r="G1098" s="3">
        <f t="shared" si="68"/>
        <v>5.9182051055550744E-4</v>
      </c>
      <c r="H1098" s="3">
        <f>1-E1098/MAX(E$2:E1098)</f>
        <v>0.42178077996324781</v>
      </c>
      <c r="I1098" s="21">
        <f ca="1">IF(ROW()&gt;计算结果!B$18-1,AVERAGE(OFFSET(E1098,0,0,-计算结果!B$18,1)),AVERAGE(OFFSET(E1098,0,0,-ROW()+1,1)))</f>
        <v>3371.8425000000002</v>
      </c>
      <c r="J1098" s="43">
        <f t="shared" ca="1" si="69"/>
        <v>208019.51769855979</v>
      </c>
      <c r="K1098" s="43">
        <f ca="1">IF(ROW()&gt;计算结果!B$19+1,J1098-OFFSET(J1098,-计算结果!B$19,0,1,1),J1098-OFFSET(J1098,-ROW()+2,0,1,1))</f>
        <v>13164.891422719957</v>
      </c>
      <c r="L1098" s="32" t="str">
        <f ca="1">IF(AND(F1098&gt;OFFSET(F1098,-计算结果!B$19,0,1,1),'000300'!K1098&lt;OFFSET('000300'!K1098,-计算结果!B$19,0,1,1)),"卖",IF(AND(F1098&lt;OFFSET(F1098,-计算结果!B$19,0,1,1),'000300'!K1098&gt;OFFSET('000300'!K1098,-计算结果!B$19,0,1,1)),"买",L1097))</f>
        <v>卖</v>
      </c>
      <c r="M1098" s="4" t="str">
        <f t="shared" ca="1" si="70"/>
        <v/>
      </c>
      <c r="N1098" s="3">
        <f ca="1">IF(L1097="买",E1098/E1097-1,0)-IF(M1098=1,计算结果!B$17,0)</f>
        <v>0</v>
      </c>
      <c r="O1098" s="2">
        <f t="shared" ca="1" si="71"/>
        <v>1.7477075572353022</v>
      </c>
      <c r="P1098" s="3">
        <f ca="1">1-O1098/MAX(O$2:O1098)</f>
        <v>0.3268451120087208</v>
      </c>
    </row>
    <row r="1099" spans="1:16" x14ac:dyDescent="0.15">
      <c r="A1099" s="1">
        <v>40007</v>
      </c>
      <c r="B1099">
        <v>3382.57</v>
      </c>
      <c r="C1099">
        <v>3403.74</v>
      </c>
      <c r="D1099" s="21">
        <v>3358.52</v>
      </c>
      <c r="E1099" s="21">
        <v>3361.01</v>
      </c>
      <c r="F1099" s="43">
        <v>1323.01021184</v>
      </c>
      <c r="G1099" s="3">
        <f t="shared" si="68"/>
        <v>-1.0976043974799121E-2</v>
      </c>
      <c r="H1099" s="3">
        <f>1-E1099/MAX(E$2:E1099)</f>
        <v>0.42812733954944526</v>
      </c>
      <c r="I1099" s="21">
        <f ca="1">IF(ROW()&gt;计算结果!B$18-1,AVERAGE(OFFSET(E1099,0,0,-计算结果!B$18,1)),AVERAGE(OFFSET(E1099,0,0,-ROW()+1,1)))</f>
        <v>3376.9724999999999</v>
      </c>
      <c r="J1099" s="43">
        <f t="shared" ca="1" si="69"/>
        <v>209342.5279103998</v>
      </c>
      <c r="K1099" s="43">
        <f ca="1">IF(ROW()&gt;计算结果!B$19+1,J1099-OFFSET(J1099,-计算结果!B$19,0,1,1),J1099-OFFSET(J1099,-ROW()+2,0,1,1))</f>
        <v>13298.640240639972</v>
      </c>
      <c r="L1099" s="32" t="str">
        <f ca="1">IF(AND(F1099&gt;OFFSET(F1099,-计算结果!B$19,0,1,1),'000300'!K1099&lt;OFFSET('000300'!K1099,-计算结果!B$19,0,1,1)),"卖",IF(AND(F1099&lt;OFFSET(F1099,-计算结果!B$19,0,1,1),'000300'!K1099&gt;OFFSET('000300'!K1099,-计算结果!B$19,0,1,1)),"买",L1098))</f>
        <v>卖</v>
      </c>
      <c r="M1099" s="4" t="str">
        <f t="shared" ca="1" si="70"/>
        <v/>
      </c>
      <c r="N1099" s="3">
        <f ca="1">IF(L1098="买",E1099/E1098-1,0)-IF(M1099=1,计算结果!B$17,0)</f>
        <v>0</v>
      </c>
      <c r="O1099" s="2">
        <f t="shared" ca="1" si="71"/>
        <v>1.7477075572353022</v>
      </c>
      <c r="P1099" s="3">
        <f ca="1">1-O1099/MAX(O$2:O1099)</f>
        <v>0.3268451120087208</v>
      </c>
    </row>
    <row r="1100" spans="1:16" x14ac:dyDescent="0.15">
      <c r="A1100" s="1">
        <v>40008</v>
      </c>
      <c r="B1100">
        <v>3375.87</v>
      </c>
      <c r="C1100">
        <v>3454.75</v>
      </c>
      <c r="D1100" s="21">
        <v>3375.87</v>
      </c>
      <c r="E1100" s="21">
        <v>3454.75</v>
      </c>
      <c r="F1100" s="43">
        <v>1432.58157056</v>
      </c>
      <c r="G1100" s="3">
        <f t="shared" si="68"/>
        <v>2.7890425794627083E-2</v>
      </c>
      <c r="H1100" s="3">
        <f>1-E1100/MAX(E$2:E1100)</f>
        <v>0.41217756754917301</v>
      </c>
      <c r="I1100" s="21">
        <f ca="1">IF(ROW()&gt;计算结果!B$18-1,AVERAGE(OFFSET(E1100,0,0,-计算结果!B$18,1)),AVERAGE(OFFSET(E1100,0,0,-ROW()+1,1)))</f>
        <v>3402.5925000000002</v>
      </c>
      <c r="J1100" s="43">
        <f t="shared" ca="1" si="69"/>
        <v>210775.1094809598</v>
      </c>
      <c r="K1100" s="43">
        <f ca="1">IF(ROW()&gt;计算结果!B$19+1,J1100-OFFSET(J1100,-计算结果!B$19,0,1,1),J1100-OFFSET(J1100,-ROW()+2,0,1,1))</f>
        <v>13432.914821119979</v>
      </c>
      <c r="L1100" s="32" t="str">
        <f ca="1">IF(AND(F1100&gt;OFFSET(F1100,-计算结果!B$19,0,1,1),'000300'!K1100&lt;OFFSET('000300'!K1100,-计算结果!B$19,0,1,1)),"卖",IF(AND(F1100&lt;OFFSET(F1100,-计算结果!B$19,0,1,1),'000300'!K1100&gt;OFFSET('000300'!K1100,-计算结果!B$19,0,1,1)),"买",L1099))</f>
        <v>卖</v>
      </c>
      <c r="M1100" s="4" t="str">
        <f t="shared" ca="1" si="70"/>
        <v/>
      </c>
      <c r="N1100" s="3">
        <f ca="1">IF(L1099="买",E1100/E1099-1,0)-IF(M1100=1,计算结果!B$17,0)</f>
        <v>0</v>
      </c>
      <c r="O1100" s="2">
        <f t="shared" ca="1" si="71"/>
        <v>1.7477075572353022</v>
      </c>
      <c r="P1100" s="3">
        <f ca="1">1-O1100/MAX(O$2:O1100)</f>
        <v>0.3268451120087208</v>
      </c>
    </row>
    <row r="1101" spans="1:16" x14ac:dyDescent="0.15">
      <c r="A1101" s="1">
        <v>40009</v>
      </c>
      <c r="B1101">
        <v>3467.13</v>
      </c>
      <c r="C1101">
        <v>3497.51</v>
      </c>
      <c r="D1101" s="21">
        <v>3467.13</v>
      </c>
      <c r="E1101" s="21">
        <v>3493.3</v>
      </c>
      <c r="F1101" s="43">
        <v>1767.7311999999999</v>
      </c>
      <c r="G1101" s="3">
        <f t="shared" si="68"/>
        <v>1.1158549822707808E-2</v>
      </c>
      <c r="H1101" s="3">
        <f>1-E1101/MAX(E$2:E1101)</f>
        <v>0.40561832164976519</v>
      </c>
      <c r="I1101" s="21">
        <f ca="1">IF(ROW()&gt;计算结果!B$18-1,AVERAGE(OFFSET(E1101,0,0,-计算结果!B$18,1)),AVERAGE(OFFSET(E1101,0,0,-ROW()+1,1)))</f>
        <v>3426.8424999999997</v>
      </c>
      <c r="J1101" s="43">
        <f t="shared" ca="1" si="69"/>
        <v>212542.84068095981</v>
      </c>
      <c r="K1101" s="43">
        <f ca="1">IF(ROW()&gt;计算结果!B$19+1,J1101-OFFSET(J1101,-计算结果!B$19,0,1,1),J1101-OFFSET(J1101,-ROW()+2,0,1,1))</f>
        <v>13674.700390399987</v>
      </c>
      <c r="L1101" s="32" t="str">
        <f ca="1">IF(AND(F1101&gt;OFFSET(F1101,-计算结果!B$19,0,1,1),'000300'!K1101&lt;OFFSET('000300'!K1101,-计算结果!B$19,0,1,1)),"卖",IF(AND(F1101&lt;OFFSET(F1101,-计算结果!B$19,0,1,1),'000300'!K1101&gt;OFFSET('000300'!K1101,-计算结果!B$19,0,1,1)),"买",L1100))</f>
        <v>卖</v>
      </c>
      <c r="M1101" s="4" t="str">
        <f t="shared" ca="1" si="70"/>
        <v/>
      </c>
      <c r="N1101" s="3">
        <f ca="1">IF(L1100="买",E1101/E1100-1,0)-IF(M1101=1,计算结果!B$17,0)</f>
        <v>0</v>
      </c>
      <c r="O1101" s="2">
        <f t="shared" ca="1" si="71"/>
        <v>1.7477075572353022</v>
      </c>
      <c r="P1101" s="3">
        <f ca="1">1-O1101/MAX(O$2:O1101)</f>
        <v>0.3268451120087208</v>
      </c>
    </row>
    <row r="1102" spans="1:16" x14ac:dyDescent="0.15">
      <c r="A1102" s="1">
        <v>40010</v>
      </c>
      <c r="B1102">
        <v>3516.78</v>
      </c>
      <c r="C1102">
        <v>3543.02</v>
      </c>
      <c r="D1102" s="21">
        <v>3489.56</v>
      </c>
      <c r="E1102" s="21">
        <v>3501.24</v>
      </c>
      <c r="F1102" s="43">
        <v>1789.7431039999999</v>
      </c>
      <c r="G1102" s="3">
        <f t="shared" si="68"/>
        <v>2.2729224515500857E-3</v>
      </c>
      <c r="H1102" s="3">
        <f>1-E1102/MAX(E$2:E1102)</f>
        <v>0.40426733818825289</v>
      </c>
      <c r="I1102" s="21">
        <f ca="1">IF(ROW()&gt;计算结果!B$18-1,AVERAGE(OFFSET(E1102,0,0,-计算结果!B$18,1)),AVERAGE(OFFSET(E1102,0,0,-ROW()+1,1)))</f>
        <v>3452.5750000000003</v>
      </c>
      <c r="J1102" s="43">
        <f t="shared" ca="1" si="69"/>
        <v>214332.5837849598</v>
      </c>
      <c r="K1102" s="43">
        <f ca="1">IF(ROW()&gt;计算结果!B$19+1,J1102-OFFSET(J1102,-计算结果!B$19,0,1,1),J1102-OFFSET(J1102,-ROW()+2,0,1,1))</f>
        <v>14039.130030079978</v>
      </c>
      <c r="L1102" s="32" t="str">
        <f ca="1">IF(AND(F1102&gt;OFFSET(F1102,-计算结果!B$19,0,1,1),'000300'!K1102&lt;OFFSET('000300'!K1102,-计算结果!B$19,0,1,1)),"卖",IF(AND(F1102&lt;OFFSET(F1102,-计算结果!B$19,0,1,1),'000300'!K1102&gt;OFFSET('000300'!K1102,-计算结果!B$19,0,1,1)),"买",L1101))</f>
        <v>卖</v>
      </c>
      <c r="M1102" s="4" t="str">
        <f t="shared" ca="1" si="70"/>
        <v/>
      </c>
      <c r="N1102" s="3">
        <f ca="1">IF(L1101="买",E1102/E1101-1,0)-IF(M1102=1,计算结果!B$17,0)</f>
        <v>0</v>
      </c>
      <c r="O1102" s="2">
        <f t="shared" ca="1" si="71"/>
        <v>1.7477075572353022</v>
      </c>
      <c r="P1102" s="3">
        <f ca="1">1-O1102/MAX(O$2:O1102)</f>
        <v>0.3268451120087208</v>
      </c>
    </row>
    <row r="1103" spans="1:16" x14ac:dyDescent="0.15">
      <c r="A1103" s="1">
        <v>40011</v>
      </c>
      <c r="B1103">
        <v>3499.51</v>
      </c>
      <c r="C1103">
        <v>3527.47</v>
      </c>
      <c r="D1103" s="21">
        <v>3482.87</v>
      </c>
      <c r="E1103" s="21">
        <v>3519.81</v>
      </c>
      <c r="F1103" s="43">
        <v>1461.40266496</v>
      </c>
      <c r="G1103" s="3">
        <f t="shared" si="68"/>
        <v>5.3038352126675292E-3</v>
      </c>
      <c r="H1103" s="3">
        <f>1-E1103/MAX(E$2:E1103)</f>
        <v>0.40110767031919958</v>
      </c>
      <c r="I1103" s="21">
        <f ca="1">IF(ROW()&gt;计算结果!B$18-1,AVERAGE(OFFSET(E1103,0,0,-计算结果!B$18,1)),AVERAGE(OFFSET(E1103,0,0,-ROW()+1,1)))</f>
        <v>3492.2750000000001</v>
      </c>
      <c r="J1103" s="43">
        <f t="shared" ca="1" si="69"/>
        <v>215793.98644991982</v>
      </c>
      <c r="K1103" s="43">
        <f ca="1">IF(ROW()&gt;计算结果!B$19+1,J1103-OFFSET(J1103,-计算结果!B$19,0,1,1),J1103-OFFSET(J1103,-ROW()+2,0,1,1))</f>
        <v>13741.959168000001</v>
      </c>
      <c r="L1103" s="32" t="str">
        <f ca="1">IF(AND(F1103&gt;OFFSET(F1103,-计算结果!B$19,0,1,1),'000300'!K1103&lt;OFFSET('000300'!K1103,-计算结果!B$19,0,1,1)),"卖",IF(AND(F1103&lt;OFFSET(F1103,-计算结果!B$19,0,1,1),'000300'!K1103&gt;OFFSET('000300'!K1103,-计算结果!B$19,0,1,1)),"买",L1102))</f>
        <v>买</v>
      </c>
      <c r="M1103" s="4">
        <f t="shared" ca="1" si="70"/>
        <v>1</v>
      </c>
      <c r="N1103" s="3">
        <f ca="1">IF(L1102="买",E1103/E1102-1,0)-IF(M1103=1,计算结果!B$17,0)</f>
        <v>0</v>
      </c>
      <c r="O1103" s="2">
        <f t="shared" ca="1" si="71"/>
        <v>1.7477075572353022</v>
      </c>
      <c r="P1103" s="3">
        <f ca="1">1-O1103/MAX(O$2:O1103)</f>
        <v>0.3268451120087208</v>
      </c>
    </row>
    <row r="1104" spans="1:16" x14ac:dyDescent="0.15">
      <c r="A1104" s="1">
        <v>40014</v>
      </c>
      <c r="B1104">
        <v>3532.52</v>
      </c>
      <c r="C1104">
        <v>3594.87</v>
      </c>
      <c r="D1104" s="21">
        <v>3515.53</v>
      </c>
      <c r="E1104" s="21">
        <v>3591.12</v>
      </c>
      <c r="F1104" s="43">
        <v>1896.8954470399999</v>
      </c>
      <c r="G1104" s="3">
        <f t="shared" si="68"/>
        <v>2.0259616286106397E-2</v>
      </c>
      <c r="H1104" s="3">
        <f>1-E1104/MAX(E$2:E1104)</f>
        <v>0.38897434152317434</v>
      </c>
      <c r="I1104" s="21">
        <f ca="1">IF(ROW()&gt;计算结果!B$18-1,AVERAGE(OFFSET(E1104,0,0,-计算结果!B$18,1)),AVERAGE(OFFSET(E1104,0,0,-ROW()+1,1)))</f>
        <v>3526.3675000000003</v>
      </c>
      <c r="J1104" s="43">
        <f t="shared" ca="1" si="69"/>
        <v>217690.88189695982</v>
      </c>
      <c r="K1104" s="43">
        <f ca="1">IF(ROW()&gt;计算结果!B$19+1,J1104-OFFSET(J1104,-计算结果!B$19,0,1,1),J1104-OFFSET(J1104,-ROW()+2,0,1,1))</f>
        <v>14034.348687360005</v>
      </c>
      <c r="L1104" s="32" t="str">
        <f ca="1">IF(AND(F1104&gt;OFFSET(F1104,-计算结果!B$19,0,1,1),'000300'!K1104&lt;OFFSET('000300'!K1104,-计算结果!B$19,0,1,1)),"卖",IF(AND(F1104&lt;OFFSET(F1104,-计算结果!B$19,0,1,1),'000300'!K1104&gt;OFFSET('000300'!K1104,-计算结果!B$19,0,1,1)),"买",L1103))</f>
        <v>买</v>
      </c>
      <c r="M1104" s="4" t="str">
        <f t="shared" ca="1" si="70"/>
        <v/>
      </c>
      <c r="N1104" s="3">
        <f ca="1">IF(L1103="买",E1104/E1103-1,0)-IF(M1104=1,计算结果!B$17,0)</f>
        <v>2.0259616286106397E-2</v>
      </c>
      <c r="O1104" s="2">
        <f t="shared" ca="1" si="71"/>
        <v>1.7831154417252177</v>
      </c>
      <c r="P1104" s="3">
        <f ca="1">1-O1104/MAX(O$2:O1104)</f>
        <v>0.31320725227690049</v>
      </c>
    </row>
    <row r="1105" spans="1:16" x14ac:dyDescent="0.15">
      <c r="A1105" s="1">
        <v>40015</v>
      </c>
      <c r="B1105">
        <v>3603.4</v>
      </c>
      <c r="C1105">
        <v>3610.33</v>
      </c>
      <c r="D1105" s="21">
        <v>3533.16</v>
      </c>
      <c r="E1105" s="21">
        <v>3539.83</v>
      </c>
      <c r="F1105" s="43">
        <v>1849.34842368</v>
      </c>
      <c r="G1105" s="3">
        <f t="shared" si="68"/>
        <v>-1.4282452271157764E-2</v>
      </c>
      <c r="H1105" s="3">
        <f>1-E1105/MAX(E$2:E1105)</f>
        <v>0.39770128632682233</v>
      </c>
      <c r="I1105" s="21">
        <f ca="1">IF(ROW()&gt;计算结果!B$18-1,AVERAGE(OFFSET(E1105,0,0,-计算结果!B$18,1)),AVERAGE(OFFSET(E1105,0,0,-ROW()+1,1)))</f>
        <v>3537.9999999999995</v>
      </c>
      <c r="J1105" s="43">
        <f t="shared" ca="1" si="69"/>
        <v>219540.23032063982</v>
      </c>
      <c r="K1105" s="43">
        <f ca="1">IF(ROW()&gt;计算结果!B$19+1,J1105-OFFSET(J1105,-计算结果!B$19,0,1,1),J1105-OFFSET(J1105,-ROW()+2,0,1,1))</f>
        <v>14410.66655744001</v>
      </c>
      <c r="L1105" s="32" t="str">
        <f ca="1">IF(AND(F1105&gt;OFFSET(F1105,-计算结果!B$19,0,1,1),'000300'!K1105&lt;OFFSET('000300'!K1105,-计算结果!B$19,0,1,1)),"卖",IF(AND(F1105&lt;OFFSET(F1105,-计算结果!B$19,0,1,1),'000300'!K1105&gt;OFFSET('000300'!K1105,-计算结果!B$19,0,1,1)),"买",L1104))</f>
        <v>买</v>
      </c>
      <c r="M1105" s="4" t="str">
        <f t="shared" ca="1" si="70"/>
        <v/>
      </c>
      <c r="N1105" s="3">
        <f ca="1">IF(L1104="买",E1105/E1104-1,0)-IF(M1105=1,计算结果!B$17,0)</f>
        <v>-1.4282452271157764E-2</v>
      </c>
      <c r="O1105" s="2">
        <f t="shared" ca="1" si="71"/>
        <v>1.757648180534813</v>
      </c>
      <c r="P1105" s="3">
        <f ca="1">1-O1105/MAX(O$2:O1105)</f>
        <v>0.32301633691643294</v>
      </c>
    </row>
    <row r="1106" spans="1:16" x14ac:dyDescent="0.15">
      <c r="A1106" s="1">
        <v>40016</v>
      </c>
      <c r="B1106">
        <v>3532.63</v>
      </c>
      <c r="C1106">
        <v>3607.37</v>
      </c>
      <c r="D1106" s="21">
        <v>3532.38</v>
      </c>
      <c r="E1106" s="21">
        <v>3606.92</v>
      </c>
      <c r="F1106" s="43">
        <v>1688.7770316799999</v>
      </c>
      <c r="G1106" s="3">
        <f t="shared" si="68"/>
        <v>1.8952887568047139E-2</v>
      </c>
      <c r="H1106" s="3">
        <f>1-E1106/MAX(E$2:E1106)</f>
        <v>0.38628598652419521</v>
      </c>
      <c r="I1106" s="21">
        <f ca="1">IF(ROW()&gt;计算结果!B$18-1,AVERAGE(OFFSET(E1106,0,0,-计算结果!B$18,1)),AVERAGE(OFFSET(E1106,0,0,-ROW()+1,1)))</f>
        <v>3564.42</v>
      </c>
      <c r="J1106" s="43">
        <f t="shared" ca="1" si="69"/>
        <v>221229.00735231981</v>
      </c>
      <c r="K1106" s="43">
        <f ca="1">IF(ROW()&gt;计算结果!B$19+1,J1106-OFFSET(J1106,-计算结果!B$19,0,1,1),J1106-OFFSET(J1106,-ROW()+2,0,1,1))</f>
        <v>14616.948162560002</v>
      </c>
      <c r="L1106" s="32" t="str">
        <f ca="1">IF(AND(F1106&gt;OFFSET(F1106,-计算结果!B$19,0,1,1),'000300'!K1106&lt;OFFSET('000300'!K1106,-计算结果!B$19,0,1,1)),"卖",IF(AND(F1106&lt;OFFSET(F1106,-计算结果!B$19,0,1,1),'000300'!K1106&gt;OFFSET('000300'!K1106,-计算结果!B$19,0,1,1)),"买",L1105))</f>
        <v>买</v>
      </c>
      <c r="M1106" s="4" t="str">
        <f t="shared" ca="1" si="70"/>
        <v/>
      </c>
      <c r="N1106" s="3">
        <f ca="1">IF(L1105="买",E1106/E1105-1,0)-IF(M1106=1,计算结果!B$17,0)</f>
        <v>1.8952887568047139E-2</v>
      </c>
      <c r="O1106" s="2">
        <f t="shared" ca="1" si="71"/>
        <v>1.7909606888846719</v>
      </c>
      <c r="P1106" s="3">
        <f ca="1">1-O1106/MAX(O$2:O1106)</f>
        <v>0.31018554166460544</v>
      </c>
    </row>
    <row r="1107" spans="1:16" x14ac:dyDescent="0.15">
      <c r="A1107" s="1">
        <v>40017</v>
      </c>
      <c r="B1107">
        <v>3613.6</v>
      </c>
      <c r="C1107">
        <v>3653.84</v>
      </c>
      <c r="D1107" s="21">
        <v>3596.36</v>
      </c>
      <c r="E1107" s="21">
        <v>3651.97</v>
      </c>
      <c r="F1107" s="43">
        <v>1609.80369408</v>
      </c>
      <c r="G1107" s="3">
        <f t="shared" si="68"/>
        <v>1.2489880562917888E-2</v>
      </c>
      <c r="H1107" s="3">
        <f>1-E1107/MAX(E$2:E1107)</f>
        <v>0.37862077179609344</v>
      </c>
      <c r="I1107" s="21">
        <f ca="1">IF(ROW()&gt;计算结果!B$18-1,AVERAGE(OFFSET(E1107,0,0,-计算结果!B$18,1)),AVERAGE(OFFSET(E1107,0,0,-ROW()+1,1)))</f>
        <v>3597.4599999999996</v>
      </c>
      <c r="J1107" s="43">
        <f t="shared" ca="1" si="69"/>
        <v>222838.81104639982</v>
      </c>
      <c r="K1107" s="43">
        <f ca="1">IF(ROW()&gt;计算结果!B$19+1,J1107-OFFSET(J1107,-计算结果!B$19,0,1,1),J1107-OFFSET(J1107,-ROW()+2,0,1,1))</f>
        <v>14819.293347840023</v>
      </c>
      <c r="L1107" s="32" t="str">
        <f ca="1">IF(AND(F1107&gt;OFFSET(F1107,-计算结果!B$19,0,1,1),'000300'!K1107&lt;OFFSET('000300'!K1107,-计算结果!B$19,0,1,1)),"卖",IF(AND(F1107&lt;OFFSET(F1107,-计算结果!B$19,0,1,1),'000300'!K1107&gt;OFFSET('000300'!K1107,-计算结果!B$19,0,1,1)),"买",L1106))</f>
        <v>买</v>
      </c>
      <c r="M1107" s="4" t="str">
        <f t="shared" ca="1" si="70"/>
        <v/>
      </c>
      <c r="N1107" s="3">
        <f ca="1">IF(L1106="买",E1107/E1106-1,0)-IF(M1107=1,计算结果!B$17,0)</f>
        <v>1.2489880562917888E-2</v>
      </c>
      <c r="O1107" s="2">
        <f t="shared" ca="1" si="71"/>
        <v>1.8133295739817226</v>
      </c>
      <c r="P1107" s="3">
        <f ca="1">1-O1107/MAX(O$2:O1107)</f>
        <v>0.30156984146942245</v>
      </c>
    </row>
    <row r="1108" spans="1:16" x14ac:dyDescent="0.15">
      <c r="A1108" s="1">
        <v>40018</v>
      </c>
      <c r="B1108">
        <v>3672.21</v>
      </c>
      <c r="C1108">
        <v>3687.49</v>
      </c>
      <c r="D1108" s="21">
        <v>3591.88</v>
      </c>
      <c r="E1108" s="21">
        <v>3667.56</v>
      </c>
      <c r="F1108" s="43">
        <v>1822.0512051200001</v>
      </c>
      <c r="G1108" s="3">
        <f t="shared" si="68"/>
        <v>4.2689288247166335E-3</v>
      </c>
      <c r="H1108" s="3">
        <f>1-E1108/MAX(E$2:E1108)</f>
        <v>0.3759681480977336</v>
      </c>
      <c r="I1108" s="21">
        <f ca="1">IF(ROW()&gt;计算结果!B$18-1,AVERAGE(OFFSET(E1108,0,0,-计算结果!B$18,1)),AVERAGE(OFFSET(E1108,0,0,-ROW()+1,1)))</f>
        <v>3616.5699999999997</v>
      </c>
      <c r="J1108" s="43">
        <f t="shared" ca="1" si="69"/>
        <v>224660.86225151981</v>
      </c>
      <c r="K1108" s="43">
        <f ca="1">IF(ROW()&gt;计算结果!B$19+1,J1108-OFFSET(J1108,-计算结果!B$19,0,1,1),J1108-OFFSET(J1108,-ROW()+2,0,1,1))</f>
        <v>15318.334341120004</v>
      </c>
      <c r="L1108" s="32" t="str">
        <f ca="1">IF(AND(F1108&gt;OFFSET(F1108,-计算结果!B$19,0,1,1),'000300'!K1108&lt;OFFSET('000300'!K1108,-计算结果!B$19,0,1,1)),"卖",IF(AND(F1108&lt;OFFSET(F1108,-计算结果!B$19,0,1,1),'000300'!K1108&gt;OFFSET('000300'!K1108,-计算结果!B$19,0,1,1)),"买",L1107))</f>
        <v>买</v>
      </c>
      <c r="M1108" s="4" t="str">
        <f t="shared" ca="1" si="70"/>
        <v/>
      </c>
      <c r="N1108" s="3">
        <f ca="1">IF(L1107="买",E1108/E1107-1,0)-IF(M1108=1,计算结果!B$17,0)</f>
        <v>4.2689288247166335E-3</v>
      </c>
      <c r="O1108" s="2">
        <f t="shared" ca="1" si="71"/>
        <v>1.8210705488688044</v>
      </c>
      <c r="P1108" s="3">
        <f ca="1">1-O1108/MAX(O$2:O1108)</f>
        <v>0.29858829283361987</v>
      </c>
    </row>
    <row r="1109" spans="1:16" x14ac:dyDescent="0.15">
      <c r="A1109" s="1">
        <v>40021</v>
      </c>
      <c r="B1109">
        <v>3680.15</v>
      </c>
      <c r="C1109">
        <v>3744.24</v>
      </c>
      <c r="D1109" s="21">
        <v>3669.51</v>
      </c>
      <c r="E1109" s="21">
        <v>3743.63</v>
      </c>
      <c r="F1109" s="43">
        <v>2008.2409471999999</v>
      </c>
      <c r="G1109" s="3">
        <f t="shared" si="68"/>
        <v>2.0741310298945326E-2</v>
      </c>
      <c r="H1109" s="3">
        <f>1-E1109/MAX(E$2:E1109)</f>
        <v>0.36302490982100311</v>
      </c>
      <c r="I1109" s="21">
        <f ca="1">IF(ROW()&gt;计算结果!B$18-1,AVERAGE(OFFSET(E1109,0,0,-计算结果!B$18,1)),AVERAGE(OFFSET(E1109,0,0,-ROW()+1,1)))</f>
        <v>3667.5199999999995</v>
      </c>
      <c r="J1109" s="43">
        <f t="shared" ca="1" si="69"/>
        <v>226669.10319871979</v>
      </c>
      <c r="K1109" s="43">
        <f ca="1">IF(ROW()&gt;计算结果!B$19+1,J1109-OFFSET(J1109,-计算结果!B$19,0,1,1),J1109-OFFSET(J1109,-ROW()+2,0,1,1))</f>
        <v>15893.993717759993</v>
      </c>
      <c r="L1109" s="32" t="str">
        <f ca="1">IF(AND(F1109&gt;OFFSET(F1109,-计算结果!B$19,0,1,1),'000300'!K1109&lt;OFFSET('000300'!K1109,-计算结果!B$19,0,1,1)),"卖",IF(AND(F1109&lt;OFFSET(F1109,-计算结果!B$19,0,1,1),'000300'!K1109&gt;OFFSET('000300'!K1109,-计算结果!B$19,0,1,1)),"买",L1108))</f>
        <v>买</v>
      </c>
      <c r="M1109" s="4" t="str">
        <f t="shared" ca="1" si="70"/>
        <v/>
      </c>
      <c r="N1109" s="3">
        <f ca="1">IF(L1108="买",E1109/E1108-1,0)-IF(M1109=1,计算结果!B$17,0)</f>
        <v>2.0741310298945326E-2</v>
      </c>
      <c r="O1109" s="2">
        <f t="shared" ca="1" si="71"/>
        <v>1.858841938199163</v>
      </c>
      <c r="P1109" s="3">
        <f ca="1">1-O1109/MAX(O$2:O1109)</f>
        <v>0.28404009496796889</v>
      </c>
    </row>
    <row r="1110" spans="1:16" x14ac:dyDescent="0.15">
      <c r="A1110" s="1">
        <v>40022</v>
      </c>
      <c r="B1110">
        <v>3745.55</v>
      </c>
      <c r="C1110">
        <v>3756.78</v>
      </c>
      <c r="D1110" s="21">
        <v>3705.04</v>
      </c>
      <c r="E1110" s="21">
        <v>3755.82</v>
      </c>
      <c r="F1110" s="43">
        <v>2104.7941529599998</v>
      </c>
      <c r="G1110" s="3">
        <f t="shared" si="68"/>
        <v>3.2561978614340514E-3</v>
      </c>
      <c r="H1110" s="3">
        <f>1-E1110/MAX(E$2:E1110)</f>
        <v>0.36095079289457566</v>
      </c>
      <c r="I1110" s="21">
        <f ca="1">IF(ROW()&gt;计算结果!B$18-1,AVERAGE(OFFSET(E1110,0,0,-计算结果!B$18,1)),AVERAGE(OFFSET(E1110,0,0,-ROW()+1,1)))</f>
        <v>3704.7449999999999</v>
      </c>
      <c r="J1110" s="43">
        <f t="shared" ca="1" si="69"/>
        <v>228773.8973516798</v>
      </c>
      <c r="K1110" s="43">
        <f ca="1">IF(ROW()&gt;计算结果!B$19+1,J1110-OFFSET(J1110,-计算结果!B$19,0,1,1),J1110-OFFSET(J1110,-ROW()+2,0,1,1))</f>
        <v>16231.056670719991</v>
      </c>
      <c r="L1110" s="32" t="str">
        <f ca="1">IF(AND(F1110&gt;OFFSET(F1110,-计算结果!B$19,0,1,1),'000300'!K1110&lt;OFFSET('000300'!K1110,-计算结果!B$19,0,1,1)),"卖",IF(AND(F1110&lt;OFFSET(F1110,-计算结果!B$19,0,1,1),'000300'!K1110&gt;OFFSET('000300'!K1110,-计算结果!B$19,0,1,1)),"买",L1109))</f>
        <v>买</v>
      </c>
      <c r="M1110" s="4" t="str">
        <f t="shared" ca="1" si="70"/>
        <v/>
      </c>
      <c r="N1110" s="3">
        <f ca="1">IF(L1109="买",E1110/E1109-1,0)-IF(M1110=1,计算结果!B$17,0)</f>
        <v>3.2561978614340514E-3</v>
      </c>
      <c r="O1110" s="2">
        <f t="shared" ca="1" si="71"/>
        <v>1.864894695343071</v>
      </c>
      <c r="P1110" s="3">
        <f ca="1">1-O1110/MAX(O$2:O1110)</f>
        <v>0.28170878785633113</v>
      </c>
    </row>
    <row r="1111" spans="1:16" x14ac:dyDescent="0.15">
      <c r="A1111" s="1">
        <v>40023</v>
      </c>
      <c r="B1111">
        <v>3741.78</v>
      </c>
      <c r="C1111">
        <v>3765.59</v>
      </c>
      <c r="D1111" s="21">
        <v>3453.64</v>
      </c>
      <c r="E1111" s="21">
        <v>3558.51</v>
      </c>
      <c r="F1111" s="43">
        <v>2265.6026214399999</v>
      </c>
      <c r="G1111" s="3">
        <f t="shared" si="68"/>
        <v>-5.2534466507979549E-2</v>
      </c>
      <c r="H1111" s="3">
        <f>1-E1111/MAX(E$2:E1111)</f>
        <v>0.39452290206220642</v>
      </c>
      <c r="I1111" s="21">
        <f ca="1">IF(ROW()&gt;计算结果!B$18-1,AVERAGE(OFFSET(E1111,0,0,-计算结果!B$18,1)),AVERAGE(OFFSET(E1111,0,0,-ROW()+1,1)))</f>
        <v>3681.38</v>
      </c>
      <c r="J1111" s="43">
        <f t="shared" ca="1" si="69"/>
        <v>226508.29473023981</v>
      </c>
      <c r="K1111" s="43">
        <f ca="1">IF(ROW()&gt;计算结果!B$19+1,J1111-OFFSET(J1111,-计算结果!B$19,0,1,1),J1111-OFFSET(J1111,-ROW()+2,0,1,1))</f>
        <v>12175.710945280007</v>
      </c>
      <c r="L1111" s="32" t="str">
        <f ca="1">IF(AND(F1111&gt;OFFSET(F1111,-计算结果!B$19,0,1,1),'000300'!K1111&lt;OFFSET('000300'!K1111,-计算结果!B$19,0,1,1)),"卖",IF(AND(F1111&lt;OFFSET(F1111,-计算结果!B$19,0,1,1),'000300'!K1111&gt;OFFSET('000300'!K1111,-计算结果!B$19,0,1,1)),"买",L1110))</f>
        <v>卖</v>
      </c>
      <c r="M1111" s="4">
        <f t="shared" ca="1" si="70"/>
        <v>1</v>
      </c>
      <c r="N1111" s="3">
        <f ca="1">IF(L1110="买",E1111/E1110-1,0)-IF(M1111=1,计算结果!B$17,0)</f>
        <v>-5.2534466507979549E-2</v>
      </c>
      <c r="O1111" s="2">
        <f t="shared" ca="1" si="71"/>
        <v>1.7669234474296616</v>
      </c>
      <c r="P1111" s="3">
        <f ca="1">1-O1111/MAX(O$2:O1111)</f>
        <v>0.31944383348366878</v>
      </c>
    </row>
    <row r="1112" spans="1:16" x14ac:dyDescent="0.15">
      <c r="A1112" s="1">
        <v>40024</v>
      </c>
      <c r="B1112">
        <v>3587.05</v>
      </c>
      <c r="C1112">
        <v>3656.92</v>
      </c>
      <c r="D1112" s="21">
        <v>3511.29</v>
      </c>
      <c r="E1112" s="21">
        <v>3634.82</v>
      </c>
      <c r="F1112" s="43">
        <v>1854.93782528</v>
      </c>
      <c r="G1112" s="3">
        <f t="shared" si="68"/>
        <v>2.1444368569991434E-2</v>
      </c>
      <c r="H1112" s="3">
        <f>1-E1112/MAX(E$2:E1112)</f>
        <v>0.3815388280133396</v>
      </c>
      <c r="I1112" s="21">
        <f ca="1">IF(ROW()&gt;计算结果!B$18-1,AVERAGE(OFFSET(E1112,0,0,-计算结果!B$18,1)),AVERAGE(OFFSET(E1112,0,0,-ROW()+1,1)))</f>
        <v>3673.1950000000002</v>
      </c>
      <c r="J1112" s="43">
        <f t="shared" ca="1" si="69"/>
        <v>224653.3569049598</v>
      </c>
      <c r="K1112" s="43">
        <f ca="1">IF(ROW()&gt;计算结果!B$19+1,J1112-OFFSET(J1112,-计算结果!B$19,0,1,1),J1112-OFFSET(J1112,-ROW()+2,0,1,1))</f>
        <v>8859.3704550399852</v>
      </c>
      <c r="L1112" s="32" t="str">
        <f ca="1">IF(AND(F1112&gt;OFFSET(F1112,-计算结果!B$19,0,1,1),'000300'!K1112&lt;OFFSET('000300'!K1112,-计算结果!B$19,0,1,1)),"卖",IF(AND(F1112&lt;OFFSET(F1112,-计算结果!B$19,0,1,1),'000300'!K1112&gt;OFFSET('000300'!K1112,-计算结果!B$19,0,1,1)),"买",L1111))</f>
        <v>卖</v>
      </c>
      <c r="M1112" s="4" t="str">
        <f t="shared" ca="1" si="70"/>
        <v/>
      </c>
      <c r="N1112" s="3">
        <f ca="1">IF(L1111="买",E1112/E1111-1,0)-IF(M1112=1,计算结果!B$17,0)</f>
        <v>0</v>
      </c>
      <c r="O1112" s="2">
        <f t="shared" ca="1" si="71"/>
        <v>1.7669234474296616</v>
      </c>
      <c r="P1112" s="3">
        <f ca="1">1-O1112/MAX(O$2:O1112)</f>
        <v>0.31944383348366878</v>
      </c>
    </row>
    <row r="1113" spans="1:16" x14ac:dyDescent="0.15">
      <c r="A1113" s="1">
        <v>40025</v>
      </c>
      <c r="B1113">
        <v>3670.19</v>
      </c>
      <c r="C1113">
        <v>3735.8</v>
      </c>
      <c r="D1113" s="21">
        <v>3635.55</v>
      </c>
      <c r="E1113" s="21">
        <v>3734.62</v>
      </c>
      <c r="F1113" s="43">
        <v>1844.31886336</v>
      </c>
      <c r="G1113" s="3">
        <f t="shared" si="68"/>
        <v>2.7456655350196035E-2</v>
      </c>
      <c r="H1113" s="3">
        <f>1-E1113/MAX(E$2:E1113)</f>
        <v>0.36455795276662362</v>
      </c>
      <c r="I1113" s="21">
        <f ca="1">IF(ROW()&gt;计算结果!B$18-1,AVERAGE(OFFSET(E1113,0,0,-计算结果!B$18,1)),AVERAGE(OFFSET(E1113,0,0,-ROW()+1,1)))</f>
        <v>3670.9425000000001</v>
      </c>
      <c r="J1113" s="43">
        <f t="shared" ca="1" si="69"/>
        <v>222809.03804159979</v>
      </c>
      <c r="K1113" s="43">
        <f ca="1">IF(ROW()&gt;计算结果!B$19+1,J1113-OFFSET(J1113,-计算结果!B$19,0,1,1),J1113-OFFSET(J1113,-ROW()+2,0,1,1))</f>
        <v>5118.1561446399719</v>
      </c>
      <c r="L1113" s="32" t="str">
        <f ca="1">IF(AND(F1113&gt;OFFSET(F1113,-计算结果!B$19,0,1,1),'000300'!K1113&lt;OFFSET('000300'!K1113,-计算结果!B$19,0,1,1)),"卖",IF(AND(F1113&lt;OFFSET(F1113,-计算结果!B$19,0,1,1),'000300'!K1113&gt;OFFSET('000300'!K1113,-计算结果!B$19,0,1,1)),"买",L1112))</f>
        <v>卖</v>
      </c>
      <c r="M1113" s="4" t="str">
        <f t="shared" ca="1" si="70"/>
        <v/>
      </c>
      <c r="N1113" s="3">
        <f ca="1">IF(L1112="买",E1113/E1112-1,0)-IF(M1113=1,计算结果!B$17,0)</f>
        <v>0</v>
      </c>
      <c r="O1113" s="2">
        <f t="shared" ca="1" si="71"/>
        <v>1.7669234474296616</v>
      </c>
      <c r="P1113" s="3">
        <f ca="1">1-O1113/MAX(O$2:O1113)</f>
        <v>0.31944383348366878</v>
      </c>
    </row>
    <row r="1114" spans="1:16" x14ac:dyDescent="0.15">
      <c r="A1114" s="1">
        <v>40028</v>
      </c>
      <c r="B1114">
        <v>3754.22</v>
      </c>
      <c r="C1114">
        <v>3789.94</v>
      </c>
      <c r="D1114" s="21">
        <v>3716.57</v>
      </c>
      <c r="E1114" s="21">
        <v>3787.03</v>
      </c>
      <c r="F1114" s="43">
        <v>1984.4089446400001</v>
      </c>
      <c r="G1114" s="3">
        <f t="shared" si="68"/>
        <v>1.4033556292206484E-2</v>
      </c>
      <c r="H1114" s="3">
        <f>1-E1114/MAX(E$2:E1114)</f>
        <v>0.35564044102633907</v>
      </c>
      <c r="I1114" s="21">
        <f ca="1">IF(ROW()&gt;计算结果!B$18-1,AVERAGE(OFFSET(E1114,0,0,-计算结果!B$18,1)),AVERAGE(OFFSET(E1114,0,0,-ROW()+1,1)))</f>
        <v>3678.7450000000003</v>
      </c>
      <c r="J1114" s="43">
        <f t="shared" ca="1" si="69"/>
        <v>224793.44698623978</v>
      </c>
      <c r="K1114" s="43">
        <f ca="1">IF(ROW()&gt;计算结果!B$19+1,J1114-OFFSET(J1114,-计算结果!B$19,0,1,1),J1114-OFFSET(J1114,-ROW()+2,0,1,1))</f>
        <v>5253.2166655999608</v>
      </c>
      <c r="L1114" s="32" t="str">
        <f ca="1">IF(AND(F1114&gt;OFFSET(F1114,-计算结果!B$19,0,1,1),'000300'!K1114&lt;OFFSET('000300'!K1114,-计算结果!B$19,0,1,1)),"卖",IF(AND(F1114&lt;OFFSET(F1114,-计算结果!B$19,0,1,1),'000300'!K1114&gt;OFFSET('000300'!K1114,-计算结果!B$19,0,1,1)),"买",L1113))</f>
        <v>卖</v>
      </c>
      <c r="M1114" s="4" t="str">
        <f t="shared" ca="1" si="70"/>
        <v/>
      </c>
      <c r="N1114" s="3">
        <f ca="1">IF(L1113="买",E1114/E1113-1,0)-IF(M1114=1,计算结果!B$17,0)</f>
        <v>0</v>
      </c>
      <c r="O1114" s="2">
        <f t="shared" ca="1" si="71"/>
        <v>1.7669234474296616</v>
      </c>
      <c r="P1114" s="3">
        <f ca="1">1-O1114/MAX(O$2:O1114)</f>
        <v>0.31944383348366878</v>
      </c>
    </row>
    <row r="1115" spans="1:16" x14ac:dyDescent="0.15">
      <c r="A1115" s="1">
        <v>40029</v>
      </c>
      <c r="B1115">
        <v>3803.06</v>
      </c>
      <c r="C1115">
        <v>3803.06</v>
      </c>
      <c r="D1115" s="21">
        <v>3712.43</v>
      </c>
      <c r="E1115" s="21">
        <v>3786.61</v>
      </c>
      <c r="F1115" s="43">
        <v>2051.3411891199999</v>
      </c>
      <c r="G1115" s="3">
        <f t="shared" si="68"/>
        <v>-1.1090485155917928E-4</v>
      </c>
      <c r="H1115" s="3">
        <f>1-E1115/MAX(E$2:E1115)</f>
        <v>0.35571190362757776</v>
      </c>
      <c r="I1115" s="21">
        <f ca="1">IF(ROW()&gt;计算结果!B$18-1,AVERAGE(OFFSET(E1115,0,0,-计算结果!B$18,1)),AVERAGE(OFFSET(E1115,0,0,-ROW()+1,1)))</f>
        <v>3735.7700000000004</v>
      </c>
      <c r="J1115" s="43">
        <f t="shared" ca="1" si="69"/>
        <v>226844.78817535978</v>
      </c>
      <c r="K1115" s="43">
        <f ca="1">IF(ROW()&gt;计算结果!B$19+1,J1115-OFFSET(J1115,-计算结果!B$19,0,1,1),J1115-OFFSET(J1115,-ROW()+2,0,1,1))</f>
        <v>5615.7808230399678</v>
      </c>
      <c r="L1115" s="32" t="str">
        <f ca="1">IF(AND(F1115&gt;OFFSET(F1115,-计算结果!B$19,0,1,1),'000300'!K1115&lt;OFFSET('000300'!K1115,-计算结果!B$19,0,1,1)),"卖",IF(AND(F1115&lt;OFFSET(F1115,-计算结果!B$19,0,1,1),'000300'!K1115&gt;OFFSET('000300'!K1115,-计算结果!B$19,0,1,1)),"买",L1114))</f>
        <v>卖</v>
      </c>
      <c r="M1115" s="4" t="str">
        <f t="shared" ca="1" si="70"/>
        <v/>
      </c>
      <c r="N1115" s="3">
        <f ca="1">IF(L1114="买",E1115/E1114-1,0)-IF(M1115=1,计算结果!B$17,0)</f>
        <v>0</v>
      </c>
      <c r="O1115" s="2">
        <f t="shared" ca="1" si="71"/>
        <v>1.7669234474296616</v>
      </c>
      <c r="P1115" s="3">
        <f ca="1">1-O1115/MAX(O$2:O1115)</f>
        <v>0.31944383348366878</v>
      </c>
    </row>
    <row r="1116" spans="1:16" x14ac:dyDescent="0.15">
      <c r="A1116" s="1">
        <v>40030</v>
      </c>
      <c r="B1116">
        <v>3781.4</v>
      </c>
      <c r="C1116">
        <v>3789.13</v>
      </c>
      <c r="D1116" s="21">
        <v>3691.98</v>
      </c>
      <c r="E1116" s="21">
        <v>3740.94</v>
      </c>
      <c r="F1116" s="43">
        <v>1940.1213542400001</v>
      </c>
      <c r="G1116" s="3">
        <f t="shared" si="68"/>
        <v>-1.2060919925738323E-2</v>
      </c>
      <c r="H1116" s="3">
        <f>1-E1116/MAX(E$2:E1116)</f>
        <v>0.36348261076703192</v>
      </c>
      <c r="I1116" s="21">
        <f ca="1">IF(ROW()&gt;计算结果!B$18-1,AVERAGE(OFFSET(E1116,0,0,-计算结果!B$18,1)),AVERAGE(OFFSET(E1116,0,0,-ROW()+1,1)))</f>
        <v>3762.3</v>
      </c>
      <c r="J1116" s="43">
        <f t="shared" ca="1" si="69"/>
        <v>228784.90952959977</v>
      </c>
      <c r="K1116" s="43">
        <f ca="1">IF(ROW()&gt;计算结果!B$19+1,J1116-OFFSET(J1116,-计算结果!B$19,0,1,1),J1116-OFFSET(J1116,-ROW()+2,0,1,1))</f>
        <v>5946.0984831999522</v>
      </c>
      <c r="L1116" s="32" t="str">
        <f ca="1">IF(AND(F1116&gt;OFFSET(F1116,-计算结果!B$19,0,1,1),'000300'!K1116&lt;OFFSET('000300'!K1116,-计算结果!B$19,0,1,1)),"卖",IF(AND(F1116&lt;OFFSET(F1116,-计算结果!B$19,0,1,1),'000300'!K1116&gt;OFFSET('000300'!K1116,-计算结果!B$19,0,1,1)),"买",L1115))</f>
        <v>卖</v>
      </c>
      <c r="M1116" s="4" t="str">
        <f t="shared" ca="1" si="70"/>
        <v/>
      </c>
      <c r="N1116" s="3">
        <f ca="1">IF(L1115="买",E1116/E1115-1,0)-IF(M1116=1,计算结果!B$17,0)</f>
        <v>0</v>
      </c>
      <c r="O1116" s="2">
        <f t="shared" ca="1" si="71"/>
        <v>1.7669234474296616</v>
      </c>
      <c r="P1116" s="3">
        <f ca="1">1-O1116/MAX(O$2:O1116)</f>
        <v>0.31944383348366878</v>
      </c>
    </row>
    <row r="1117" spans="1:16" x14ac:dyDescent="0.15">
      <c r="A1117" s="1">
        <v>40031</v>
      </c>
      <c r="B1117">
        <v>3707.91</v>
      </c>
      <c r="C1117">
        <v>3739.58</v>
      </c>
      <c r="D1117" s="21">
        <v>3602.57</v>
      </c>
      <c r="E1117" s="21">
        <v>3663.12</v>
      </c>
      <c r="F1117" s="43">
        <v>1784.06408192</v>
      </c>
      <c r="G1117" s="3">
        <f t="shared" si="68"/>
        <v>-2.0802258255946393E-2</v>
      </c>
      <c r="H1117" s="3">
        <f>1-E1117/MAX(E$2:E1117)</f>
        <v>0.37672360988225684</v>
      </c>
      <c r="I1117" s="21">
        <f ca="1">IF(ROW()&gt;计算结果!B$18-1,AVERAGE(OFFSET(E1117,0,0,-计算结果!B$18,1)),AVERAGE(OFFSET(E1117,0,0,-ROW()+1,1)))</f>
        <v>3744.4250000000002</v>
      </c>
      <c r="J1117" s="43">
        <f t="shared" ca="1" si="69"/>
        <v>227000.84544767978</v>
      </c>
      <c r="K1117" s="43">
        <f ca="1">IF(ROW()&gt;计算结果!B$19+1,J1117-OFFSET(J1117,-计算结果!B$19,0,1,1),J1117-OFFSET(J1117,-ROW()+2,0,1,1))</f>
        <v>2339.9831961599702</v>
      </c>
      <c r="L1117" s="32" t="str">
        <f ca="1">IF(AND(F1117&gt;OFFSET(F1117,-计算结果!B$19,0,1,1),'000300'!K1117&lt;OFFSET('000300'!K1117,-计算结果!B$19,0,1,1)),"卖",IF(AND(F1117&lt;OFFSET(F1117,-计算结果!B$19,0,1,1),'000300'!K1117&gt;OFFSET('000300'!K1117,-计算结果!B$19,0,1,1)),"买",L1116))</f>
        <v>卖</v>
      </c>
      <c r="M1117" s="4" t="str">
        <f t="shared" ca="1" si="70"/>
        <v/>
      </c>
      <c r="N1117" s="3">
        <f ca="1">IF(L1116="买",E1117/E1116-1,0)-IF(M1117=1,计算结果!B$17,0)</f>
        <v>0</v>
      </c>
      <c r="O1117" s="2">
        <f t="shared" ca="1" si="71"/>
        <v>1.7669234474296616</v>
      </c>
      <c r="P1117" s="3">
        <f ca="1">1-O1117/MAX(O$2:O1117)</f>
        <v>0.31944383348366878</v>
      </c>
    </row>
    <row r="1118" spans="1:16" x14ac:dyDescent="0.15">
      <c r="A1118" s="1">
        <v>40032</v>
      </c>
      <c r="B1118">
        <v>3655.46</v>
      </c>
      <c r="C1118">
        <v>3686.54</v>
      </c>
      <c r="D1118" s="21">
        <v>3539.7</v>
      </c>
      <c r="E1118" s="21">
        <v>3555.09</v>
      </c>
      <c r="F1118" s="43">
        <v>1486.5607884799999</v>
      </c>
      <c r="G1118" s="3">
        <f t="shared" si="68"/>
        <v>-2.9491253357793235E-2</v>
      </c>
      <c r="H1118" s="3">
        <f>1-E1118/MAX(E$2:E1118)</f>
        <v>0.39510481181515</v>
      </c>
      <c r="I1118" s="21">
        <f ca="1">IF(ROW()&gt;计算结果!B$18-1,AVERAGE(OFFSET(E1118,0,0,-计算结果!B$18,1)),AVERAGE(OFFSET(E1118,0,0,-ROW()+1,1)))</f>
        <v>3686.44</v>
      </c>
      <c r="J1118" s="43">
        <f t="shared" ca="1" si="69"/>
        <v>225514.28465919977</v>
      </c>
      <c r="K1118" s="43">
        <f ca="1">IF(ROW()&gt;计算结果!B$19+1,J1118-OFFSET(J1118,-计算结果!B$19,0,1,1),J1118-OFFSET(J1118,-ROW()+2,0,1,1))</f>
        <v>-1154.8185395200271</v>
      </c>
      <c r="L1118" s="32" t="str">
        <f ca="1">IF(AND(F1118&gt;OFFSET(F1118,-计算结果!B$19,0,1,1),'000300'!K1118&lt;OFFSET('000300'!K1118,-计算结果!B$19,0,1,1)),"卖",IF(AND(F1118&lt;OFFSET(F1118,-计算结果!B$19,0,1,1),'000300'!K1118&gt;OFFSET('000300'!K1118,-计算结果!B$19,0,1,1)),"买",L1117))</f>
        <v>卖</v>
      </c>
      <c r="M1118" s="4" t="str">
        <f t="shared" ca="1" si="70"/>
        <v/>
      </c>
      <c r="N1118" s="3">
        <f ca="1">IF(L1117="买",E1118/E1117-1,0)-IF(M1118=1,计算结果!B$17,0)</f>
        <v>0</v>
      </c>
      <c r="O1118" s="2">
        <f t="shared" ca="1" si="71"/>
        <v>1.7669234474296616</v>
      </c>
      <c r="P1118" s="3">
        <f ca="1">1-O1118/MAX(O$2:O1118)</f>
        <v>0.31944383348366878</v>
      </c>
    </row>
    <row r="1119" spans="1:16" x14ac:dyDescent="0.15">
      <c r="A1119" s="1">
        <v>40035</v>
      </c>
      <c r="B1119">
        <v>3589.72</v>
      </c>
      <c r="C1119">
        <v>3613.46</v>
      </c>
      <c r="D1119" s="21">
        <v>3485.36</v>
      </c>
      <c r="E1119" s="21">
        <v>3544.54</v>
      </c>
      <c r="F1119" s="43">
        <v>1265.6492544</v>
      </c>
      <c r="G1119" s="3">
        <f t="shared" si="68"/>
        <v>-2.9675760669912732E-3</v>
      </c>
      <c r="H1119" s="3">
        <f>1-E1119/MAX(E$2:E1119)</f>
        <v>0.39689988429864564</v>
      </c>
      <c r="I1119" s="21">
        <f ca="1">IF(ROW()&gt;计算结果!B$18-1,AVERAGE(OFFSET(E1119,0,0,-计算结果!B$18,1)),AVERAGE(OFFSET(E1119,0,0,-ROW()+1,1)))</f>
        <v>3625.9224999999997</v>
      </c>
      <c r="J1119" s="43">
        <f t="shared" ca="1" si="69"/>
        <v>224248.63540479977</v>
      </c>
      <c r="K1119" s="43">
        <f ca="1">IF(ROW()&gt;计算结果!B$19+1,J1119-OFFSET(J1119,-计算结果!B$19,0,1,1),J1119-OFFSET(J1119,-ROW()+2,0,1,1))</f>
        <v>-4525.2619468800258</v>
      </c>
      <c r="L1119" s="32" t="str">
        <f ca="1">IF(AND(F1119&gt;OFFSET(F1119,-计算结果!B$19,0,1,1),'000300'!K1119&lt;OFFSET('000300'!K1119,-计算结果!B$19,0,1,1)),"卖",IF(AND(F1119&lt;OFFSET(F1119,-计算结果!B$19,0,1,1),'000300'!K1119&gt;OFFSET('000300'!K1119,-计算结果!B$19,0,1,1)),"买",L1118))</f>
        <v>卖</v>
      </c>
      <c r="M1119" s="4" t="str">
        <f t="shared" ca="1" si="70"/>
        <v/>
      </c>
      <c r="N1119" s="3">
        <f ca="1">IF(L1118="买",E1119/E1118-1,0)-IF(M1119=1,计算结果!B$17,0)</f>
        <v>0</v>
      </c>
      <c r="O1119" s="2">
        <f t="shared" ca="1" si="71"/>
        <v>1.7669234474296616</v>
      </c>
      <c r="P1119" s="3">
        <f ca="1">1-O1119/MAX(O$2:O1119)</f>
        <v>0.31944383348366878</v>
      </c>
    </row>
    <row r="1120" spans="1:16" x14ac:dyDescent="0.15">
      <c r="A1120" s="1">
        <v>40036</v>
      </c>
      <c r="B1120">
        <v>3558.65</v>
      </c>
      <c r="C1120">
        <v>3569.15</v>
      </c>
      <c r="D1120" s="21">
        <v>3509.72</v>
      </c>
      <c r="E1120" s="21">
        <v>3556.38</v>
      </c>
      <c r="F1120" s="43">
        <v>953.18917120000003</v>
      </c>
      <c r="G1120" s="3">
        <f t="shared" si="68"/>
        <v>3.3403488181824592E-3</v>
      </c>
      <c r="H1120" s="3">
        <f>1-E1120/MAX(E$2:E1120)</f>
        <v>0.3948853195399169</v>
      </c>
      <c r="I1120" s="21">
        <f ca="1">IF(ROW()&gt;计算结果!B$18-1,AVERAGE(OFFSET(E1120,0,0,-计算结果!B$18,1)),AVERAGE(OFFSET(E1120,0,0,-ROW()+1,1)))</f>
        <v>3579.7825000000003</v>
      </c>
      <c r="J1120" s="43">
        <f t="shared" ca="1" si="69"/>
        <v>223295.44623359977</v>
      </c>
      <c r="K1120" s="43">
        <f ca="1">IF(ROW()&gt;计算结果!B$19+1,J1120-OFFSET(J1120,-计算结果!B$19,0,1,1),J1120-OFFSET(J1120,-ROW()+2,0,1,1))</f>
        <v>-3212.8484966400429</v>
      </c>
      <c r="L1120" s="32" t="str">
        <f ca="1">IF(AND(F1120&gt;OFFSET(F1120,-计算结果!B$19,0,1,1),'000300'!K1120&lt;OFFSET('000300'!K1120,-计算结果!B$19,0,1,1)),"卖",IF(AND(F1120&lt;OFFSET(F1120,-计算结果!B$19,0,1,1),'000300'!K1120&gt;OFFSET('000300'!K1120,-计算结果!B$19,0,1,1)),"买",L1119))</f>
        <v>卖</v>
      </c>
      <c r="M1120" s="4" t="str">
        <f t="shared" ca="1" si="70"/>
        <v/>
      </c>
      <c r="N1120" s="3">
        <f ca="1">IF(L1119="买",E1120/E1119-1,0)-IF(M1120=1,计算结果!B$17,0)</f>
        <v>0</v>
      </c>
      <c r="O1120" s="2">
        <f t="shared" ca="1" si="71"/>
        <v>1.7669234474296616</v>
      </c>
      <c r="P1120" s="3">
        <f ca="1">1-O1120/MAX(O$2:O1120)</f>
        <v>0.31944383348366878</v>
      </c>
    </row>
    <row r="1121" spans="1:16" x14ac:dyDescent="0.15">
      <c r="A1121" s="1">
        <v>40037</v>
      </c>
      <c r="B1121">
        <v>3546.5</v>
      </c>
      <c r="C1121">
        <v>3546.5</v>
      </c>
      <c r="D1121" s="21">
        <v>3390.36</v>
      </c>
      <c r="E1121" s="21">
        <v>3397.4</v>
      </c>
      <c r="F1121" s="43">
        <v>1318.67959296</v>
      </c>
      <c r="G1121" s="3">
        <f t="shared" si="68"/>
        <v>-4.4702759547629922E-2</v>
      </c>
      <c r="H1121" s="3">
        <f>1-E1121/MAX(E$2:E1121)</f>
        <v>0.42193561559926496</v>
      </c>
      <c r="I1121" s="21">
        <f ca="1">IF(ROW()&gt;计算结果!B$18-1,AVERAGE(OFFSET(E1121,0,0,-计算结果!B$18,1)),AVERAGE(OFFSET(E1121,0,0,-ROW()+1,1)))</f>
        <v>3513.3525</v>
      </c>
      <c r="J1121" s="43">
        <f t="shared" ca="1" si="69"/>
        <v>221976.76664063978</v>
      </c>
      <c r="K1121" s="43">
        <f ca="1">IF(ROW()&gt;计算结果!B$19+1,J1121-OFFSET(J1121,-计算结果!B$19,0,1,1),J1121-OFFSET(J1121,-ROW()+2,0,1,1))</f>
        <v>-2676.5902643200243</v>
      </c>
      <c r="L1121" s="32" t="str">
        <f ca="1">IF(AND(F1121&gt;OFFSET(F1121,-计算结果!B$19,0,1,1),'000300'!K1121&lt;OFFSET('000300'!K1121,-计算结果!B$19,0,1,1)),"卖",IF(AND(F1121&lt;OFFSET(F1121,-计算结果!B$19,0,1,1),'000300'!K1121&gt;OFFSET('000300'!K1121,-计算结果!B$19,0,1,1)),"买",L1120))</f>
        <v>卖</v>
      </c>
      <c r="M1121" s="4" t="str">
        <f t="shared" ca="1" si="70"/>
        <v/>
      </c>
      <c r="N1121" s="3">
        <f ca="1">IF(L1120="买",E1121/E1120-1,0)-IF(M1121=1,计算结果!B$17,0)</f>
        <v>0</v>
      </c>
      <c r="O1121" s="2">
        <f t="shared" ca="1" si="71"/>
        <v>1.7669234474296616</v>
      </c>
      <c r="P1121" s="3">
        <f ca="1">1-O1121/MAX(O$2:O1121)</f>
        <v>0.31944383348366878</v>
      </c>
    </row>
    <row r="1122" spans="1:16" x14ac:dyDescent="0.15">
      <c r="A1122" s="1">
        <v>40038</v>
      </c>
      <c r="B1122">
        <v>3398.89</v>
      </c>
      <c r="C1122">
        <v>3448.86</v>
      </c>
      <c r="D1122" s="21">
        <v>3338.85</v>
      </c>
      <c r="E1122" s="21">
        <v>3440.82</v>
      </c>
      <c r="F1122" s="43">
        <v>1235.84069632</v>
      </c>
      <c r="G1122" s="3">
        <f t="shared" si="68"/>
        <v>1.2780361452875644E-2</v>
      </c>
      <c r="H1122" s="3">
        <f>1-E1122/MAX(E$2:E1122)</f>
        <v>0.41454774382358939</v>
      </c>
      <c r="I1122" s="21">
        <f ca="1">IF(ROW()&gt;计算结果!B$18-1,AVERAGE(OFFSET(E1122,0,0,-计算结果!B$18,1)),AVERAGE(OFFSET(E1122,0,0,-ROW()+1,1)))</f>
        <v>3484.7849999999999</v>
      </c>
      <c r="J1122" s="43">
        <f t="shared" ca="1" si="69"/>
        <v>220740.92594431978</v>
      </c>
      <c r="K1122" s="43">
        <f ca="1">IF(ROW()&gt;计算结果!B$19+1,J1122-OFFSET(J1122,-计算结果!B$19,0,1,1),J1122-OFFSET(J1122,-ROW()+2,0,1,1))</f>
        <v>-2068.1120972800127</v>
      </c>
      <c r="L1122" s="32" t="str">
        <f ca="1">IF(AND(F1122&gt;OFFSET(F1122,-计算结果!B$19,0,1,1),'000300'!K1122&lt;OFFSET('000300'!K1122,-计算结果!B$19,0,1,1)),"卖",IF(AND(F1122&lt;OFFSET(F1122,-计算结果!B$19,0,1,1),'000300'!K1122&gt;OFFSET('000300'!K1122,-计算结果!B$19,0,1,1)),"买",L1121))</f>
        <v>卖</v>
      </c>
      <c r="M1122" s="4" t="str">
        <f t="shared" ca="1" si="70"/>
        <v/>
      </c>
      <c r="N1122" s="3">
        <f ca="1">IF(L1121="买",E1122/E1121-1,0)-IF(M1122=1,计算结果!B$17,0)</f>
        <v>0</v>
      </c>
      <c r="O1122" s="2">
        <f t="shared" ca="1" si="71"/>
        <v>1.7669234474296616</v>
      </c>
      <c r="P1122" s="3">
        <f ca="1">1-O1122/MAX(O$2:O1122)</f>
        <v>0.31944383348366878</v>
      </c>
    </row>
    <row r="1123" spans="1:16" x14ac:dyDescent="0.15">
      <c r="A1123" s="1">
        <v>40039</v>
      </c>
      <c r="B1123">
        <v>3437.95</v>
      </c>
      <c r="C1123">
        <v>3454.95</v>
      </c>
      <c r="D1123" s="21">
        <v>3334.73</v>
      </c>
      <c r="E1123" s="21">
        <v>3344.46</v>
      </c>
      <c r="F1123" s="43">
        <v>1265.7324851200001</v>
      </c>
      <c r="G1123" s="3">
        <f t="shared" si="68"/>
        <v>-2.8004952307880138E-2</v>
      </c>
      <c r="H1123" s="3">
        <f>1-E1123/MAX(E$2:E1123)</f>
        <v>0.43094330633635058</v>
      </c>
      <c r="I1123" s="21">
        <f ca="1">IF(ROW()&gt;计算结果!B$18-1,AVERAGE(OFFSET(E1123,0,0,-计算结果!B$18,1)),AVERAGE(OFFSET(E1123,0,0,-ROW()+1,1)))</f>
        <v>3434.7650000000003</v>
      </c>
      <c r="J1123" s="43">
        <f t="shared" ca="1" si="69"/>
        <v>219475.19345919977</v>
      </c>
      <c r="K1123" s="43">
        <f ca="1">IF(ROW()&gt;计算结果!B$19+1,J1123-OFFSET(J1123,-计算结果!B$19,0,1,1),J1123-OFFSET(J1123,-ROW()+2,0,1,1))</f>
        <v>-5318.2535270400112</v>
      </c>
      <c r="L1123" s="32" t="str">
        <f ca="1">IF(AND(F1123&gt;OFFSET(F1123,-计算结果!B$19,0,1,1),'000300'!K1123&lt;OFFSET('000300'!K1123,-计算结果!B$19,0,1,1)),"卖",IF(AND(F1123&lt;OFFSET(F1123,-计算结果!B$19,0,1,1),'000300'!K1123&gt;OFFSET('000300'!K1123,-计算结果!B$19,0,1,1)),"买",L1122))</f>
        <v>卖</v>
      </c>
      <c r="M1123" s="4" t="str">
        <f t="shared" ca="1" si="70"/>
        <v/>
      </c>
      <c r="N1123" s="3">
        <f ca="1">IF(L1122="买",E1123/E1122-1,0)-IF(M1123=1,计算结果!B$17,0)</f>
        <v>0</v>
      </c>
      <c r="O1123" s="2">
        <f t="shared" ca="1" si="71"/>
        <v>1.7669234474296616</v>
      </c>
      <c r="P1123" s="3">
        <f ca="1">1-O1123/MAX(O$2:O1123)</f>
        <v>0.31944383348366878</v>
      </c>
    </row>
    <row r="1124" spans="1:16" x14ac:dyDescent="0.15">
      <c r="A1124" s="1">
        <v>40042</v>
      </c>
      <c r="B1124">
        <v>3283.44</v>
      </c>
      <c r="C1124">
        <v>3319.8</v>
      </c>
      <c r="D1124" s="21">
        <v>3137.48</v>
      </c>
      <c r="E1124" s="21">
        <v>3140.27</v>
      </c>
      <c r="F1124" s="43">
        <v>1212.4272230399999</v>
      </c>
      <c r="G1124" s="3">
        <f t="shared" si="68"/>
        <v>-6.1053204403700434E-2</v>
      </c>
      <c r="H1124" s="3">
        <f>1-E1124/MAX(E$2:E1124)</f>
        <v>0.46568604097189137</v>
      </c>
      <c r="I1124" s="21">
        <f ca="1">IF(ROW()&gt;计算结果!B$18-1,AVERAGE(OFFSET(E1124,0,0,-计算结果!B$18,1)),AVERAGE(OFFSET(E1124,0,0,-ROW()+1,1)))</f>
        <v>3330.7375000000002</v>
      </c>
      <c r="J1124" s="43">
        <f t="shared" ca="1" si="69"/>
        <v>218262.76623615978</v>
      </c>
      <c r="K1124" s="43">
        <f ca="1">IF(ROW()&gt;计算结果!B$19+1,J1124-OFFSET(J1124,-计算结果!B$19,0,1,1),J1124-OFFSET(J1124,-ROW()+2,0,1,1))</f>
        <v>-8582.0219391999999</v>
      </c>
      <c r="L1124" s="32" t="str">
        <f ca="1">IF(AND(F1124&gt;OFFSET(F1124,-计算结果!B$19,0,1,1),'000300'!K1124&lt;OFFSET('000300'!K1124,-计算结果!B$19,0,1,1)),"卖",IF(AND(F1124&lt;OFFSET(F1124,-计算结果!B$19,0,1,1),'000300'!K1124&gt;OFFSET('000300'!K1124,-计算结果!B$19,0,1,1)),"买",L1123))</f>
        <v>卖</v>
      </c>
      <c r="M1124" s="4" t="str">
        <f t="shared" ca="1" si="70"/>
        <v/>
      </c>
      <c r="N1124" s="3">
        <f ca="1">IF(L1123="买",E1124/E1123-1,0)-IF(M1124=1,计算结果!B$17,0)</f>
        <v>0</v>
      </c>
      <c r="O1124" s="2">
        <f t="shared" ca="1" si="71"/>
        <v>1.7669234474296616</v>
      </c>
      <c r="P1124" s="3">
        <f ca="1">1-O1124/MAX(O$2:O1124)</f>
        <v>0.31944383348366878</v>
      </c>
    </row>
    <row r="1125" spans="1:16" x14ac:dyDescent="0.15">
      <c r="A1125" s="1">
        <v>40043</v>
      </c>
      <c r="B1125">
        <v>3110.71</v>
      </c>
      <c r="C1125">
        <v>3186.81</v>
      </c>
      <c r="D1125" s="21">
        <v>3083.2</v>
      </c>
      <c r="E1125" s="21">
        <v>3171.99</v>
      </c>
      <c r="F1125" s="43">
        <v>1006.9127168</v>
      </c>
      <c r="G1125" s="3">
        <f t="shared" si="68"/>
        <v>1.0101042267066207E-2</v>
      </c>
      <c r="H1125" s="3">
        <f>1-E1125/MAX(E$2:E1125)</f>
        <v>0.46028891308786501</v>
      </c>
      <c r="I1125" s="21">
        <f ca="1">IF(ROW()&gt;计算结果!B$18-1,AVERAGE(OFFSET(E1125,0,0,-计算结果!B$18,1)),AVERAGE(OFFSET(E1125,0,0,-ROW()+1,1)))</f>
        <v>3274.3850000000002</v>
      </c>
      <c r="J1125" s="43">
        <f t="shared" ca="1" si="69"/>
        <v>217255.85351935978</v>
      </c>
      <c r="K1125" s="43">
        <f ca="1">IF(ROW()&gt;计算结果!B$19+1,J1125-OFFSET(J1125,-计算结果!B$19,0,1,1),J1125-OFFSET(J1125,-ROW()+2,0,1,1))</f>
        <v>-11529.05601023999</v>
      </c>
      <c r="L1125" s="32" t="str">
        <f ca="1">IF(AND(F1125&gt;OFFSET(F1125,-计算结果!B$19,0,1,1),'000300'!K1125&lt;OFFSET('000300'!K1125,-计算结果!B$19,0,1,1)),"卖",IF(AND(F1125&lt;OFFSET(F1125,-计算结果!B$19,0,1,1),'000300'!K1125&gt;OFFSET('000300'!K1125,-计算结果!B$19,0,1,1)),"买",L1124))</f>
        <v>卖</v>
      </c>
      <c r="M1125" s="4" t="str">
        <f t="shared" ca="1" si="70"/>
        <v/>
      </c>
      <c r="N1125" s="3">
        <f ca="1">IF(L1124="买",E1125/E1124-1,0)-IF(M1125=1,计算结果!B$17,0)</f>
        <v>0</v>
      </c>
      <c r="O1125" s="2">
        <f t="shared" ca="1" si="71"/>
        <v>1.7669234474296616</v>
      </c>
      <c r="P1125" s="3">
        <f ca="1">1-O1125/MAX(O$2:O1125)</f>
        <v>0.31944383348366878</v>
      </c>
    </row>
    <row r="1126" spans="1:16" x14ac:dyDescent="0.15">
      <c r="A1126" s="1">
        <v>40044</v>
      </c>
      <c r="B1126">
        <v>3178.28</v>
      </c>
      <c r="C1126">
        <v>3183.01</v>
      </c>
      <c r="D1126" s="21">
        <v>2982.22</v>
      </c>
      <c r="E1126" s="21">
        <v>3014.57</v>
      </c>
      <c r="F1126" s="43">
        <v>1047.7874380799999</v>
      </c>
      <c r="G1126" s="3">
        <f t="shared" si="68"/>
        <v>-4.9628151412835386E-2</v>
      </c>
      <c r="H1126" s="3">
        <f>1-E1126/MAX(E$2:E1126)</f>
        <v>0.4870737766283264</v>
      </c>
      <c r="I1126" s="21">
        <f ca="1">IF(ROW()&gt;计算结果!B$18-1,AVERAGE(OFFSET(E1126,0,0,-计算结果!B$18,1)),AVERAGE(OFFSET(E1126,0,0,-ROW()+1,1)))</f>
        <v>3167.8224999999998</v>
      </c>
      <c r="J1126" s="43">
        <f t="shared" ca="1" si="69"/>
        <v>216208.06608127977</v>
      </c>
      <c r="K1126" s="43">
        <f ca="1">IF(ROW()&gt;计算结果!B$19+1,J1126-OFFSET(J1126,-计算结果!B$19,0,1,1),J1126-OFFSET(J1126,-ROW()+2,0,1,1))</f>
        <v>-10792.779366400006</v>
      </c>
      <c r="L1126" s="32" t="str">
        <f ca="1">IF(AND(F1126&gt;OFFSET(F1126,-计算结果!B$19,0,1,1),'000300'!K1126&lt;OFFSET('000300'!K1126,-计算结果!B$19,0,1,1)),"卖",IF(AND(F1126&lt;OFFSET(F1126,-计算结果!B$19,0,1,1),'000300'!K1126&gt;OFFSET('000300'!K1126,-计算结果!B$19,0,1,1)),"买",L1125))</f>
        <v>卖</v>
      </c>
      <c r="M1126" s="4" t="str">
        <f t="shared" ca="1" si="70"/>
        <v/>
      </c>
      <c r="N1126" s="3">
        <f ca="1">IF(L1125="买",E1126/E1125-1,0)-IF(M1126=1,计算结果!B$17,0)</f>
        <v>0</v>
      </c>
      <c r="O1126" s="2">
        <f t="shared" ca="1" si="71"/>
        <v>1.7669234474296616</v>
      </c>
      <c r="P1126" s="3">
        <f ca="1">1-O1126/MAX(O$2:O1126)</f>
        <v>0.31944383348366878</v>
      </c>
    </row>
    <row r="1127" spans="1:16" x14ac:dyDescent="0.15">
      <c r="A1127" s="1">
        <v>40045</v>
      </c>
      <c r="B1127">
        <v>3021.25</v>
      </c>
      <c r="C1127">
        <v>3146.57</v>
      </c>
      <c r="D1127" s="21">
        <v>3021.25</v>
      </c>
      <c r="E1127" s="21">
        <v>3144.39</v>
      </c>
      <c r="F1127" s="43">
        <v>1076.5632307200001</v>
      </c>
      <c r="G1127" s="3">
        <f t="shared" si="68"/>
        <v>4.30641849417992E-2</v>
      </c>
      <c r="H1127" s="3">
        <f>1-E1127/MAX(E$2:E1127)</f>
        <v>0.46498502688355003</v>
      </c>
      <c r="I1127" s="21">
        <f ca="1">IF(ROW()&gt;计算结果!B$18-1,AVERAGE(OFFSET(E1127,0,0,-计算结果!B$18,1)),AVERAGE(OFFSET(E1127,0,0,-ROW()+1,1)))</f>
        <v>3117.8049999999998</v>
      </c>
      <c r="J1127" s="43">
        <f t="shared" ca="1" si="69"/>
        <v>215131.50285055977</v>
      </c>
      <c r="K1127" s="43">
        <f ca="1">IF(ROW()&gt;计算结果!B$19+1,J1127-OFFSET(J1127,-计算结果!B$19,0,1,1),J1127-OFFSET(J1127,-ROW()+2,0,1,1))</f>
        <v>-10382.781808639993</v>
      </c>
      <c r="L1127" s="32" t="str">
        <f ca="1">IF(AND(F1127&gt;OFFSET(F1127,-计算结果!B$19,0,1,1),'000300'!K1127&lt;OFFSET('000300'!K1127,-计算结果!B$19,0,1,1)),"卖",IF(AND(F1127&lt;OFFSET(F1127,-计算结果!B$19,0,1,1),'000300'!K1127&gt;OFFSET('000300'!K1127,-计算结果!B$19,0,1,1)),"买",L1126))</f>
        <v>卖</v>
      </c>
      <c r="M1127" s="4" t="str">
        <f t="shared" ca="1" si="70"/>
        <v/>
      </c>
      <c r="N1127" s="3">
        <f ca="1">IF(L1126="买",E1127/E1126-1,0)-IF(M1127=1,计算结果!B$17,0)</f>
        <v>0</v>
      </c>
      <c r="O1127" s="2">
        <f t="shared" ca="1" si="71"/>
        <v>1.7669234474296616</v>
      </c>
      <c r="P1127" s="3">
        <f ca="1">1-O1127/MAX(O$2:O1127)</f>
        <v>0.31944383348366878</v>
      </c>
    </row>
    <row r="1128" spans="1:16" x14ac:dyDescent="0.15">
      <c r="A1128" s="1">
        <v>40046</v>
      </c>
      <c r="B1128">
        <v>3135.37</v>
      </c>
      <c r="C1128">
        <v>3221.17</v>
      </c>
      <c r="D1128" s="21">
        <v>3113.7</v>
      </c>
      <c r="E1128" s="21">
        <v>3203.62</v>
      </c>
      <c r="F1128" s="43">
        <v>1139.1078399999999</v>
      </c>
      <c r="G1128" s="3">
        <f t="shared" si="68"/>
        <v>1.8836721907905751E-2</v>
      </c>
      <c r="H1128" s="3">
        <f>1-E1128/MAX(E$2:E1128)</f>
        <v>0.45490709861838974</v>
      </c>
      <c r="I1128" s="21">
        <f ca="1">IF(ROW()&gt;计算结果!B$18-1,AVERAGE(OFFSET(E1128,0,0,-计算结果!B$18,1)),AVERAGE(OFFSET(E1128,0,0,-ROW()+1,1)))</f>
        <v>3133.6424999999999</v>
      </c>
      <c r="J1128" s="43">
        <f t="shared" ca="1" si="69"/>
        <v>216270.61069055978</v>
      </c>
      <c r="K1128" s="43">
        <f ca="1">IF(ROW()&gt;计算结果!B$19+1,J1128-OFFSET(J1128,-计算结果!B$19,0,1,1),J1128-OFFSET(J1128,-ROW()+2,0,1,1))</f>
        <v>-7978.0247142399894</v>
      </c>
      <c r="L1128" s="32" t="str">
        <f ca="1">IF(AND(F1128&gt;OFFSET(F1128,-计算结果!B$19,0,1,1),'000300'!K1128&lt;OFFSET('000300'!K1128,-计算结果!B$19,0,1,1)),"卖",IF(AND(F1128&lt;OFFSET(F1128,-计算结果!B$19,0,1,1),'000300'!K1128&gt;OFFSET('000300'!K1128,-计算结果!B$19,0,1,1)),"买",L1127))</f>
        <v>卖</v>
      </c>
      <c r="M1128" s="4" t="str">
        <f t="shared" ca="1" si="70"/>
        <v/>
      </c>
      <c r="N1128" s="3">
        <f ca="1">IF(L1127="买",E1128/E1127-1,0)-IF(M1128=1,计算结果!B$17,0)</f>
        <v>0</v>
      </c>
      <c r="O1128" s="2">
        <f t="shared" ca="1" si="71"/>
        <v>1.7669234474296616</v>
      </c>
      <c r="P1128" s="3">
        <f ca="1">1-O1128/MAX(O$2:O1128)</f>
        <v>0.31944383348366878</v>
      </c>
    </row>
    <row r="1129" spans="1:16" x14ac:dyDescent="0.15">
      <c r="A1129" s="1">
        <v>40049</v>
      </c>
      <c r="B1129">
        <v>3222.4</v>
      </c>
      <c r="C1129">
        <v>3241.52</v>
      </c>
      <c r="D1129" s="21">
        <v>3178.86</v>
      </c>
      <c r="E1129" s="21">
        <v>3229.6</v>
      </c>
      <c r="F1129" s="43">
        <v>1109.0792448</v>
      </c>
      <c r="G1129" s="3">
        <f t="shared" si="68"/>
        <v>8.1095760421023844E-3</v>
      </c>
      <c r="H1129" s="3">
        <f>1-E1129/MAX(E$2:E1129)</f>
        <v>0.45048662628462532</v>
      </c>
      <c r="I1129" s="21">
        <f ca="1">IF(ROW()&gt;计算结果!B$18-1,AVERAGE(OFFSET(E1129,0,0,-计算结果!B$18,1)),AVERAGE(OFFSET(E1129,0,0,-ROW()+1,1)))</f>
        <v>3148.0450000000001</v>
      </c>
      <c r="J1129" s="43">
        <f t="shared" ca="1" si="69"/>
        <v>217379.68993535978</v>
      </c>
      <c r="K1129" s="43">
        <f ca="1">IF(ROW()&gt;计算结果!B$19+1,J1129-OFFSET(J1129,-计算结果!B$19,0,1,1),J1129-OFFSET(J1129,-ROW()+2,0,1,1))</f>
        <v>-5915.7562982399832</v>
      </c>
      <c r="L1129" s="32" t="str">
        <f ca="1">IF(AND(F1129&gt;OFFSET(F1129,-计算结果!B$19,0,1,1),'000300'!K1129&lt;OFFSET('000300'!K1129,-计算结果!B$19,0,1,1)),"卖",IF(AND(F1129&lt;OFFSET(F1129,-计算结果!B$19,0,1,1),'000300'!K1129&gt;OFFSET('000300'!K1129,-计算结果!B$19,0,1,1)),"买",L1128))</f>
        <v>卖</v>
      </c>
      <c r="M1129" s="4" t="str">
        <f t="shared" ca="1" si="70"/>
        <v/>
      </c>
      <c r="N1129" s="3">
        <f ca="1">IF(L1128="买",E1129/E1128-1,0)-IF(M1129=1,计算结果!B$17,0)</f>
        <v>0</v>
      </c>
      <c r="O1129" s="2">
        <f t="shared" ca="1" si="71"/>
        <v>1.7669234474296616</v>
      </c>
      <c r="P1129" s="3">
        <f ca="1">1-O1129/MAX(O$2:O1129)</f>
        <v>0.31944383348366878</v>
      </c>
    </row>
    <row r="1130" spans="1:16" x14ac:dyDescent="0.15">
      <c r="A1130" s="1">
        <v>40050</v>
      </c>
      <c r="B1130">
        <v>3210.85</v>
      </c>
      <c r="C1130">
        <v>3210.85</v>
      </c>
      <c r="D1130" s="21">
        <v>3019.12</v>
      </c>
      <c r="E1130" s="21">
        <v>3109.83</v>
      </c>
      <c r="F1130" s="43">
        <v>1284.4611993599999</v>
      </c>
      <c r="G1130" s="3">
        <f t="shared" si="68"/>
        <v>-3.7085087936586603E-2</v>
      </c>
      <c r="H1130" s="3">
        <f>1-E1130/MAX(E$2:E1130)</f>
        <v>0.47086537807119033</v>
      </c>
      <c r="I1130" s="21">
        <f ca="1">IF(ROW()&gt;计算结果!B$18-1,AVERAGE(OFFSET(E1130,0,0,-计算结果!B$18,1)),AVERAGE(OFFSET(E1130,0,0,-ROW()+1,1)))</f>
        <v>3171.86</v>
      </c>
      <c r="J1130" s="43">
        <f t="shared" ca="1" si="69"/>
        <v>218664.15113471978</v>
      </c>
      <c r="K1130" s="43">
        <f ca="1">IF(ROW()&gt;计算结果!B$19+1,J1130-OFFSET(J1130,-计算结果!B$19,0,1,1),J1130-OFFSET(J1130,-ROW()+2,0,1,1))</f>
        <v>-3312.6155059199955</v>
      </c>
      <c r="L1130" s="32" t="str">
        <f ca="1">IF(AND(F1130&gt;OFFSET(F1130,-计算结果!B$19,0,1,1),'000300'!K1130&lt;OFFSET('000300'!K1130,-计算结果!B$19,0,1,1)),"卖",IF(AND(F1130&lt;OFFSET(F1130,-计算结果!B$19,0,1,1),'000300'!K1130&gt;OFFSET('000300'!K1130,-计算结果!B$19,0,1,1)),"买",L1129))</f>
        <v>卖</v>
      </c>
      <c r="M1130" s="4" t="str">
        <f t="shared" ca="1" si="70"/>
        <v/>
      </c>
      <c r="N1130" s="3">
        <f ca="1">IF(L1129="买",E1130/E1129-1,0)-IF(M1130=1,计算结果!B$17,0)</f>
        <v>0</v>
      </c>
      <c r="O1130" s="2">
        <f t="shared" ca="1" si="71"/>
        <v>1.7669234474296616</v>
      </c>
      <c r="P1130" s="3">
        <f ca="1">1-O1130/MAX(O$2:O1130)</f>
        <v>0.31944383348366878</v>
      </c>
    </row>
    <row r="1131" spans="1:16" x14ac:dyDescent="0.15">
      <c r="A1131" s="1">
        <v>40051</v>
      </c>
      <c r="B1131">
        <v>3082.68</v>
      </c>
      <c r="C1131">
        <v>3203.79</v>
      </c>
      <c r="D1131" s="21">
        <v>3065.46</v>
      </c>
      <c r="E1131" s="21">
        <v>3172.39</v>
      </c>
      <c r="F1131" s="43">
        <v>1097.92468992</v>
      </c>
      <c r="G1131" s="3">
        <f t="shared" si="68"/>
        <v>2.0116855262184652E-2</v>
      </c>
      <c r="H1131" s="3">
        <f>1-E1131/MAX(E$2:E1131)</f>
        <v>0.46022085346763764</v>
      </c>
      <c r="I1131" s="21">
        <f ca="1">IF(ROW()&gt;计算结果!B$18-1,AVERAGE(OFFSET(E1131,0,0,-计算结果!B$18,1)),AVERAGE(OFFSET(E1131,0,0,-ROW()+1,1)))</f>
        <v>3178.8599999999997</v>
      </c>
      <c r="J1131" s="43">
        <f t="shared" ca="1" si="69"/>
        <v>219762.07582463979</v>
      </c>
      <c r="K1131" s="43">
        <f ca="1">IF(ROW()&gt;计算结果!B$19+1,J1131-OFFSET(J1131,-计算结果!B$19,0,1,1),J1131-OFFSET(J1131,-ROW()+2,0,1,1))</f>
        <v>-978.85011967999162</v>
      </c>
      <c r="L1131" s="32" t="str">
        <f ca="1">IF(AND(F1131&gt;OFFSET(F1131,-计算结果!B$19,0,1,1),'000300'!K1131&lt;OFFSET('000300'!K1131,-计算结果!B$19,0,1,1)),"卖",IF(AND(F1131&lt;OFFSET(F1131,-计算结果!B$19,0,1,1),'000300'!K1131&gt;OFFSET('000300'!K1131,-计算结果!B$19,0,1,1)),"买",L1130))</f>
        <v>买</v>
      </c>
      <c r="M1131" s="4">
        <f t="shared" ca="1" si="70"/>
        <v>1</v>
      </c>
      <c r="N1131" s="3">
        <f ca="1">IF(L1130="买",E1131/E1130-1,0)-IF(M1131=1,计算结果!B$17,0)</f>
        <v>0</v>
      </c>
      <c r="O1131" s="2">
        <f t="shared" ca="1" si="71"/>
        <v>1.7669234474296616</v>
      </c>
      <c r="P1131" s="3">
        <f ca="1">1-O1131/MAX(O$2:O1131)</f>
        <v>0.31944383348366878</v>
      </c>
    </row>
    <row r="1132" spans="1:16" x14ac:dyDescent="0.15">
      <c r="A1132" s="1">
        <v>40052</v>
      </c>
      <c r="B1132">
        <v>3149.57</v>
      </c>
      <c r="C1132">
        <v>3212.27</v>
      </c>
      <c r="D1132" s="21">
        <v>3116.89</v>
      </c>
      <c r="E1132" s="21">
        <v>3156.3</v>
      </c>
      <c r="F1132" s="43">
        <v>1036.04609024</v>
      </c>
      <c r="G1132" s="3">
        <f t="shared" si="68"/>
        <v>-5.0718858652308851E-3</v>
      </c>
      <c r="H1132" s="3">
        <f>1-E1132/MAX(E$2:E1132)</f>
        <v>0.46295855169128153</v>
      </c>
      <c r="I1132" s="21">
        <f ca="1">IF(ROW()&gt;计算结果!B$18-1,AVERAGE(OFFSET(E1132,0,0,-计算结果!B$18,1)),AVERAGE(OFFSET(E1132,0,0,-ROW()+1,1)))</f>
        <v>3167.0299999999997</v>
      </c>
      <c r="J1132" s="43">
        <f t="shared" ca="1" si="69"/>
        <v>218726.02973439978</v>
      </c>
      <c r="K1132" s="43">
        <f ca="1">IF(ROW()&gt;计算结果!B$19+1,J1132-OFFSET(J1132,-计算结果!B$19,0,1,1),J1132-OFFSET(J1132,-ROW()+2,0,1,1))</f>
        <v>-749.16372479998972</v>
      </c>
      <c r="L1132" s="32" t="str">
        <f ca="1">IF(AND(F1132&gt;OFFSET(F1132,-计算结果!B$19,0,1,1),'000300'!K1132&lt;OFFSET('000300'!K1132,-计算结果!B$19,0,1,1)),"卖",IF(AND(F1132&lt;OFFSET(F1132,-计算结果!B$19,0,1,1),'000300'!K1132&gt;OFFSET('000300'!K1132,-计算结果!B$19,0,1,1)),"买",L1131))</f>
        <v>买</v>
      </c>
      <c r="M1132" s="4" t="str">
        <f t="shared" ca="1" si="70"/>
        <v/>
      </c>
      <c r="N1132" s="3">
        <f ca="1">IF(L1131="买",E1132/E1131-1,0)-IF(M1132=1,计算结果!B$17,0)</f>
        <v>-5.0718858652308851E-3</v>
      </c>
      <c r="O1132" s="2">
        <f t="shared" ca="1" si="71"/>
        <v>1.7579618133716981</v>
      </c>
      <c r="P1132" s="3">
        <f ca="1">1-O1132/MAX(O$2:O1132)</f>
        <v>0.32289553668511861</v>
      </c>
    </row>
    <row r="1133" spans="1:16" x14ac:dyDescent="0.15">
      <c r="A1133" s="1">
        <v>40053</v>
      </c>
      <c r="B1133">
        <v>3152.04</v>
      </c>
      <c r="C1133">
        <v>3168.19</v>
      </c>
      <c r="D1133" s="21">
        <v>3030.73</v>
      </c>
      <c r="E1133" s="21">
        <v>3046.78</v>
      </c>
      <c r="F1133" s="43">
        <v>1087.8727782399999</v>
      </c>
      <c r="G1133" s="3">
        <f t="shared" si="68"/>
        <v>-3.4698856255742427E-2</v>
      </c>
      <c r="H1133" s="3">
        <f>1-E1133/MAX(E$2:E1133)</f>
        <v>0.48159327570952148</v>
      </c>
      <c r="I1133" s="21">
        <f ca="1">IF(ROW()&gt;计算结果!B$18-1,AVERAGE(OFFSET(E1133,0,0,-计算结果!B$18,1)),AVERAGE(OFFSET(E1133,0,0,-ROW()+1,1)))</f>
        <v>3121.3250000000003</v>
      </c>
      <c r="J1133" s="43">
        <f t="shared" ca="1" si="69"/>
        <v>217638.15695615977</v>
      </c>
      <c r="K1133" s="43">
        <f ca="1">IF(ROW()&gt;计算结果!B$19+1,J1133-OFFSET(J1133,-计算结果!B$19,0,1,1),J1133-OFFSET(J1133,-ROW()+2,0,1,1))</f>
        <v>-624.60928000000422</v>
      </c>
      <c r="L1133" s="32" t="str">
        <f ca="1">IF(AND(F1133&gt;OFFSET(F1133,-计算结果!B$19,0,1,1),'000300'!K1133&lt;OFFSET('000300'!K1133,-计算结果!B$19,0,1,1)),"卖",IF(AND(F1133&lt;OFFSET(F1133,-计算结果!B$19,0,1,1),'000300'!K1133&gt;OFFSET('000300'!K1133,-计算结果!B$19,0,1,1)),"买",L1132))</f>
        <v>买</v>
      </c>
      <c r="M1133" s="4" t="str">
        <f t="shared" ca="1" si="70"/>
        <v/>
      </c>
      <c r="N1133" s="3">
        <f ca="1">IF(L1132="买",E1133/E1132-1,0)-IF(M1133=1,计算结果!B$17,0)</f>
        <v>-3.4698856255742427E-2</v>
      </c>
      <c r="O1133" s="2">
        <f t="shared" ca="1" si="71"/>
        <v>1.6969625491064293</v>
      </c>
      <c r="P1133" s="3">
        <f ca="1">1-O1133/MAX(O$2:O1133)</f>
        <v>0.34639028712780329</v>
      </c>
    </row>
    <row r="1134" spans="1:16" x14ac:dyDescent="0.15">
      <c r="A1134" s="1">
        <v>40056</v>
      </c>
      <c r="B1134">
        <v>3003.54</v>
      </c>
      <c r="C1134">
        <v>3003.54</v>
      </c>
      <c r="D1134" s="21">
        <v>2825.77</v>
      </c>
      <c r="E1134" s="21">
        <v>2830.27</v>
      </c>
      <c r="F1134" s="43">
        <v>1055.6831334399999</v>
      </c>
      <c r="G1134" s="3">
        <f t="shared" si="68"/>
        <v>-7.1061907981541217E-2</v>
      </c>
      <c r="H1134" s="3">
        <f>1-E1134/MAX(E$2:E1134)</f>
        <v>0.51843224664806375</v>
      </c>
      <c r="I1134" s="21">
        <f ca="1">IF(ROW()&gt;计算结果!B$18-1,AVERAGE(OFFSET(E1134,0,0,-计算结果!B$18,1)),AVERAGE(OFFSET(E1134,0,0,-ROW()+1,1)))</f>
        <v>3051.4350000000004</v>
      </c>
      <c r="J1134" s="43">
        <f t="shared" ca="1" si="69"/>
        <v>216582.47382271977</v>
      </c>
      <c r="K1134" s="43">
        <f ca="1">IF(ROW()&gt;计算结果!B$19+1,J1134-OFFSET(J1134,-计算结果!B$19,0,1,1),J1134-OFFSET(J1134,-ROW()+2,0,1,1))</f>
        <v>-673.37969664001139</v>
      </c>
      <c r="L1134" s="32" t="str">
        <f ca="1">IF(AND(F1134&gt;OFFSET(F1134,-计算结果!B$19,0,1,1),'000300'!K1134&lt;OFFSET('000300'!K1134,-计算结果!B$19,0,1,1)),"卖",IF(AND(F1134&lt;OFFSET(F1134,-计算结果!B$19,0,1,1),'000300'!K1134&gt;OFFSET('000300'!K1134,-计算结果!B$19,0,1,1)),"买",L1133))</f>
        <v>买</v>
      </c>
      <c r="M1134" s="4" t="str">
        <f t="shared" ca="1" si="70"/>
        <v/>
      </c>
      <c r="N1134" s="3">
        <f ca="1">IF(L1133="买",E1134/E1133-1,0)-IF(M1134=1,计算结果!B$17,0)</f>
        <v>-7.1061907981541217E-2</v>
      </c>
      <c r="O1134" s="2">
        <f t="shared" ca="1" si="71"/>
        <v>1.5763731525937066</v>
      </c>
      <c r="P1134" s="3">
        <f ca="1">1-O1134/MAX(O$2:O1134)</f>
        <v>0.39283704039976897</v>
      </c>
    </row>
    <row r="1135" spans="1:16" x14ac:dyDescent="0.15">
      <c r="A1135" s="1">
        <v>40057</v>
      </c>
      <c r="B1135">
        <v>2804.58</v>
      </c>
      <c r="C1135">
        <v>2901.28</v>
      </c>
      <c r="D1135" s="21">
        <v>2795.49</v>
      </c>
      <c r="E1135" s="21">
        <v>2843.7</v>
      </c>
      <c r="F1135" s="43">
        <v>877.43217663999997</v>
      </c>
      <c r="G1135" s="3">
        <f t="shared" si="68"/>
        <v>4.7451303232552977E-3</v>
      </c>
      <c r="H1135" s="3">
        <f>1-E1135/MAX(E$2:E1135)</f>
        <v>0.51614714489893143</v>
      </c>
      <c r="I1135" s="21">
        <f ca="1">IF(ROW()&gt;计算结果!B$18-1,AVERAGE(OFFSET(E1135,0,0,-计算结果!B$18,1)),AVERAGE(OFFSET(E1135,0,0,-ROW()+1,1)))</f>
        <v>2969.2624999999998</v>
      </c>
      <c r="J1135" s="43">
        <f t="shared" ca="1" si="69"/>
        <v>215705.04164607977</v>
      </c>
      <c r="K1135" s="43">
        <f ca="1">IF(ROW()&gt;计算结果!B$19+1,J1135-OFFSET(J1135,-计算结果!B$19,0,1,1),J1135-OFFSET(J1135,-ROW()+2,0,1,1))</f>
        <v>-503.02443520000088</v>
      </c>
      <c r="L1135" s="32" t="str">
        <f ca="1">IF(AND(F1135&gt;OFFSET(F1135,-计算结果!B$19,0,1,1),'000300'!K1135&lt;OFFSET('000300'!K1135,-计算结果!B$19,0,1,1)),"卖",IF(AND(F1135&lt;OFFSET(F1135,-计算结果!B$19,0,1,1),'000300'!K1135&gt;OFFSET('000300'!K1135,-计算结果!B$19,0,1,1)),"买",L1134))</f>
        <v>买</v>
      </c>
      <c r="M1135" s="4" t="str">
        <f t="shared" ca="1" si="70"/>
        <v/>
      </c>
      <c r="N1135" s="3">
        <f ca="1">IF(L1134="买",E1135/E1134-1,0)-IF(M1135=1,计算结果!B$17,0)</f>
        <v>4.7451303232552977E-3</v>
      </c>
      <c r="O1135" s="2">
        <f t="shared" ca="1" si="71"/>
        <v>1.5838532486408445</v>
      </c>
      <c r="P1135" s="3">
        <f ca="1">1-O1135/MAX(O$2:O1135)</f>
        <v>0.38995597302901241</v>
      </c>
    </row>
    <row r="1136" spans="1:16" x14ac:dyDescent="0.15">
      <c r="A1136" s="1">
        <v>40058</v>
      </c>
      <c r="B1136">
        <v>2824.64</v>
      </c>
      <c r="C1136">
        <v>2904.79</v>
      </c>
      <c r="D1136" s="21">
        <v>2813.62</v>
      </c>
      <c r="E1136" s="21">
        <v>2890.93</v>
      </c>
      <c r="F1136" s="43">
        <v>762.93193728000006</v>
      </c>
      <c r="G1136" s="3">
        <f t="shared" si="68"/>
        <v>1.6608643668460044E-2</v>
      </c>
      <c r="H1136" s="3">
        <f>1-E1136/MAX(E$2:E1136)</f>
        <v>0.50811100524059083</v>
      </c>
      <c r="I1136" s="21">
        <f ca="1">IF(ROW()&gt;计算结果!B$18-1,AVERAGE(OFFSET(E1136,0,0,-计算结果!B$18,1)),AVERAGE(OFFSET(E1136,0,0,-ROW()+1,1)))</f>
        <v>2902.92</v>
      </c>
      <c r="J1136" s="43">
        <f t="shared" ca="1" si="69"/>
        <v>214942.10970879978</v>
      </c>
      <c r="K1136" s="43">
        <f ca="1">IF(ROW()&gt;计算结果!B$19+1,J1136-OFFSET(J1136,-计算结果!B$19,0,1,1),J1136-OFFSET(J1136,-ROW()+2,0,1,1))</f>
        <v>-189.39314175999607</v>
      </c>
      <c r="L1136" s="32" t="str">
        <f ca="1">IF(AND(F1136&gt;OFFSET(F1136,-计算结果!B$19,0,1,1),'000300'!K1136&lt;OFFSET('000300'!K1136,-计算结果!B$19,0,1,1)),"卖",IF(AND(F1136&lt;OFFSET(F1136,-计算结果!B$19,0,1,1),'000300'!K1136&gt;OFFSET('000300'!K1136,-计算结果!B$19,0,1,1)),"买",L1135))</f>
        <v>买</v>
      </c>
      <c r="M1136" s="4" t="str">
        <f t="shared" ca="1" si="70"/>
        <v/>
      </c>
      <c r="N1136" s="3">
        <f ca="1">IF(L1135="买",E1136/E1135-1,0)-IF(M1136=1,计算结果!B$17,0)</f>
        <v>1.6608643668460044E-2</v>
      </c>
      <c r="O1136" s="2">
        <f t="shared" ca="1" si="71"/>
        <v>1.6101589028706531</v>
      </c>
      <c r="P1136" s="3">
        <f ca="1">1-O1136/MAX(O$2:O1136)</f>
        <v>0.37982396916297889</v>
      </c>
    </row>
    <row r="1137" spans="1:16" x14ac:dyDescent="0.15">
      <c r="A1137" s="1">
        <v>40059</v>
      </c>
      <c r="B1137">
        <v>2898.45</v>
      </c>
      <c r="C1137">
        <v>3059.99</v>
      </c>
      <c r="D1137" s="21">
        <v>2892.65</v>
      </c>
      <c r="E1137" s="21">
        <v>3051.96</v>
      </c>
      <c r="F1137" s="43">
        <v>1188.21388288</v>
      </c>
      <c r="G1137" s="3">
        <f t="shared" si="68"/>
        <v>5.5701798383219314E-2</v>
      </c>
      <c r="H1137" s="3">
        <f>1-E1137/MAX(E$2:E1137)</f>
        <v>0.48071190362757776</v>
      </c>
      <c r="I1137" s="21">
        <f ca="1">IF(ROW()&gt;计算结果!B$18-1,AVERAGE(OFFSET(E1137,0,0,-计算结果!B$18,1)),AVERAGE(OFFSET(E1137,0,0,-ROW()+1,1)))</f>
        <v>2904.2150000000001</v>
      </c>
      <c r="J1137" s="43">
        <f t="shared" ca="1" si="69"/>
        <v>216130.32359167977</v>
      </c>
      <c r="K1137" s="43">
        <f ca="1">IF(ROW()&gt;计算结果!B$19+1,J1137-OFFSET(J1137,-计算结果!B$19,0,1,1),J1137-OFFSET(J1137,-ROW()+2,0,1,1))</f>
        <v>-140.28709888001322</v>
      </c>
      <c r="L1137" s="32" t="str">
        <f ca="1">IF(AND(F1137&gt;OFFSET(F1137,-计算结果!B$19,0,1,1),'000300'!K1137&lt;OFFSET('000300'!K1137,-计算结果!B$19,0,1,1)),"卖",IF(AND(F1137&lt;OFFSET(F1137,-计算结果!B$19,0,1,1),'000300'!K1137&gt;OFFSET('000300'!K1137,-计算结果!B$19,0,1,1)),"买",L1136))</f>
        <v>买</v>
      </c>
      <c r="M1137" s="4" t="str">
        <f t="shared" ca="1" si="70"/>
        <v/>
      </c>
      <c r="N1137" s="3">
        <f ca="1">IF(L1136="买",E1137/E1136-1,0)-IF(M1137=1,计算结果!B$17,0)</f>
        <v>5.5701798383219314E-2</v>
      </c>
      <c r="O1137" s="2">
        <f t="shared" ca="1" si="71"/>
        <v>1.6998476494432999</v>
      </c>
      <c r="P1137" s="3">
        <f ca="1">1-O1137/MAX(O$2:O1137)</f>
        <v>0.34527904893118999</v>
      </c>
    </row>
    <row r="1138" spans="1:16" x14ac:dyDescent="0.15">
      <c r="A1138" s="1">
        <v>40060</v>
      </c>
      <c r="B1138">
        <v>3055.35</v>
      </c>
      <c r="C1138">
        <v>3099.39</v>
      </c>
      <c r="D1138" s="21">
        <v>3038.99</v>
      </c>
      <c r="E1138" s="21">
        <v>3077.14</v>
      </c>
      <c r="F1138" s="43">
        <v>1161.81663744</v>
      </c>
      <c r="G1138" s="3">
        <f t="shared" si="68"/>
        <v>8.2504357855279764E-3</v>
      </c>
      <c r="H1138" s="3">
        <f>1-E1138/MAX(E$2:E1138)</f>
        <v>0.476427550534268</v>
      </c>
      <c r="I1138" s="21">
        <f ca="1">IF(ROW()&gt;计算结果!B$18-1,AVERAGE(OFFSET(E1138,0,0,-计算结果!B$18,1)),AVERAGE(OFFSET(E1138,0,0,-ROW()+1,1)))</f>
        <v>2965.9324999999999</v>
      </c>
      <c r="J1138" s="43">
        <f t="shared" ca="1" si="69"/>
        <v>217292.14022911977</v>
      </c>
      <c r="K1138" s="43">
        <f ca="1">IF(ROW()&gt;计算结果!B$19+1,J1138-OFFSET(J1138,-计算结果!B$19,0,1,1),J1138-OFFSET(J1138,-ROW()+2,0,1,1))</f>
        <v>-87.549706240009982</v>
      </c>
      <c r="L1138" s="32" t="str">
        <f ca="1">IF(AND(F1138&gt;OFFSET(F1138,-计算结果!B$19,0,1,1),'000300'!K1138&lt;OFFSET('000300'!K1138,-计算结果!B$19,0,1,1)),"卖",IF(AND(F1138&lt;OFFSET(F1138,-计算结果!B$19,0,1,1),'000300'!K1138&gt;OFFSET('000300'!K1138,-计算结果!B$19,0,1,1)),"买",L1137))</f>
        <v>买</v>
      </c>
      <c r="M1138" s="4" t="str">
        <f t="shared" ca="1" si="70"/>
        <v/>
      </c>
      <c r="N1138" s="3">
        <f ca="1">IF(L1137="买",E1138/E1137-1,0)-IF(M1138=1,计算结果!B$17,0)</f>
        <v>8.2504357855279764E-3</v>
      </c>
      <c r="O1138" s="2">
        <f t="shared" ca="1" si="71"/>
        <v>1.7138721333202125</v>
      </c>
      <c r="P1138" s="3">
        <f ca="1">1-O1138/MAX(O$2:O1138)</f>
        <v>0.3398773157669569</v>
      </c>
    </row>
    <row r="1139" spans="1:16" x14ac:dyDescent="0.15">
      <c r="A1139" s="1">
        <v>40063</v>
      </c>
      <c r="B1139">
        <v>3097.79</v>
      </c>
      <c r="C1139">
        <v>3153.23</v>
      </c>
      <c r="D1139" s="21">
        <v>3078.13</v>
      </c>
      <c r="E1139" s="21">
        <v>3104.21</v>
      </c>
      <c r="F1139" s="43">
        <v>1138.1319270399999</v>
      </c>
      <c r="G1139" s="3">
        <f t="shared" si="68"/>
        <v>8.7971298023490352E-3</v>
      </c>
      <c r="H1139" s="3">
        <f>1-E1139/MAX(E$2:E1139)</f>
        <v>0.47182161573538417</v>
      </c>
      <c r="I1139" s="21">
        <f ca="1">IF(ROW()&gt;计算结果!B$18-1,AVERAGE(OFFSET(E1139,0,0,-计算结果!B$18,1)),AVERAGE(OFFSET(E1139,0,0,-ROW()+1,1)))</f>
        <v>3031.0599999999995</v>
      </c>
      <c r="J1139" s="43">
        <f t="shared" ca="1" si="69"/>
        <v>218430.27215615977</v>
      </c>
      <c r="K1139" s="43">
        <f ca="1">IF(ROW()&gt;计算结果!B$19+1,J1139-OFFSET(J1139,-计算结果!B$19,0,1,1),J1139-OFFSET(J1139,-ROW()+2,0,1,1))</f>
        <v>-233.87897856000927</v>
      </c>
      <c r="L1139" s="32" t="str">
        <f ca="1">IF(AND(F1139&gt;OFFSET(F1139,-计算结果!B$19,0,1,1),'000300'!K1139&lt;OFFSET('000300'!K1139,-计算结果!B$19,0,1,1)),"卖",IF(AND(F1139&lt;OFFSET(F1139,-计算结果!B$19,0,1,1),'000300'!K1139&gt;OFFSET('000300'!K1139,-计算结果!B$19,0,1,1)),"买",L1138))</f>
        <v>买</v>
      </c>
      <c r="M1139" s="4" t="str">
        <f t="shared" ca="1" si="70"/>
        <v/>
      </c>
      <c r="N1139" s="3">
        <f ca="1">IF(L1138="买",E1139/E1138-1,0)-IF(M1139=1,计算结果!B$17,0)</f>
        <v>8.7971298023490352E-3</v>
      </c>
      <c r="O1139" s="2">
        <f t="shared" ca="1" si="71"/>
        <v>1.7289492889416593</v>
      </c>
      <c r="P1139" s="3">
        <f ca="1">1-O1139/MAX(O$2:O1139)</f>
        <v>0.33407013082828374</v>
      </c>
    </row>
    <row r="1140" spans="1:16" x14ac:dyDescent="0.15">
      <c r="A1140" s="1">
        <v>40064</v>
      </c>
      <c r="B1140">
        <v>3084.2</v>
      </c>
      <c r="C1140">
        <v>3170.97</v>
      </c>
      <c r="D1140" s="21">
        <v>3047.3</v>
      </c>
      <c r="E1140" s="21">
        <v>3170.97</v>
      </c>
      <c r="F1140" s="43">
        <v>1179.6933017599999</v>
      </c>
      <c r="G1140" s="3">
        <f t="shared" si="68"/>
        <v>2.1506276959355031E-2</v>
      </c>
      <c r="H1140" s="3">
        <f>1-E1140/MAX(E$2:E1140)</f>
        <v>0.46046246511944466</v>
      </c>
      <c r="I1140" s="21">
        <f ca="1">IF(ROW()&gt;计算结果!B$18-1,AVERAGE(OFFSET(E1140,0,0,-计算结果!B$18,1)),AVERAGE(OFFSET(E1140,0,0,-ROW()+1,1)))</f>
        <v>3101.07</v>
      </c>
      <c r="J1140" s="43">
        <f t="shared" ca="1" si="69"/>
        <v>219609.96545791978</v>
      </c>
      <c r="K1140" s="43">
        <f ca="1">IF(ROW()&gt;计算结果!B$19+1,J1140-OFFSET(J1140,-计算结果!B$19,0,1,1),J1140-OFFSET(J1140,-ROW()+2,0,1,1))</f>
        <v>-152.11036672000773</v>
      </c>
      <c r="L1140" s="32" t="str">
        <f ca="1">IF(AND(F1140&gt;OFFSET(F1140,-计算结果!B$19,0,1,1),'000300'!K1140&lt;OFFSET('000300'!K1140,-计算结果!B$19,0,1,1)),"卖",IF(AND(F1140&lt;OFFSET(F1140,-计算结果!B$19,0,1,1),'000300'!K1140&gt;OFFSET('000300'!K1140,-计算结果!B$19,0,1,1)),"买",L1139))</f>
        <v>买</v>
      </c>
      <c r="M1140" s="4" t="str">
        <f t="shared" ca="1" si="70"/>
        <v/>
      </c>
      <c r="N1140" s="3">
        <f ca="1">IF(L1139="买",E1140/E1139-1,0)-IF(M1140=1,计算结果!B$17,0)</f>
        <v>2.1506276959355031E-2</v>
      </c>
      <c r="O1140" s="2">
        <f t="shared" ca="1" si="71"/>
        <v>1.7661325511983186</v>
      </c>
      <c r="P1140" s="3">
        <f ca="1">1-O1140/MAX(O$2:O1140)</f>
        <v>0.3197484586263698</v>
      </c>
    </row>
    <row r="1141" spans="1:16" x14ac:dyDescent="0.15">
      <c r="A1141" s="1">
        <v>40065</v>
      </c>
      <c r="B1141">
        <v>3188.31</v>
      </c>
      <c r="C1141">
        <v>3207.39</v>
      </c>
      <c r="D1141" s="21">
        <v>3143.74</v>
      </c>
      <c r="E1141" s="21">
        <v>3194.91</v>
      </c>
      <c r="F1141" s="43">
        <v>1318.1370368</v>
      </c>
      <c r="G1141" s="3">
        <f t="shared" si="68"/>
        <v>7.5497403002866559E-3</v>
      </c>
      <c r="H1141" s="3">
        <f>1-E1141/MAX(E$2:E1141)</f>
        <v>0.45638909684883955</v>
      </c>
      <c r="I1141" s="21">
        <f ca="1">IF(ROW()&gt;计算结果!B$18-1,AVERAGE(OFFSET(E1141,0,0,-计算结果!B$18,1)),AVERAGE(OFFSET(E1141,0,0,-ROW()+1,1)))</f>
        <v>3136.8074999999999</v>
      </c>
      <c r="J1141" s="43">
        <f t="shared" ca="1" si="69"/>
        <v>220928.10249471979</v>
      </c>
      <c r="K1141" s="43">
        <f ca="1">IF(ROW()&gt;计算结果!B$19+1,J1141-OFFSET(J1141,-计算结果!B$19,0,1,1),J1141-OFFSET(J1141,-ROW()+2,0,1,1))</f>
        <v>2202.0727603200066</v>
      </c>
      <c r="L1141" s="32" t="str">
        <f ca="1">IF(AND(F1141&gt;OFFSET(F1141,-计算结果!B$19,0,1,1),'000300'!K1141&lt;OFFSET('000300'!K1141,-计算结果!B$19,0,1,1)),"卖",IF(AND(F1141&lt;OFFSET(F1141,-计算结果!B$19,0,1,1),'000300'!K1141&gt;OFFSET('000300'!K1141,-计算结果!B$19,0,1,1)),"买",L1140))</f>
        <v>买</v>
      </c>
      <c r="M1141" s="4" t="str">
        <f t="shared" ca="1" si="70"/>
        <v/>
      </c>
      <c r="N1141" s="3">
        <f ca="1">IF(L1140="买",E1141/E1140-1,0)-IF(M1141=1,计算结果!B$17,0)</f>
        <v>7.5497403002866559E-3</v>
      </c>
      <c r="O1141" s="2">
        <f t="shared" ca="1" si="71"/>
        <v>1.7794663932957486</v>
      </c>
      <c r="P1141" s="3">
        <f ca="1">1-O1141/MAX(O$2:O1141)</f>
        <v>0.31461273615012919</v>
      </c>
    </row>
    <row r="1142" spans="1:16" x14ac:dyDescent="0.15">
      <c r="A1142" s="1">
        <v>40066</v>
      </c>
      <c r="B1142">
        <v>3179.19</v>
      </c>
      <c r="C1142">
        <v>3204.12</v>
      </c>
      <c r="D1142" s="21">
        <v>3150.17</v>
      </c>
      <c r="E1142" s="21">
        <v>3162.91</v>
      </c>
      <c r="F1142" s="43">
        <v>914.67423743999996</v>
      </c>
      <c r="G1142" s="3">
        <f t="shared" si="68"/>
        <v>-1.0015931591187188E-2</v>
      </c>
      <c r="H1142" s="3">
        <f>1-E1142/MAX(E$2:E1142)</f>
        <v>0.46183386646702507</v>
      </c>
      <c r="I1142" s="21">
        <f ca="1">IF(ROW()&gt;计算结果!B$18-1,AVERAGE(OFFSET(E1142,0,0,-计算结果!B$18,1)),AVERAGE(OFFSET(E1142,0,0,-ROW()+1,1)))</f>
        <v>3158.25</v>
      </c>
      <c r="J1142" s="43">
        <f t="shared" ca="1" si="69"/>
        <v>221842.77673215978</v>
      </c>
      <c r="K1142" s="43">
        <f ca="1">IF(ROW()&gt;计算结果!B$19+1,J1142-OFFSET(J1142,-计算结果!B$19,0,1,1),J1142-OFFSET(J1142,-ROW()+2,0,1,1))</f>
        <v>4204.6197760000068</v>
      </c>
      <c r="L1142" s="32" t="str">
        <f ca="1">IF(AND(F1142&gt;OFFSET(F1142,-计算结果!B$19,0,1,1),'000300'!K1142&lt;OFFSET('000300'!K1142,-计算结果!B$19,0,1,1)),"卖",IF(AND(F1142&lt;OFFSET(F1142,-计算结果!B$19,0,1,1),'000300'!K1142&gt;OFFSET('000300'!K1142,-计算结果!B$19,0,1,1)),"买",L1141))</f>
        <v>买</v>
      </c>
      <c r="M1142" s="4" t="str">
        <f t="shared" ca="1" si="70"/>
        <v/>
      </c>
      <c r="N1142" s="3">
        <f ca="1">IF(L1141="买",E1142/E1141-1,0)-IF(M1142=1,计算结果!B$17,0)</f>
        <v>-1.0015931591187188E-2</v>
      </c>
      <c r="O1142" s="2">
        <f t="shared" ca="1" si="71"/>
        <v>1.7616433796316817</v>
      </c>
      <c r="P1142" s="3">
        <f ca="1">1-O1142/MAX(O$2:O1142)</f>
        <v>0.32147752809832042</v>
      </c>
    </row>
    <row r="1143" spans="1:16" x14ac:dyDescent="0.15">
      <c r="A1143" s="1">
        <v>40067</v>
      </c>
      <c r="B1143">
        <v>3152.81</v>
      </c>
      <c r="C1143">
        <v>3253.45</v>
      </c>
      <c r="D1143" s="21">
        <v>3152.69</v>
      </c>
      <c r="E1143" s="21">
        <v>3238.13</v>
      </c>
      <c r="F1143" s="43">
        <v>1089.8935808000001</v>
      </c>
      <c r="G1143" s="3">
        <f t="shared" si="68"/>
        <v>2.3781897050501044E-2</v>
      </c>
      <c r="H1143" s="3">
        <f>1-E1143/MAX(E$2:E1143)</f>
        <v>0.44903525488327767</v>
      </c>
      <c r="I1143" s="21">
        <f ca="1">IF(ROW()&gt;计算结果!B$18-1,AVERAGE(OFFSET(E1143,0,0,-计算结果!B$18,1)),AVERAGE(OFFSET(E1143,0,0,-ROW()+1,1)))</f>
        <v>3191.7299999999996</v>
      </c>
      <c r="J1143" s="43">
        <f t="shared" ca="1" si="69"/>
        <v>222932.67031295979</v>
      </c>
      <c r="K1143" s="43">
        <f ca="1">IF(ROW()&gt;计算结果!B$19+1,J1143-OFFSET(J1143,-计算结果!B$19,0,1,1),J1143-OFFSET(J1143,-ROW()+2,0,1,1))</f>
        <v>6350.1964902400214</v>
      </c>
      <c r="L1143" s="32" t="str">
        <f ca="1">IF(AND(F1143&gt;OFFSET(F1143,-计算结果!B$19,0,1,1),'000300'!K1143&lt;OFFSET('000300'!K1143,-计算结果!B$19,0,1,1)),"卖",IF(AND(F1143&lt;OFFSET(F1143,-计算结果!B$19,0,1,1),'000300'!K1143&gt;OFFSET('000300'!K1143,-计算结果!B$19,0,1,1)),"买",L1142))</f>
        <v>买</v>
      </c>
      <c r="M1143" s="4" t="str">
        <f t="shared" ca="1" si="70"/>
        <v/>
      </c>
      <c r="N1143" s="3">
        <f ca="1">IF(L1142="买",E1143/E1142-1,0)-IF(M1143=1,计算结果!B$17,0)</f>
        <v>2.3781897050501044E-2</v>
      </c>
      <c r="O1143" s="2">
        <f t="shared" ca="1" si="71"/>
        <v>1.803538601125779</v>
      </c>
      <c r="P1143" s="3">
        <f ca="1">1-O1143/MAX(O$2:O1143)</f>
        <v>0.30534097652510328</v>
      </c>
    </row>
    <row r="1144" spans="1:16" x14ac:dyDescent="0.15">
      <c r="A1144" s="1">
        <v>40070</v>
      </c>
      <c r="B1144">
        <v>3248.35</v>
      </c>
      <c r="C1144">
        <v>3298.91</v>
      </c>
      <c r="D1144" s="21">
        <v>3240.53</v>
      </c>
      <c r="E1144" s="21">
        <v>3293.39</v>
      </c>
      <c r="F1144" s="43">
        <v>1170.64810496</v>
      </c>
      <c r="G1144" s="3">
        <f t="shared" si="68"/>
        <v>1.7065405033151793E-2</v>
      </c>
      <c r="H1144" s="3">
        <f>1-E1144/MAX(E$2:E1144)</f>
        <v>0.43963281834887358</v>
      </c>
      <c r="I1144" s="21">
        <f ca="1">IF(ROW()&gt;计算结果!B$18-1,AVERAGE(OFFSET(E1144,0,0,-计算结果!B$18,1)),AVERAGE(OFFSET(E1144,0,0,-ROW()+1,1)))</f>
        <v>3222.335</v>
      </c>
      <c r="J1144" s="43">
        <f t="shared" ca="1" si="69"/>
        <v>224103.3184179198</v>
      </c>
      <c r="K1144" s="43">
        <f ca="1">IF(ROW()&gt;计算结果!B$19+1,J1144-OFFSET(J1144,-计算结果!B$19,0,1,1),J1144-OFFSET(J1144,-ROW()+2,0,1,1))</f>
        <v>8398.2767718400282</v>
      </c>
      <c r="L1144" s="32" t="str">
        <f ca="1">IF(AND(F1144&gt;OFFSET(F1144,-计算结果!B$19,0,1,1),'000300'!K1144&lt;OFFSET('000300'!K1144,-计算结果!B$19,0,1,1)),"卖",IF(AND(F1144&lt;OFFSET(F1144,-计算结果!B$19,0,1,1),'000300'!K1144&gt;OFFSET('000300'!K1144,-计算结果!B$19,0,1,1)),"买",L1143))</f>
        <v>买</v>
      </c>
      <c r="M1144" s="4" t="str">
        <f t="shared" ca="1" si="70"/>
        <v/>
      </c>
      <c r="N1144" s="3">
        <f ca="1">IF(L1143="买",E1144/E1143-1,0)-IF(M1144=1,计算结果!B$17,0)</f>
        <v>1.7065405033151793E-2</v>
      </c>
      <c r="O1144" s="2">
        <f t="shared" ca="1" si="71"/>
        <v>1.8343167178469144</v>
      </c>
      <c r="P1144" s="3">
        <f ca="1">1-O1144/MAX(O$2:O1144)</f>
        <v>0.29348633892957043</v>
      </c>
    </row>
    <row r="1145" spans="1:16" x14ac:dyDescent="0.15">
      <c r="A1145" s="1">
        <v>40071</v>
      </c>
      <c r="B1145">
        <v>3298.81</v>
      </c>
      <c r="C1145">
        <v>3325.74</v>
      </c>
      <c r="D1145" s="21">
        <v>3264.95</v>
      </c>
      <c r="E1145" s="21">
        <v>3302.64</v>
      </c>
      <c r="F1145" s="43">
        <v>1164.1149849599999</v>
      </c>
      <c r="G1145" s="3">
        <f t="shared" si="68"/>
        <v>2.8086561263622745E-3</v>
      </c>
      <c r="H1145" s="3">
        <f>1-E1145/MAX(E$2:E1145)</f>
        <v>0.43805893963111686</v>
      </c>
      <c r="I1145" s="21">
        <f ca="1">IF(ROW()&gt;计算结果!B$18-1,AVERAGE(OFFSET(E1145,0,0,-计算结果!B$18,1)),AVERAGE(OFFSET(E1145,0,0,-ROW()+1,1)))</f>
        <v>3249.2674999999999</v>
      </c>
      <c r="J1145" s="43">
        <f t="shared" ca="1" si="69"/>
        <v>225267.4334028798</v>
      </c>
      <c r="K1145" s="43">
        <f ca="1">IF(ROW()&gt;计算结果!B$19+1,J1145-OFFSET(J1145,-计算结果!B$19,0,1,1),J1145-OFFSET(J1145,-ROW()+2,0,1,1))</f>
        <v>10325.323694080027</v>
      </c>
      <c r="L1145" s="32" t="str">
        <f ca="1">IF(AND(F1145&gt;OFFSET(F1145,-计算结果!B$19,0,1,1),'000300'!K1145&lt;OFFSET('000300'!K1145,-计算结果!B$19,0,1,1)),"卖",IF(AND(F1145&lt;OFFSET(F1145,-计算结果!B$19,0,1,1),'000300'!K1145&gt;OFFSET('000300'!K1145,-计算结果!B$19,0,1,1)),"买",L1144))</f>
        <v>买</v>
      </c>
      <c r="M1145" s="4" t="str">
        <f t="shared" ca="1" si="70"/>
        <v/>
      </c>
      <c r="N1145" s="3">
        <f ca="1">IF(L1144="买",E1145/E1144-1,0)-IF(M1145=1,计算结果!B$17,0)</f>
        <v>2.8086561263622745E-3</v>
      </c>
      <c r="O1145" s="2">
        <f t="shared" ca="1" si="71"/>
        <v>1.839468682734184</v>
      </c>
      <c r="P1145" s="3">
        <f ca="1">1-O1145/MAX(O$2:O1145)</f>
        <v>0.29150198500704638</v>
      </c>
    </row>
    <row r="1146" spans="1:16" x14ac:dyDescent="0.15">
      <c r="A1146" s="1">
        <v>40072</v>
      </c>
      <c r="B1146">
        <v>3290.39</v>
      </c>
      <c r="C1146">
        <v>3296.94</v>
      </c>
      <c r="D1146" s="21">
        <v>3212.45</v>
      </c>
      <c r="E1146" s="21">
        <v>3258.24</v>
      </c>
      <c r="F1146" s="43">
        <v>1236.41479168</v>
      </c>
      <c r="G1146" s="3">
        <f t="shared" si="68"/>
        <v>-1.3443790422207669E-2</v>
      </c>
      <c r="H1146" s="3">
        <f>1-E1146/MAX(E$2:E1146)</f>
        <v>0.44561355747634934</v>
      </c>
      <c r="I1146" s="21">
        <f ca="1">IF(ROW()&gt;计算结果!B$18-1,AVERAGE(OFFSET(E1146,0,0,-计算结果!B$18,1)),AVERAGE(OFFSET(E1146,0,0,-ROW()+1,1)))</f>
        <v>3273.1</v>
      </c>
      <c r="J1146" s="43">
        <f t="shared" ca="1" si="69"/>
        <v>226503.8481945598</v>
      </c>
      <c r="K1146" s="43">
        <f ca="1">IF(ROW()&gt;计算结果!B$19+1,J1146-OFFSET(J1146,-计算结果!B$19,0,1,1),J1146-OFFSET(J1146,-ROW()+2,0,1,1))</f>
        <v>10373.524602880032</v>
      </c>
      <c r="L1146" s="32" t="str">
        <f ca="1">IF(AND(F1146&gt;OFFSET(F1146,-计算结果!B$19,0,1,1),'000300'!K1146&lt;OFFSET('000300'!K1146,-计算结果!B$19,0,1,1)),"卖",IF(AND(F1146&lt;OFFSET(F1146,-计算结果!B$19,0,1,1),'000300'!K1146&gt;OFFSET('000300'!K1146,-计算结果!B$19,0,1,1)),"买",L1145))</f>
        <v>买</v>
      </c>
      <c r="M1146" s="4" t="str">
        <f t="shared" ca="1" si="70"/>
        <v/>
      </c>
      <c r="N1146" s="3">
        <f ca="1">IF(L1145="买",E1146/E1145-1,0)-IF(M1146=1,计算结果!B$17,0)</f>
        <v>-1.3443790422207669E-2</v>
      </c>
      <c r="O1146" s="2">
        <f t="shared" ca="1" si="71"/>
        <v>1.8147392512752911</v>
      </c>
      <c r="P1146" s="3">
        <f ca="1">1-O1146/MAX(O$2:O1146)</f>
        <v>0.30102688383516174</v>
      </c>
    </row>
    <row r="1147" spans="1:16" x14ac:dyDescent="0.15">
      <c r="A1147" s="1">
        <v>40073</v>
      </c>
      <c r="B1147">
        <v>3274.58</v>
      </c>
      <c r="C1147">
        <v>3329.12</v>
      </c>
      <c r="D1147" s="21">
        <v>3274.58</v>
      </c>
      <c r="E1147" s="21">
        <v>3320.1</v>
      </c>
      <c r="F1147" s="43">
        <v>1253.2600012800001</v>
      </c>
      <c r="G1147" s="3">
        <f t="shared" si="68"/>
        <v>1.8985710076605766E-2</v>
      </c>
      <c r="H1147" s="3">
        <f>1-E1147/MAX(E$2:E1147)</f>
        <v>0.43508813720819439</v>
      </c>
      <c r="I1147" s="21">
        <f ca="1">IF(ROW()&gt;计算结果!B$18-1,AVERAGE(OFFSET(E1147,0,0,-计算结果!B$18,1)),AVERAGE(OFFSET(E1147,0,0,-ROW()+1,1)))</f>
        <v>3293.5925000000002</v>
      </c>
      <c r="J1147" s="43">
        <f t="shared" ca="1" si="69"/>
        <v>227757.1081958398</v>
      </c>
      <c r="K1147" s="43">
        <f ca="1">IF(ROW()&gt;计算结果!B$19+1,J1147-OFFSET(J1147,-计算结果!B$19,0,1,1),J1147-OFFSET(J1147,-ROW()+2,0,1,1))</f>
        <v>10464.967966720025</v>
      </c>
      <c r="L1147" s="32" t="str">
        <f ca="1">IF(AND(F1147&gt;OFFSET(F1147,-计算结果!B$19,0,1,1),'000300'!K1147&lt;OFFSET('000300'!K1147,-计算结果!B$19,0,1,1)),"卖",IF(AND(F1147&lt;OFFSET(F1147,-计算结果!B$19,0,1,1),'000300'!K1147&gt;OFFSET('000300'!K1147,-计算结果!B$19,0,1,1)),"买",L1146))</f>
        <v>买</v>
      </c>
      <c r="M1147" s="4" t="str">
        <f t="shared" ca="1" si="70"/>
        <v/>
      </c>
      <c r="N1147" s="3">
        <f ca="1">IF(L1146="买",E1147/E1146-1,0)-IF(M1147=1,计算结果!B$17,0)</f>
        <v>1.8985710076605766E-2</v>
      </c>
      <c r="O1147" s="2">
        <f t="shared" ca="1" si="71"/>
        <v>1.8491933645646403</v>
      </c>
      <c r="P1147" s="3">
        <f ca="1">1-O1147/MAX(O$2:O1147)</f>
        <v>0.28775638290031447</v>
      </c>
    </row>
    <row r="1148" spans="1:16" x14ac:dyDescent="0.15">
      <c r="A1148" s="1">
        <v>40074</v>
      </c>
      <c r="B1148">
        <v>3325.06</v>
      </c>
      <c r="C1148">
        <v>3330.43</v>
      </c>
      <c r="D1148" s="21">
        <v>3170.96</v>
      </c>
      <c r="E1148" s="21">
        <v>3199.69</v>
      </c>
      <c r="F1148" s="43">
        <v>1316.31980544</v>
      </c>
      <c r="G1148" s="3">
        <f t="shared" si="68"/>
        <v>-3.6266979910243635E-2</v>
      </c>
      <c r="H1148" s="3">
        <f>1-E1148/MAX(E$2:E1148)</f>
        <v>0.45557578438712309</v>
      </c>
      <c r="I1148" s="21">
        <f ca="1">IF(ROW()&gt;计算结果!B$18-1,AVERAGE(OFFSET(E1148,0,0,-计算结果!B$18,1)),AVERAGE(OFFSET(E1148,0,0,-ROW()+1,1)))</f>
        <v>3270.1675</v>
      </c>
      <c r="J1148" s="43">
        <f t="shared" ca="1" si="69"/>
        <v>226440.7883903998</v>
      </c>
      <c r="K1148" s="43">
        <f ca="1">IF(ROW()&gt;计算结果!B$19+1,J1148-OFFSET(J1148,-计算结果!B$19,0,1,1),J1148-OFFSET(J1148,-ROW()+2,0,1,1))</f>
        <v>8010.516234240029</v>
      </c>
      <c r="L1148" s="32" t="str">
        <f ca="1">IF(AND(F1148&gt;OFFSET(F1148,-计算结果!B$19,0,1,1),'000300'!K1148&lt;OFFSET('000300'!K1148,-计算结果!B$19,0,1,1)),"卖",IF(AND(F1148&lt;OFFSET(F1148,-计算结果!B$19,0,1,1),'000300'!K1148&gt;OFFSET('000300'!K1148,-计算结果!B$19,0,1,1)),"买",L1147))</f>
        <v>买</v>
      </c>
      <c r="M1148" s="4" t="str">
        <f t="shared" ca="1" si="70"/>
        <v/>
      </c>
      <c r="N1148" s="3">
        <f ca="1">IF(L1147="买",E1148/E1147-1,0)-IF(M1148=1,计算结果!B$17,0)</f>
        <v>-3.6266979910243635E-2</v>
      </c>
      <c r="O1148" s="2">
        <f t="shared" ca="1" si="71"/>
        <v>1.7821287059618187</v>
      </c>
      <c r="P1148" s="3">
        <f ca="1">1-O1148/MAX(O$2:O1148)</f>
        <v>0.31358730785286804</v>
      </c>
    </row>
    <row r="1149" spans="1:16" x14ac:dyDescent="0.15">
      <c r="A1149" s="1">
        <v>40077</v>
      </c>
      <c r="B1149">
        <v>3163.51</v>
      </c>
      <c r="C1149">
        <v>3210.64</v>
      </c>
      <c r="D1149" s="21">
        <v>3090.61</v>
      </c>
      <c r="E1149" s="21">
        <v>3208.6</v>
      </c>
      <c r="F1149" s="43">
        <v>996.85179391999998</v>
      </c>
      <c r="G1149" s="3">
        <f t="shared" si="68"/>
        <v>2.7846447624613191E-3</v>
      </c>
      <c r="H1149" s="3">
        <f>1-E1149/MAX(E$2:E1149)</f>
        <v>0.4540597563465596</v>
      </c>
      <c r="I1149" s="21">
        <f ca="1">IF(ROW()&gt;计算结果!B$18-1,AVERAGE(OFFSET(E1149,0,0,-计算结果!B$18,1)),AVERAGE(OFFSET(E1149,0,0,-ROW()+1,1)))</f>
        <v>3246.6575000000003</v>
      </c>
      <c r="J1149" s="43">
        <f t="shared" ca="1" si="69"/>
        <v>225443.93659647979</v>
      </c>
      <c r="K1149" s="43">
        <f ca="1">IF(ROW()&gt;计算结果!B$19+1,J1149-OFFSET(J1149,-计算结果!B$19,0,1,1),J1149-OFFSET(J1149,-ROW()+2,0,1,1))</f>
        <v>5833.9711385600094</v>
      </c>
      <c r="L1149" s="32" t="str">
        <f ca="1">IF(AND(F1149&gt;OFFSET(F1149,-计算结果!B$19,0,1,1),'000300'!K1149&lt;OFFSET('000300'!K1149,-计算结果!B$19,0,1,1)),"卖",IF(AND(F1149&lt;OFFSET(F1149,-计算结果!B$19,0,1,1),'000300'!K1149&gt;OFFSET('000300'!K1149,-计算结果!B$19,0,1,1)),"买",L1148))</f>
        <v>买</v>
      </c>
      <c r="M1149" s="4" t="str">
        <f t="shared" ca="1" si="70"/>
        <v/>
      </c>
      <c r="N1149" s="3">
        <f ca="1">IF(L1148="买",E1149/E1148-1,0)-IF(M1149=1,计算结果!B$17,0)</f>
        <v>2.7846447624613191E-3</v>
      </c>
      <c r="O1149" s="2">
        <f t="shared" ca="1" si="71"/>
        <v>1.7870913013289074</v>
      </c>
      <c r="P1149" s="3">
        <f ca="1">1-O1149/MAX(O$2:O1149)</f>
        <v>0.31167589234479354</v>
      </c>
    </row>
    <row r="1150" spans="1:16" x14ac:dyDescent="0.15">
      <c r="A1150" s="1">
        <v>40078</v>
      </c>
      <c r="B1150">
        <v>3196.01</v>
      </c>
      <c r="C1150">
        <v>3237.22</v>
      </c>
      <c r="D1150" s="21">
        <v>3131.02</v>
      </c>
      <c r="E1150" s="21">
        <v>3131.03</v>
      </c>
      <c r="F1150" s="43">
        <v>1016.33736704</v>
      </c>
      <c r="G1150" s="3">
        <f t="shared" si="68"/>
        <v>-2.4175652932743152E-2</v>
      </c>
      <c r="H1150" s="3">
        <f>1-E1150/MAX(E$2:E1150)</f>
        <v>0.46725821819914237</v>
      </c>
      <c r="I1150" s="21">
        <f ca="1">IF(ROW()&gt;计算结果!B$18-1,AVERAGE(OFFSET(E1150,0,0,-计算结果!B$18,1)),AVERAGE(OFFSET(E1150,0,0,-ROW()+1,1)))</f>
        <v>3214.855</v>
      </c>
      <c r="J1150" s="43">
        <f t="shared" ca="1" si="69"/>
        <v>224427.5992294398</v>
      </c>
      <c r="K1150" s="43">
        <f ca="1">IF(ROW()&gt;计算结果!B$19+1,J1150-OFFSET(J1150,-计算结果!B$19,0,1,1),J1150-OFFSET(J1150,-ROW()+2,0,1,1))</f>
        <v>3499.4967347200145</v>
      </c>
      <c r="L1150" s="32" t="str">
        <f ca="1">IF(AND(F1150&gt;OFFSET(F1150,-计算结果!B$19,0,1,1),'000300'!K1150&lt;OFFSET('000300'!K1150,-计算结果!B$19,0,1,1)),"卖",IF(AND(F1150&lt;OFFSET(F1150,-计算结果!B$19,0,1,1),'000300'!K1150&gt;OFFSET('000300'!K1150,-计算结果!B$19,0,1,1)),"买",L1149))</f>
        <v>买</v>
      </c>
      <c r="M1150" s="4" t="str">
        <f t="shared" ca="1" si="70"/>
        <v/>
      </c>
      <c r="N1150" s="3">
        <f ca="1">IF(L1149="买",E1150/E1149-1,0)-IF(M1150=1,计算结果!B$17,0)</f>
        <v>-2.4175652932743152E-2</v>
      </c>
      <c r="O1150" s="2">
        <f t="shared" ca="1" si="71"/>
        <v>1.7438872022688554</v>
      </c>
      <c r="P1150" s="3">
        <f ca="1">1-O1150/MAX(O$2:O1150)</f>
        <v>0.32831657707670592</v>
      </c>
    </row>
    <row r="1151" spans="1:16" x14ac:dyDescent="0.15">
      <c r="A1151" s="1">
        <v>40079</v>
      </c>
      <c r="B1151">
        <v>3130.14</v>
      </c>
      <c r="C1151">
        <v>3159.17</v>
      </c>
      <c r="D1151" s="21">
        <v>3041.42</v>
      </c>
      <c r="E1151" s="21">
        <v>3060.07</v>
      </c>
      <c r="F1151" s="43">
        <v>890.49563135999995</v>
      </c>
      <c r="G1151" s="3">
        <f t="shared" si="68"/>
        <v>-2.2663468571045287E-2</v>
      </c>
      <c r="H1151" s="3">
        <f>1-E1151/MAX(E$2:E1151)</f>
        <v>0.4793319948274688</v>
      </c>
      <c r="I1151" s="21">
        <f ca="1">IF(ROW()&gt;计算结果!B$18-1,AVERAGE(OFFSET(E1151,0,0,-计算结果!B$18,1)),AVERAGE(OFFSET(E1151,0,0,-ROW()+1,1)))</f>
        <v>3149.8474999999999</v>
      </c>
      <c r="J1151" s="43">
        <f t="shared" ca="1" si="69"/>
        <v>223537.10359807979</v>
      </c>
      <c r="K1151" s="43">
        <f ca="1">IF(ROW()&gt;计算结果!B$19+1,J1151-OFFSET(J1151,-计算结果!B$19,0,1,1),J1151-OFFSET(J1151,-ROW()+2,0,1,1))</f>
        <v>1694.3268659200112</v>
      </c>
      <c r="L1151" s="32" t="str">
        <f ca="1">IF(AND(F1151&gt;OFFSET(F1151,-计算结果!B$19,0,1,1),'000300'!K1151&lt;OFFSET('000300'!K1151,-计算结果!B$19,0,1,1)),"卖",IF(AND(F1151&lt;OFFSET(F1151,-计算结果!B$19,0,1,1),'000300'!K1151&gt;OFFSET('000300'!K1151,-计算结果!B$19,0,1,1)),"买",L1150))</f>
        <v>买</v>
      </c>
      <c r="M1151" s="4" t="str">
        <f t="shared" ca="1" si="70"/>
        <v/>
      </c>
      <c r="N1151" s="3">
        <f ca="1">IF(L1150="买",E1151/E1150-1,0)-IF(M1151=1,计算结果!B$17,0)</f>
        <v>-2.2663468571045287E-2</v>
      </c>
      <c r="O1151" s="2">
        <f t="shared" ca="1" si="71"/>
        <v>1.7043646694687871</v>
      </c>
      <c r="P1151" s="3">
        <f ca="1">1-O1151/MAX(O$2:O1151)</f>
        <v>0.34353925322182011</v>
      </c>
    </row>
    <row r="1152" spans="1:16" x14ac:dyDescent="0.15">
      <c r="A1152" s="1">
        <v>40080</v>
      </c>
      <c r="B1152">
        <v>3041.82</v>
      </c>
      <c r="C1152">
        <v>3122.05</v>
      </c>
      <c r="D1152" s="21">
        <v>2989.24</v>
      </c>
      <c r="E1152" s="21">
        <v>3080.93</v>
      </c>
      <c r="F1152" s="43">
        <v>868.91307008000001</v>
      </c>
      <c r="G1152" s="3">
        <f t="shared" si="68"/>
        <v>6.8168375233246259E-3</v>
      </c>
      <c r="H1152" s="3">
        <f>1-E1152/MAX(E$2:E1152)</f>
        <v>0.47578268563261417</v>
      </c>
      <c r="I1152" s="21">
        <f ca="1">IF(ROW()&gt;计算结果!B$18-1,AVERAGE(OFFSET(E1152,0,0,-计算结果!B$18,1)),AVERAGE(OFFSET(E1152,0,0,-ROW()+1,1)))</f>
        <v>3120.1575000000003</v>
      </c>
      <c r="J1152" s="43">
        <f t="shared" ca="1" si="69"/>
        <v>222668.1905279998</v>
      </c>
      <c r="K1152" s="43">
        <f ca="1">IF(ROW()&gt;计算结果!B$19+1,J1152-OFFSET(J1152,-计算结果!B$19,0,1,1),J1152-OFFSET(J1152,-ROW()+2,0,1,1))</f>
        <v>-264.47978495998541</v>
      </c>
      <c r="L1152" s="32" t="str">
        <f ca="1">IF(AND(F1152&gt;OFFSET(F1152,-计算结果!B$19,0,1,1),'000300'!K1152&lt;OFFSET('000300'!K1152,-计算结果!B$19,0,1,1)),"卖",IF(AND(F1152&lt;OFFSET(F1152,-计算结果!B$19,0,1,1),'000300'!K1152&gt;OFFSET('000300'!K1152,-计算结果!B$19,0,1,1)),"买",L1151))</f>
        <v>买</v>
      </c>
      <c r="M1152" s="4" t="str">
        <f t="shared" ca="1" si="70"/>
        <v/>
      </c>
      <c r="N1152" s="3">
        <f ca="1">IF(L1151="买",E1152/E1151-1,0)-IF(M1152=1,计算结果!B$17,0)</f>
        <v>6.8168375233246259E-3</v>
      </c>
      <c r="O1152" s="2">
        <f t="shared" ca="1" si="71"/>
        <v>1.7159830465010506</v>
      </c>
      <c r="P1152" s="3">
        <f ca="1">1-O1152/MAX(O$2:O1152)</f>
        <v>0.339064266970593</v>
      </c>
    </row>
    <row r="1153" spans="1:16" x14ac:dyDescent="0.15">
      <c r="A1153" s="1">
        <v>40081</v>
      </c>
      <c r="B1153">
        <v>3057.11</v>
      </c>
      <c r="C1153">
        <v>3090.07</v>
      </c>
      <c r="D1153" s="21">
        <v>3028.41</v>
      </c>
      <c r="E1153" s="21">
        <v>3058.53</v>
      </c>
      <c r="F1153" s="43">
        <v>607.33022208</v>
      </c>
      <c r="G1153" s="3">
        <f t="shared" si="68"/>
        <v>-7.270531949768344E-3</v>
      </c>
      <c r="H1153" s="3">
        <f>1-E1153/MAX(E$2:E1153)</f>
        <v>0.47959402436534404</v>
      </c>
      <c r="I1153" s="21">
        <f ca="1">IF(ROW()&gt;计算结果!B$18-1,AVERAGE(OFFSET(E1153,0,0,-计算结果!B$18,1)),AVERAGE(OFFSET(E1153,0,0,-ROW()+1,1)))</f>
        <v>3082.6400000000003</v>
      </c>
      <c r="J1153" s="43">
        <f t="shared" ca="1" si="69"/>
        <v>222060.86030591981</v>
      </c>
      <c r="K1153" s="43">
        <f ca="1">IF(ROW()&gt;计算结果!B$19+1,J1153-OFFSET(J1153,-计算结果!B$19,0,1,1),J1153-OFFSET(J1153,-ROW()+2,0,1,1))</f>
        <v>-2042.458111999993</v>
      </c>
      <c r="L1153" s="32" t="str">
        <f ca="1">IF(AND(F1153&gt;OFFSET(F1153,-计算结果!B$19,0,1,1),'000300'!K1153&lt;OFFSET('000300'!K1153,-计算结果!B$19,0,1,1)),"卖",IF(AND(F1153&lt;OFFSET(F1153,-计算结果!B$19,0,1,1),'000300'!K1153&gt;OFFSET('000300'!K1153,-计算结果!B$19,0,1,1)),"买",L1152))</f>
        <v>买</v>
      </c>
      <c r="M1153" s="4" t="str">
        <f t="shared" ca="1" si="70"/>
        <v/>
      </c>
      <c r="N1153" s="3">
        <f ca="1">IF(L1152="买",E1153/E1152-1,0)-IF(M1153=1,计算结果!B$17,0)</f>
        <v>-7.270531949768344E-3</v>
      </c>
      <c r="O1153" s="2">
        <f t="shared" ca="1" si="71"/>
        <v>1.7035069369362039</v>
      </c>
      <c r="P1153" s="3">
        <f ca="1">1-O1153/MAX(O$2:O1153)</f>
        <v>0.34386962133432686</v>
      </c>
    </row>
    <row r="1154" spans="1:16" x14ac:dyDescent="0.15">
      <c r="A1154" s="1">
        <v>40084</v>
      </c>
      <c r="B1154">
        <v>3066.37</v>
      </c>
      <c r="C1154">
        <v>3088.08</v>
      </c>
      <c r="D1154" s="21">
        <v>2959.74</v>
      </c>
      <c r="E1154" s="21">
        <v>2972.64</v>
      </c>
      <c r="F1154" s="43">
        <v>545.93200128000001</v>
      </c>
      <c r="G1154" s="3">
        <f t="shared" si="68"/>
        <v>-2.8082117880158242E-2</v>
      </c>
      <c r="H1154" s="3">
        <f>1-E1154/MAX(E$2:E1154)</f>
        <v>0.49420812631865518</v>
      </c>
      <c r="I1154" s="21">
        <f ca="1">IF(ROW()&gt;计算结果!B$18-1,AVERAGE(OFFSET(E1154,0,0,-计算结果!B$18,1)),AVERAGE(OFFSET(E1154,0,0,-ROW()+1,1)))</f>
        <v>3043.0425</v>
      </c>
      <c r="J1154" s="43">
        <f t="shared" ca="1" si="69"/>
        <v>221514.92830463982</v>
      </c>
      <c r="K1154" s="43">
        <f ca="1">IF(ROW()&gt;计算结果!B$19+1,J1154-OFFSET(J1154,-计算结果!B$19,0,1,1),J1154-OFFSET(J1154,-ROW()+2,0,1,1))</f>
        <v>-3752.5050982399844</v>
      </c>
      <c r="L1154" s="32" t="str">
        <f ca="1">IF(AND(F1154&gt;OFFSET(F1154,-计算结果!B$19,0,1,1),'000300'!K1154&lt;OFFSET('000300'!K1154,-计算结果!B$19,0,1,1)),"卖",IF(AND(F1154&lt;OFFSET(F1154,-计算结果!B$19,0,1,1),'000300'!K1154&gt;OFFSET('000300'!K1154,-计算结果!B$19,0,1,1)),"买",L1153))</f>
        <v>买</v>
      </c>
      <c r="M1154" s="4" t="str">
        <f t="shared" ca="1" si="70"/>
        <v/>
      </c>
      <c r="N1154" s="3">
        <f ca="1">IF(L1153="买",E1154/E1153-1,0)-IF(M1154=1,计算结果!B$17,0)</f>
        <v>-2.8082117880158242E-2</v>
      </c>
      <c r="O1154" s="2">
        <f t="shared" ca="1" si="71"/>
        <v>1.6556688543234941</v>
      </c>
      <c r="P1154" s="3">
        <f ca="1">1-O1154/MAX(O$2:O1154)</f>
        <v>0.36229515197276918</v>
      </c>
    </row>
    <row r="1155" spans="1:16" x14ac:dyDescent="0.15">
      <c r="A1155" s="1">
        <v>40085</v>
      </c>
      <c r="B1155">
        <v>2975.53</v>
      </c>
      <c r="C1155">
        <v>2998.55</v>
      </c>
      <c r="D1155" s="21">
        <v>2923.93</v>
      </c>
      <c r="E1155" s="21">
        <v>2972.29</v>
      </c>
      <c r="F1155" s="43">
        <v>566.74418688000003</v>
      </c>
      <c r="G1155" s="3">
        <f t="shared" ref="G1155:G1218" si="72">E1155/E1154-1</f>
        <v>-1.1774045965873281E-4</v>
      </c>
      <c r="H1155" s="3">
        <f>1-E1155/MAX(E$2:E1155)</f>
        <v>0.494267678486354</v>
      </c>
      <c r="I1155" s="21">
        <f ca="1">IF(ROW()&gt;计算结果!B$18-1,AVERAGE(OFFSET(E1155,0,0,-计算结果!B$18,1)),AVERAGE(OFFSET(E1155,0,0,-ROW()+1,1)))</f>
        <v>3021.0974999999999</v>
      </c>
      <c r="J1155" s="43">
        <f t="shared" ca="1" si="69"/>
        <v>220948.18411775981</v>
      </c>
      <c r="K1155" s="43">
        <f ca="1">IF(ROW()&gt;计算结果!B$19+1,J1155-OFFSET(J1155,-计算结果!B$19,0,1,1),J1155-OFFSET(J1155,-ROW()+2,0,1,1))</f>
        <v>-5555.6640767999925</v>
      </c>
      <c r="L1155" s="32" t="str">
        <f ca="1">IF(AND(F1155&gt;OFFSET(F1155,-计算结果!B$19,0,1,1),'000300'!K1155&lt;OFFSET('000300'!K1155,-计算结果!B$19,0,1,1)),"卖",IF(AND(F1155&lt;OFFSET(F1155,-计算结果!B$19,0,1,1),'000300'!K1155&gt;OFFSET('000300'!K1155,-计算结果!B$19,0,1,1)),"买",L1154))</f>
        <v>买</v>
      </c>
      <c r="M1155" s="4" t="str">
        <f t="shared" ca="1" si="70"/>
        <v/>
      </c>
      <c r="N1155" s="3">
        <f ca="1">IF(L1154="买",E1155/E1154-1,0)-IF(M1155=1,计算结果!B$17,0)</f>
        <v>-1.1774045965873281E-4</v>
      </c>
      <c r="O1155" s="2">
        <f t="shared" ca="1" si="71"/>
        <v>1.6554739151115434</v>
      </c>
      <c r="P1155" s="3">
        <f ca="1">1-O1155/MAX(O$2:O1155)</f>
        <v>0.3623702356347025</v>
      </c>
    </row>
    <row r="1156" spans="1:16" x14ac:dyDescent="0.15">
      <c r="A1156" s="1">
        <v>40086</v>
      </c>
      <c r="B1156">
        <v>2992.98</v>
      </c>
      <c r="C1156">
        <v>3033.74</v>
      </c>
      <c r="D1156" s="21">
        <v>2988.29</v>
      </c>
      <c r="E1156" s="21">
        <v>3004.8</v>
      </c>
      <c r="F1156" s="43">
        <v>548.03607552000005</v>
      </c>
      <c r="G1156" s="3">
        <f t="shared" si="72"/>
        <v>1.0937694504910445E-2</v>
      </c>
      <c r="H1156" s="3">
        <f>1-E1156/MAX(E$2:E1156)</f>
        <v>0.4887361328523786</v>
      </c>
      <c r="I1156" s="21">
        <f ca="1">IF(ROW()&gt;计算结果!B$18-1,AVERAGE(OFFSET(E1156,0,0,-计算结果!B$18,1)),AVERAGE(OFFSET(E1156,0,0,-ROW()+1,1)))</f>
        <v>3002.0649999999996</v>
      </c>
      <c r="J1156" s="43">
        <f t="shared" ref="J1156:J1219" ca="1" si="73">IF(I1156&gt;I1155,J1155+F1156,J1155-F1156)</f>
        <v>220400.1480422398</v>
      </c>
      <c r="K1156" s="43">
        <f ca="1">IF(ROW()&gt;计算结果!B$19+1,J1156-OFFSET(J1156,-计算结果!B$19,0,1,1),J1156-OFFSET(J1156,-ROW()+2,0,1,1))</f>
        <v>-7356.9601535999973</v>
      </c>
      <c r="L1156" s="32" t="str">
        <f ca="1">IF(AND(F1156&gt;OFFSET(F1156,-计算结果!B$19,0,1,1),'000300'!K1156&lt;OFFSET('000300'!K1156,-计算结果!B$19,0,1,1)),"卖",IF(AND(F1156&lt;OFFSET(F1156,-计算结果!B$19,0,1,1),'000300'!K1156&gt;OFFSET('000300'!K1156,-计算结果!B$19,0,1,1)),"买",L1155))</f>
        <v>买</v>
      </c>
      <c r="M1156" s="4" t="str">
        <f t="shared" ref="M1156:M1219" ca="1" si="74">IF(L1155&lt;&gt;L1156,1,"")</f>
        <v/>
      </c>
      <c r="N1156" s="3">
        <f ca="1">IF(L1155="买",E1156/E1155-1,0)-IF(M1156=1,计算结果!B$17,0)</f>
        <v>1.0937694504910445E-2</v>
      </c>
      <c r="O1156" s="2">
        <f t="shared" ref="O1156:O1219" ca="1" si="75">IFERROR(O1155*(1+N1156),O1155)</f>
        <v>1.6735809830558814</v>
      </c>
      <c r="P1156" s="3">
        <f ca="1">1-O1156/MAX(O$2:O1156)</f>
        <v>0.35539603606483683</v>
      </c>
    </row>
    <row r="1157" spans="1:16" x14ac:dyDescent="0.15">
      <c r="A1157" s="1">
        <v>40095</v>
      </c>
      <c r="B1157">
        <v>3078.75</v>
      </c>
      <c r="C1157">
        <v>3164.03</v>
      </c>
      <c r="D1157" s="21">
        <v>3071.27</v>
      </c>
      <c r="E1157" s="21">
        <v>3163.71</v>
      </c>
      <c r="F1157" s="43">
        <v>760.61663232000001</v>
      </c>
      <c r="G1157" s="3">
        <f t="shared" si="72"/>
        <v>5.2885383386581442E-2</v>
      </c>
      <c r="H1157" s="3">
        <f>1-E1157/MAX(E$2:E1157)</f>
        <v>0.46169774722657042</v>
      </c>
      <c r="I1157" s="21">
        <f ca="1">IF(ROW()&gt;计算结果!B$18-1,AVERAGE(OFFSET(E1157,0,0,-计算结果!B$18,1)),AVERAGE(OFFSET(E1157,0,0,-ROW()+1,1)))</f>
        <v>3028.3599999999997</v>
      </c>
      <c r="J1157" s="43">
        <f t="shared" ca="1" si="73"/>
        <v>221160.76467455979</v>
      </c>
      <c r="K1157" s="43">
        <f ca="1">IF(ROW()&gt;计算结果!B$19+1,J1157-OFFSET(J1157,-计算结果!B$19,0,1,1),J1157-OFFSET(J1157,-ROW()+2,0,1,1))</f>
        <v>-5280.0237158400123</v>
      </c>
      <c r="L1157" s="32" t="str">
        <f ca="1">IF(AND(F1157&gt;OFFSET(F1157,-计算结果!B$19,0,1,1),'000300'!K1157&lt;OFFSET('000300'!K1157,-计算结果!B$19,0,1,1)),"卖",IF(AND(F1157&lt;OFFSET(F1157,-计算结果!B$19,0,1,1),'000300'!K1157&gt;OFFSET('000300'!K1157,-计算结果!B$19,0,1,1)),"买",L1156))</f>
        <v>买</v>
      </c>
      <c r="M1157" s="4" t="str">
        <f t="shared" ca="1" si="74"/>
        <v/>
      </c>
      <c r="N1157" s="3">
        <f ca="1">IF(L1156="买",E1157/E1156-1,0)-IF(M1157=1,计算结果!B$17,0)</f>
        <v>5.2885383386581442E-2</v>
      </c>
      <c r="O1157" s="2">
        <f t="shared" ca="1" si="75"/>
        <v>1.7620889549732837</v>
      </c>
      <c r="P1157" s="3">
        <f ca="1">1-O1157/MAX(O$2:O1157)</f>
        <v>0.32130590829961558</v>
      </c>
    </row>
    <row r="1158" spans="1:16" x14ac:dyDescent="0.15">
      <c r="A1158" s="1">
        <v>40098</v>
      </c>
      <c r="B1158">
        <v>3181.58</v>
      </c>
      <c r="C1158">
        <v>3193.59</v>
      </c>
      <c r="D1158" s="21">
        <v>3151.26</v>
      </c>
      <c r="E1158" s="21">
        <v>3151.63</v>
      </c>
      <c r="F1158" s="43">
        <v>815.62329088000001</v>
      </c>
      <c r="G1158" s="3">
        <f t="shared" si="72"/>
        <v>-3.8183019303286159E-3</v>
      </c>
      <c r="H1158" s="3">
        <f>1-E1158/MAX(E$2:E1158)</f>
        <v>0.46375314775743548</v>
      </c>
      <c r="I1158" s="21">
        <f ca="1">IF(ROW()&gt;计算结果!B$18-1,AVERAGE(OFFSET(E1158,0,0,-计算结果!B$18,1)),AVERAGE(OFFSET(E1158,0,0,-ROW()+1,1)))</f>
        <v>3073.1075000000001</v>
      </c>
      <c r="J1158" s="43">
        <f t="shared" ca="1" si="73"/>
        <v>221976.38796543979</v>
      </c>
      <c r="K1158" s="43">
        <f ca="1">IF(ROW()&gt;计算结果!B$19+1,J1158-OFFSET(J1158,-计算结果!B$19,0,1,1),J1158-OFFSET(J1158,-ROW()+2,0,1,1))</f>
        <v>-3467.5486310400011</v>
      </c>
      <c r="L1158" s="32" t="str">
        <f ca="1">IF(AND(F1158&gt;OFFSET(F1158,-计算结果!B$19,0,1,1),'000300'!K1158&lt;OFFSET('000300'!K1158,-计算结果!B$19,0,1,1)),"卖",IF(AND(F1158&lt;OFFSET(F1158,-计算结果!B$19,0,1,1),'000300'!K1158&gt;OFFSET('000300'!K1158,-计算结果!B$19,0,1,1)),"买",L1157))</f>
        <v>买</v>
      </c>
      <c r="M1158" s="4" t="str">
        <f t="shared" ca="1" si="74"/>
        <v/>
      </c>
      <c r="N1158" s="3">
        <f ca="1">IF(L1157="买",E1158/E1157-1,0)-IF(M1158=1,计算结果!B$17,0)</f>
        <v>-3.8183019303286159E-3</v>
      </c>
      <c r="O1158" s="2">
        <f t="shared" ca="1" si="75"/>
        <v>1.7553607673150984</v>
      </c>
      <c r="P1158" s="3">
        <f ca="1">1-O1158/MAX(O$2:O1158)</f>
        <v>0.3238973672600578</v>
      </c>
    </row>
    <row r="1159" spans="1:16" x14ac:dyDescent="0.15">
      <c r="A1159" s="1">
        <v>40099</v>
      </c>
      <c r="B1159">
        <v>3144.02</v>
      </c>
      <c r="C1159">
        <v>3199.92</v>
      </c>
      <c r="D1159" s="21">
        <v>3140.5</v>
      </c>
      <c r="E1159" s="21">
        <v>3198.52</v>
      </c>
      <c r="F1159" s="43">
        <v>685.77124351999998</v>
      </c>
      <c r="G1159" s="3">
        <f t="shared" si="72"/>
        <v>1.487801550308876E-2</v>
      </c>
      <c r="H1159" s="3">
        <f>1-E1159/MAX(E$2:E1159)</f>
        <v>0.45577485877628798</v>
      </c>
      <c r="I1159" s="21">
        <f ca="1">IF(ROW()&gt;计算结果!B$18-1,AVERAGE(OFFSET(E1159,0,0,-计算结果!B$18,1)),AVERAGE(OFFSET(E1159,0,0,-ROW()+1,1)))</f>
        <v>3129.665</v>
      </c>
      <c r="J1159" s="43">
        <f t="shared" ca="1" si="73"/>
        <v>222662.15920895978</v>
      </c>
      <c r="K1159" s="43">
        <f ca="1">IF(ROW()&gt;计算结果!B$19+1,J1159-OFFSET(J1159,-计算结果!B$19,0,1,1),J1159-OFFSET(J1159,-ROW()+2,0,1,1))</f>
        <v>-1765.4400204800186</v>
      </c>
      <c r="L1159" s="32" t="str">
        <f ca="1">IF(AND(F1159&gt;OFFSET(F1159,-计算结果!B$19,0,1,1),'000300'!K1159&lt;OFFSET('000300'!K1159,-计算结果!B$19,0,1,1)),"卖",IF(AND(F1159&lt;OFFSET(F1159,-计算结果!B$19,0,1,1),'000300'!K1159&gt;OFFSET('000300'!K1159,-计算结果!B$19,0,1,1)),"买",L1158))</f>
        <v>买</v>
      </c>
      <c r="M1159" s="4" t="str">
        <f t="shared" ca="1" si="74"/>
        <v/>
      </c>
      <c r="N1159" s="3">
        <f ca="1">IF(L1158="买",E1159/E1158-1,0)-IF(M1159=1,计算结果!B$17,0)</f>
        <v>1.487801550308876E-2</v>
      </c>
      <c r="O1159" s="2">
        <f t="shared" ca="1" si="75"/>
        <v>1.7814770520247263</v>
      </c>
      <c r="P1159" s="3">
        <f ca="1">1-O1159/MAX(O$2:O1159)</f>
        <v>0.31383830180847383</v>
      </c>
    </row>
    <row r="1160" spans="1:16" x14ac:dyDescent="0.15">
      <c r="A1160" s="1">
        <v>40100</v>
      </c>
      <c r="B1160">
        <v>3209.06</v>
      </c>
      <c r="C1160">
        <v>3276.55</v>
      </c>
      <c r="D1160" s="21">
        <v>3204.31</v>
      </c>
      <c r="E1160" s="21">
        <v>3227.4</v>
      </c>
      <c r="F1160" s="43">
        <v>1111.83224832</v>
      </c>
      <c r="G1160" s="3">
        <f t="shared" si="72"/>
        <v>9.0291759938971872E-3</v>
      </c>
      <c r="H1160" s="3">
        <f>1-E1160/MAX(E$2:E1160)</f>
        <v>0.45086095419587557</v>
      </c>
      <c r="I1160" s="21">
        <f ca="1">IF(ROW()&gt;计算结果!B$18-1,AVERAGE(OFFSET(E1160,0,0,-计算结果!B$18,1)),AVERAGE(OFFSET(E1160,0,0,-ROW()+1,1)))</f>
        <v>3185.3150000000001</v>
      </c>
      <c r="J1160" s="43">
        <f t="shared" ca="1" si="73"/>
        <v>223773.99145727977</v>
      </c>
      <c r="K1160" s="43">
        <f ca="1">IF(ROW()&gt;计算结果!B$19+1,J1160-OFFSET(J1160,-计算结果!B$19,0,1,1),J1160-OFFSET(J1160,-ROW()+2,0,1,1))</f>
        <v>236.8878591999819</v>
      </c>
      <c r="L1160" s="32" t="str">
        <f ca="1">IF(AND(F1160&gt;OFFSET(F1160,-计算结果!B$19,0,1,1),'000300'!K1160&lt;OFFSET('000300'!K1160,-计算结果!B$19,0,1,1)),"卖",IF(AND(F1160&lt;OFFSET(F1160,-计算结果!B$19,0,1,1),'000300'!K1160&gt;OFFSET('000300'!K1160,-计算结果!B$19,0,1,1)),"买",L1159))</f>
        <v>卖</v>
      </c>
      <c r="M1160" s="4">
        <f t="shared" ca="1" si="74"/>
        <v>1</v>
      </c>
      <c r="N1160" s="3">
        <f ca="1">IF(L1159="买",E1160/E1159-1,0)-IF(M1160=1,计算结果!B$17,0)</f>
        <v>9.0291759938971872E-3</v>
      </c>
      <c r="O1160" s="2">
        <f t="shared" ca="1" si="75"/>
        <v>1.7975623218565466</v>
      </c>
      <c r="P1160" s="3">
        <f ca="1">1-O1160/MAX(O$2:O1160)</f>
        <v>0.30764282707523116</v>
      </c>
    </row>
    <row r="1161" spans="1:16" x14ac:dyDescent="0.15">
      <c r="A1161" s="1">
        <v>40101</v>
      </c>
      <c r="B1161">
        <v>3258.55</v>
      </c>
      <c r="C1161">
        <v>3287.63</v>
      </c>
      <c r="D1161" s="21">
        <v>3227.09</v>
      </c>
      <c r="E1161" s="21">
        <v>3239.64</v>
      </c>
      <c r="F1161" s="43">
        <v>853.91958016000001</v>
      </c>
      <c r="G1161" s="3">
        <f t="shared" si="72"/>
        <v>3.7925264919129731E-3</v>
      </c>
      <c r="H1161" s="3">
        <f>1-E1161/MAX(E$2:E1161)</f>
        <v>0.44877832981691967</v>
      </c>
      <c r="I1161" s="21">
        <f ca="1">IF(ROW()&gt;计算结果!B$18-1,AVERAGE(OFFSET(E1161,0,0,-计算结果!B$18,1)),AVERAGE(OFFSET(E1161,0,0,-ROW()+1,1)))</f>
        <v>3204.2974999999997</v>
      </c>
      <c r="J1161" s="43">
        <f t="shared" ca="1" si="73"/>
        <v>224627.91103743977</v>
      </c>
      <c r="K1161" s="43">
        <f ca="1">IF(ROW()&gt;计算结果!B$19+1,J1161-OFFSET(J1161,-计算结果!B$19,0,1,1),J1161-OFFSET(J1161,-ROW()+2,0,1,1))</f>
        <v>1959.7205094399687</v>
      </c>
      <c r="L1161" s="32" t="str">
        <f ca="1">IF(AND(F1161&gt;OFFSET(F1161,-计算结果!B$19,0,1,1),'000300'!K1161&lt;OFFSET('000300'!K1161,-计算结果!B$19,0,1,1)),"卖",IF(AND(F1161&lt;OFFSET(F1161,-计算结果!B$19,0,1,1),'000300'!K1161&gt;OFFSET('000300'!K1161,-计算结果!B$19,0,1,1)),"买",L1160))</f>
        <v>买</v>
      </c>
      <c r="M1161" s="4">
        <f t="shared" ca="1" si="74"/>
        <v>1</v>
      </c>
      <c r="N1161" s="3">
        <f ca="1">IF(L1160="买",E1161/E1160-1,0)-IF(M1161=1,计算结果!B$17,0)</f>
        <v>0</v>
      </c>
      <c r="O1161" s="2">
        <f t="shared" ca="1" si="75"/>
        <v>1.7975623218565466</v>
      </c>
      <c r="P1161" s="3">
        <f ca="1">1-O1161/MAX(O$2:O1161)</f>
        <v>0.30764282707523116</v>
      </c>
    </row>
    <row r="1162" spans="1:16" x14ac:dyDescent="0.15">
      <c r="A1162" s="1">
        <v>40102</v>
      </c>
      <c r="B1162">
        <v>3250.1</v>
      </c>
      <c r="C1162">
        <v>3268.43</v>
      </c>
      <c r="D1162" s="21">
        <v>3188.43</v>
      </c>
      <c r="E1162" s="21">
        <v>3241.71</v>
      </c>
      <c r="F1162" s="43">
        <v>788.92048383999997</v>
      </c>
      <c r="G1162" s="3">
        <f t="shared" si="72"/>
        <v>6.3895988443163354E-4</v>
      </c>
      <c r="H1162" s="3">
        <f>1-E1162/MAX(E$2:E1162)</f>
        <v>0.44842612128224324</v>
      </c>
      <c r="I1162" s="21">
        <f ca="1">IF(ROW()&gt;计算结果!B$18-1,AVERAGE(OFFSET(E1162,0,0,-计算结果!B$18,1)),AVERAGE(OFFSET(E1162,0,0,-ROW()+1,1)))</f>
        <v>3226.8175000000001</v>
      </c>
      <c r="J1162" s="43">
        <f t="shared" ca="1" si="73"/>
        <v>225416.83152127976</v>
      </c>
      <c r="K1162" s="43">
        <f ca="1">IF(ROW()&gt;计算结果!B$19+1,J1162-OFFSET(J1162,-计算结果!B$19,0,1,1),J1162-OFFSET(J1162,-ROW()+2,0,1,1))</f>
        <v>3355.9712153599539</v>
      </c>
      <c r="L1162" s="32" t="str">
        <f ca="1">IF(AND(F1162&gt;OFFSET(F1162,-计算结果!B$19,0,1,1),'000300'!K1162&lt;OFFSET('000300'!K1162,-计算结果!B$19,0,1,1)),"卖",IF(AND(F1162&lt;OFFSET(F1162,-计算结果!B$19,0,1,1),'000300'!K1162&gt;OFFSET('000300'!K1162,-计算结果!B$19,0,1,1)),"买",L1161))</f>
        <v>买</v>
      </c>
      <c r="M1162" s="4" t="str">
        <f t="shared" ca="1" si="74"/>
        <v/>
      </c>
      <c r="N1162" s="3">
        <f ca="1">IF(L1161="买",E1162/E1161-1,0)-IF(M1162=1,计算结果!B$17,0)</f>
        <v>6.3895988443163354E-4</v>
      </c>
      <c r="O1162" s="2">
        <f t="shared" ca="1" si="75"/>
        <v>1.7987108920699788</v>
      </c>
      <c r="P1162" s="3">
        <f ca="1">1-O1162/MAX(O$2:O1162)</f>
        <v>0.30720043861603374</v>
      </c>
    </row>
    <row r="1163" spans="1:16" x14ac:dyDescent="0.15">
      <c r="A1163" s="1">
        <v>40105</v>
      </c>
      <c r="B1163">
        <v>3238.85</v>
      </c>
      <c r="C1163">
        <v>3330.79</v>
      </c>
      <c r="D1163" s="21">
        <v>3231.81</v>
      </c>
      <c r="E1163" s="21">
        <v>3329.16</v>
      </c>
      <c r="F1163" s="43">
        <v>1138.4145510400001</v>
      </c>
      <c r="G1163" s="3">
        <f t="shared" si="72"/>
        <v>2.6976503141860286E-2</v>
      </c>
      <c r="H1163" s="3">
        <f>1-E1163/MAX(E$2:E1163)</f>
        <v>0.43354658681004565</v>
      </c>
      <c r="I1163" s="21">
        <f ca="1">IF(ROW()&gt;计算结果!B$18-1,AVERAGE(OFFSET(E1163,0,0,-计算结果!B$18,1)),AVERAGE(OFFSET(E1163,0,0,-ROW()+1,1)))</f>
        <v>3259.4775</v>
      </c>
      <c r="J1163" s="43">
        <f t="shared" ca="1" si="73"/>
        <v>226555.24607231977</v>
      </c>
      <c r="K1163" s="43">
        <f ca="1">IF(ROW()&gt;计算结果!B$19+1,J1163-OFFSET(J1163,-计算结果!B$19,0,1,1),J1163-OFFSET(J1163,-ROW()+2,0,1,1))</f>
        <v>5040.3177676799532</v>
      </c>
      <c r="L1163" s="32" t="str">
        <f ca="1">IF(AND(F1163&gt;OFFSET(F1163,-计算结果!B$19,0,1,1),'000300'!K1163&lt;OFFSET('000300'!K1163,-计算结果!B$19,0,1,1)),"卖",IF(AND(F1163&lt;OFFSET(F1163,-计算结果!B$19,0,1,1),'000300'!K1163&gt;OFFSET('000300'!K1163,-计算结果!B$19,0,1,1)),"买",L1162))</f>
        <v>买</v>
      </c>
      <c r="M1163" s="4" t="str">
        <f t="shared" ca="1" si="74"/>
        <v/>
      </c>
      <c r="N1163" s="3">
        <f ca="1">IF(L1162="买",E1163/E1162-1,0)-IF(M1163=1,计算结果!B$17,0)</f>
        <v>2.6976503141860286E-2</v>
      </c>
      <c r="O1163" s="2">
        <f t="shared" ca="1" si="75"/>
        <v>1.847233822101203</v>
      </c>
      <c r="P1163" s="3">
        <f ca="1">1-O1163/MAX(O$2:O1163)</f>
        <v>0.28851112907167964</v>
      </c>
    </row>
    <row r="1164" spans="1:16" x14ac:dyDescent="0.15">
      <c r="A1164" s="1">
        <v>40106</v>
      </c>
      <c r="B1164">
        <v>3355.36</v>
      </c>
      <c r="C1164">
        <v>3379.63</v>
      </c>
      <c r="D1164" s="21">
        <v>3343.02</v>
      </c>
      <c r="E1164" s="21">
        <v>3377.57</v>
      </c>
      <c r="F1164" s="43">
        <v>1285.0837094399999</v>
      </c>
      <c r="G1164" s="3">
        <f t="shared" si="72"/>
        <v>1.4541205589398087E-2</v>
      </c>
      <c r="H1164" s="3">
        <f>1-E1164/MAX(E$2:E1164)</f>
        <v>0.42530967127203423</v>
      </c>
      <c r="I1164" s="21">
        <f ca="1">IF(ROW()&gt;计算结果!B$18-1,AVERAGE(OFFSET(E1164,0,0,-计算结果!B$18,1)),AVERAGE(OFFSET(E1164,0,0,-ROW()+1,1)))</f>
        <v>3297.02</v>
      </c>
      <c r="J1164" s="43">
        <f t="shared" ca="1" si="73"/>
        <v>227840.32978175976</v>
      </c>
      <c r="K1164" s="43">
        <f ca="1">IF(ROW()&gt;计算结果!B$19+1,J1164-OFFSET(J1164,-计算结果!B$19,0,1,1),J1164-OFFSET(J1164,-ROW()+2,0,1,1))</f>
        <v>6892.1456639999524</v>
      </c>
      <c r="L1164" s="32" t="str">
        <f ca="1">IF(AND(F1164&gt;OFFSET(F1164,-计算结果!B$19,0,1,1),'000300'!K1164&lt;OFFSET('000300'!K1164,-计算结果!B$19,0,1,1)),"卖",IF(AND(F1164&lt;OFFSET(F1164,-计算结果!B$19,0,1,1),'000300'!K1164&gt;OFFSET('000300'!K1164,-计算结果!B$19,0,1,1)),"买",L1163))</f>
        <v>买</v>
      </c>
      <c r="M1164" s="4" t="str">
        <f t="shared" ca="1" si="74"/>
        <v/>
      </c>
      <c r="N1164" s="3">
        <f ca="1">IF(L1163="买",E1164/E1163-1,0)-IF(M1164=1,计算结果!B$17,0)</f>
        <v>1.4541205589398087E-2</v>
      </c>
      <c r="O1164" s="2">
        <f t="shared" ca="1" si="75"/>
        <v>1.8740948288800663</v>
      </c>
      <c r="P1164" s="3">
        <f ca="1">1-O1164/MAX(O$2:O1164)</f>
        <v>0.27816522312494218</v>
      </c>
    </row>
    <row r="1165" spans="1:16" x14ac:dyDescent="0.15">
      <c r="A1165" s="1">
        <v>40107</v>
      </c>
      <c r="B1165">
        <v>3375.03</v>
      </c>
      <c r="C1165">
        <v>3414.66</v>
      </c>
      <c r="D1165" s="21">
        <v>3358.55</v>
      </c>
      <c r="E1165" s="21">
        <v>3369.28</v>
      </c>
      <c r="F1165" s="43">
        <v>1174.45156864</v>
      </c>
      <c r="G1165" s="3">
        <f t="shared" si="72"/>
        <v>-2.4544272953632706E-3</v>
      </c>
      <c r="H1165" s="3">
        <f>1-E1165/MAX(E$2:E1165)</f>
        <v>0.42672020690124546</v>
      </c>
      <c r="I1165" s="21">
        <f ca="1">IF(ROW()&gt;计算结果!B$18-1,AVERAGE(OFFSET(E1165,0,0,-计算结果!B$18,1)),AVERAGE(OFFSET(E1165,0,0,-ROW()+1,1)))</f>
        <v>3329.4300000000003</v>
      </c>
      <c r="J1165" s="43">
        <f t="shared" ca="1" si="73"/>
        <v>229014.78135039977</v>
      </c>
      <c r="K1165" s="43">
        <f ca="1">IF(ROW()&gt;计算结果!B$19+1,J1165-OFFSET(J1165,-计算结果!B$19,0,1,1),J1165-OFFSET(J1165,-ROW()+2,0,1,1))</f>
        <v>8614.6333081599732</v>
      </c>
      <c r="L1165" s="32" t="str">
        <f ca="1">IF(AND(F1165&gt;OFFSET(F1165,-计算结果!B$19,0,1,1),'000300'!K1165&lt;OFFSET('000300'!K1165,-计算结果!B$19,0,1,1)),"卖",IF(AND(F1165&lt;OFFSET(F1165,-计算结果!B$19,0,1,1),'000300'!K1165&gt;OFFSET('000300'!K1165,-计算结果!B$19,0,1,1)),"买",L1164))</f>
        <v>买</v>
      </c>
      <c r="M1165" s="4" t="str">
        <f t="shared" ca="1" si="74"/>
        <v/>
      </c>
      <c r="N1165" s="3">
        <f ca="1">IF(L1164="买",E1165/E1164-1,0)-IF(M1165=1,计算结果!B$17,0)</f>
        <v>-2.4544272953632706E-3</v>
      </c>
      <c r="O1165" s="2">
        <f t="shared" ca="1" si="75"/>
        <v>1.8694949993779639</v>
      </c>
      <c r="P1165" s="3">
        <f ca="1">1-O1165/MAX(O$2:O1165)</f>
        <v>0.27993691410404675</v>
      </c>
    </row>
    <row r="1166" spans="1:16" x14ac:dyDescent="0.15">
      <c r="A1166" s="1">
        <v>40108</v>
      </c>
      <c r="B1166">
        <v>3364.15</v>
      </c>
      <c r="C1166">
        <v>3381.15</v>
      </c>
      <c r="D1166" s="21">
        <v>3341.42</v>
      </c>
      <c r="E1166" s="21">
        <v>3347.32</v>
      </c>
      <c r="F1166" s="43">
        <v>879.78516479999996</v>
      </c>
      <c r="G1166" s="3">
        <f t="shared" si="72"/>
        <v>-6.5177129831892611E-3</v>
      </c>
      <c r="H1166" s="3">
        <f>1-E1166/MAX(E$2:E1166)</f>
        <v>0.43045668005172522</v>
      </c>
      <c r="I1166" s="21">
        <f ca="1">IF(ROW()&gt;计算结果!B$18-1,AVERAGE(OFFSET(E1166,0,0,-计算结果!B$18,1)),AVERAGE(OFFSET(E1166,0,0,-ROW()+1,1)))</f>
        <v>3355.8325</v>
      </c>
      <c r="J1166" s="43">
        <f t="shared" ca="1" si="73"/>
        <v>229894.56651519978</v>
      </c>
      <c r="K1166" s="43">
        <f ca="1">IF(ROW()&gt;计算结果!B$19+1,J1166-OFFSET(J1166,-计算结果!B$19,0,1,1),J1166-OFFSET(J1166,-ROW()+2,0,1,1))</f>
        <v>8733.8018406399933</v>
      </c>
      <c r="L1166" s="32" t="str">
        <f ca="1">IF(AND(F1166&gt;OFFSET(F1166,-计算结果!B$19,0,1,1),'000300'!K1166&lt;OFFSET('000300'!K1166,-计算结果!B$19,0,1,1)),"卖",IF(AND(F1166&lt;OFFSET(F1166,-计算结果!B$19,0,1,1),'000300'!K1166&gt;OFFSET('000300'!K1166,-计算结果!B$19,0,1,1)),"买",L1165))</f>
        <v>买</v>
      </c>
      <c r="M1166" s="4" t="str">
        <f t="shared" ca="1" si="74"/>
        <v/>
      </c>
      <c r="N1166" s="3">
        <f ca="1">IF(L1165="买",E1166/E1165-1,0)-IF(M1166=1,计算结果!B$17,0)</f>
        <v>-6.5177129831892611E-3</v>
      </c>
      <c r="O1166" s="2">
        <f t="shared" ca="1" si="75"/>
        <v>1.8573101675485109</v>
      </c>
      <c r="P1166" s="3">
        <f ca="1">1-O1166/MAX(O$2:O1166)</f>
        <v>0.28463007862770617</v>
      </c>
    </row>
    <row r="1167" spans="1:16" x14ac:dyDescent="0.15">
      <c r="A1167" s="1">
        <v>40109</v>
      </c>
      <c r="B1167">
        <v>3354.98</v>
      </c>
      <c r="C1167">
        <v>3436.39</v>
      </c>
      <c r="D1167" s="21">
        <v>3354.98</v>
      </c>
      <c r="E1167" s="21">
        <v>3413.25</v>
      </c>
      <c r="F1167" s="43">
        <v>1209.0899660800001</v>
      </c>
      <c r="G1167" s="3">
        <f t="shared" si="72"/>
        <v>1.9696354098203805E-2</v>
      </c>
      <c r="H1167" s="3">
        <f>1-E1167/MAX(E$2:E1167)</f>
        <v>0.41923875314775738</v>
      </c>
      <c r="I1167" s="21">
        <f ca="1">IF(ROW()&gt;计算结果!B$18-1,AVERAGE(OFFSET(E1167,0,0,-计算结果!B$18,1)),AVERAGE(OFFSET(E1167,0,0,-ROW()+1,1)))</f>
        <v>3376.855</v>
      </c>
      <c r="J1167" s="43">
        <f t="shared" ca="1" si="73"/>
        <v>231103.65648127979</v>
      </c>
      <c r="K1167" s="43">
        <f ca="1">IF(ROW()&gt;计算结果!B$19+1,J1167-OFFSET(J1167,-计算结果!B$19,0,1,1),J1167-OFFSET(J1167,-ROW()+2,0,1,1))</f>
        <v>9127.2685158399981</v>
      </c>
      <c r="L1167" s="32" t="str">
        <f ca="1">IF(AND(F1167&gt;OFFSET(F1167,-计算结果!B$19,0,1,1),'000300'!K1167&lt;OFFSET('000300'!K1167,-计算结果!B$19,0,1,1)),"卖",IF(AND(F1167&lt;OFFSET(F1167,-计算结果!B$19,0,1,1),'000300'!K1167&gt;OFFSET('000300'!K1167,-计算结果!B$19,0,1,1)),"买",L1166))</f>
        <v>买</v>
      </c>
      <c r="M1167" s="4" t="str">
        <f t="shared" ca="1" si="74"/>
        <v/>
      </c>
      <c r="N1167" s="3">
        <f ca="1">IF(L1166="买",E1167/E1166-1,0)-IF(M1167=1,计算结果!B$17,0)</f>
        <v>1.9696354098203805E-2</v>
      </c>
      <c r="O1167" s="2">
        <f t="shared" ca="1" si="75"/>
        <v>1.8938924062787406</v>
      </c>
      <c r="P1167" s="3">
        <f ca="1">1-O1167/MAX(O$2:O1167)</f>
        <v>0.27053989934515321</v>
      </c>
    </row>
    <row r="1168" spans="1:16" x14ac:dyDescent="0.15">
      <c r="A1168" s="1">
        <v>40112</v>
      </c>
      <c r="B1168">
        <v>3421.7</v>
      </c>
      <c r="C1168">
        <v>3432.9</v>
      </c>
      <c r="D1168" s="21">
        <v>3385.44</v>
      </c>
      <c r="E1168" s="21">
        <v>3414.24</v>
      </c>
      <c r="F1168" s="43">
        <v>978.00978431999999</v>
      </c>
      <c r="G1168" s="3">
        <f t="shared" si="72"/>
        <v>2.9004614370453652E-4</v>
      </c>
      <c r="H1168" s="3">
        <f>1-E1168/MAX(E$2:E1168)</f>
        <v>0.41907030558769487</v>
      </c>
      <c r="I1168" s="21">
        <f ca="1">IF(ROW()&gt;计算结果!B$18-1,AVERAGE(OFFSET(E1168,0,0,-计算结果!B$18,1)),AVERAGE(OFFSET(E1168,0,0,-ROW()+1,1)))</f>
        <v>3386.0225</v>
      </c>
      <c r="J1168" s="43">
        <f t="shared" ca="1" si="73"/>
        <v>232081.66626559978</v>
      </c>
      <c r="K1168" s="43">
        <f ca="1">IF(ROW()&gt;计算结果!B$19+1,J1168-OFFSET(J1168,-计算结果!B$19,0,1,1),J1168-OFFSET(J1168,-ROW()+2,0,1,1))</f>
        <v>9419.5070566399954</v>
      </c>
      <c r="L1168" s="32" t="str">
        <f ca="1">IF(AND(F1168&gt;OFFSET(F1168,-计算结果!B$19,0,1,1),'000300'!K1168&lt;OFFSET('000300'!K1168,-计算结果!B$19,0,1,1)),"卖",IF(AND(F1168&lt;OFFSET(F1168,-计算结果!B$19,0,1,1),'000300'!K1168&gt;OFFSET('000300'!K1168,-计算结果!B$19,0,1,1)),"买",L1167))</f>
        <v>买</v>
      </c>
      <c r="M1168" s="4" t="str">
        <f t="shared" ca="1" si="74"/>
        <v/>
      </c>
      <c r="N1168" s="3">
        <f ca="1">IF(L1167="买",E1168/E1167-1,0)-IF(M1168=1,计算结果!B$17,0)</f>
        <v>2.9004614370453652E-4</v>
      </c>
      <c r="O1168" s="2">
        <f t="shared" ca="1" si="75"/>
        <v>1.894441722467773</v>
      </c>
      <c r="P1168" s="3">
        <f ca="1">1-O1168/MAX(O$2:O1168)</f>
        <v>0.27032832225597203</v>
      </c>
    </row>
    <row r="1169" spans="1:16" x14ac:dyDescent="0.15">
      <c r="A1169" s="1">
        <v>40113</v>
      </c>
      <c r="B1169">
        <v>3384.29</v>
      </c>
      <c r="C1169">
        <v>3392.1</v>
      </c>
      <c r="D1169" s="21">
        <v>3314.32</v>
      </c>
      <c r="E1169" s="21">
        <v>3314.72</v>
      </c>
      <c r="F1169" s="43">
        <v>1052.28804096</v>
      </c>
      <c r="G1169" s="3">
        <f t="shared" si="72"/>
        <v>-2.9148507427714465E-2</v>
      </c>
      <c r="H1169" s="3">
        <f>1-E1169/MAX(E$2:E1169)</f>
        <v>0.4360035391002518</v>
      </c>
      <c r="I1169" s="21">
        <f ca="1">IF(ROW()&gt;计算结果!B$18-1,AVERAGE(OFFSET(E1169,0,0,-计算结果!B$18,1)),AVERAGE(OFFSET(E1169,0,0,-ROW()+1,1)))</f>
        <v>3372.3824999999997</v>
      </c>
      <c r="J1169" s="43">
        <f t="shared" ca="1" si="73"/>
        <v>231029.37822463977</v>
      </c>
      <c r="K1169" s="43">
        <f ca="1">IF(ROW()&gt;计算结果!B$19+1,J1169-OFFSET(J1169,-计算结果!B$19,0,1,1),J1169-OFFSET(J1169,-ROW()+2,0,1,1))</f>
        <v>7255.3867673600034</v>
      </c>
      <c r="L1169" s="32" t="str">
        <f ca="1">IF(AND(F1169&gt;OFFSET(F1169,-计算结果!B$19,0,1,1),'000300'!K1169&lt;OFFSET('000300'!K1169,-计算结果!B$19,0,1,1)),"卖",IF(AND(F1169&lt;OFFSET(F1169,-计算结果!B$19,0,1,1),'000300'!K1169&gt;OFFSET('000300'!K1169,-计算结果!B$19,0,1,1)),"买",L1168))</f>
        <v>买</v>
      </c>
      <c r="M1169" s="4" t="str">
        <f t="shared" ca="1" si="74"/>
        <v/>
      </c>
      <c r="N1169" s="3">
        <f ca="1">IF(L1168="买",E1169/E1168-1,0)-IF(M1169=1,计算结果!B$17,0)</f>
        <v>-2.9148507427714465E-2</v>
      </c>
      <c r="O1169" s="2">
        <f t="shared" ca="1" si="75"/>
        <v>1.8392215738490489</v>
      </c>
      <c r="P1169" s="3">
        <f ca="1">1-O1169/MAX(O$2:O1169)</f>
        <v>0.29159716257448665</v>
      </c>
    </row>
    <row r="1170" spans="1:16" x14ac:dyDescent="0.15">
      <c r="A1170" s="1">
        <v>40114</v>
      </c>
      <c r="B1170">
        <v>3303.77</v>
      </c>
      <c r="C1170">
        <v>3337.17</v>
      </c>
      <c r="D1170" s="21">
        <v>3258.27</v>
      </c>
      <c r="E1170" s="21">
        <v>3329.33</v>
      </c>
      <c r="F1170" s="43">
        <v>862.28533247999997</v>
      </c>
      <c r="G1170" s="3">
        <f t="shared" si="72"/>
        <v>4.4076121059999362E-3</v>
      </c>
      <c r="H1170" s="3">
        <f>1-E1170/MAX(E$2:E1170)</f>
        <v>0.43351766147144899</v>
      </c>
      <c r="I1170" s="21">
        <f ca="1">IF(ROW()&gt;计算结果!B$18-1,AVERAGE(OFFSET(E1170,0,0,-计算结果!B$18,1)),AVERAGE(OFFSET(E1170,0,0,-ROW()+1,1)))</f>
        <v>3367.8849999999998</v>
      </c>
      <c r="J1170" s="43">
        <f t="shared" ca="1" si="73"/>
        <v>230167.09289215977</v>
      </c>
      <c r="K1170" s="43">
        <f ca="1">IF(ROW()&gt;计算结果!B$19+1,J1170-OFFSET(J1170,-计算结果!B$19,0,1,1),J1170-OFFSET(J1170,-ROW()+2,0,1,1))</f>
        <v>5539.1818547199946</v>
      </c>
      <c r="L1170" s="32" t="str">
        <f ca="1">IF(AND(F1170&gt;OFFSET(F1170,-计算结果!B$19,0,1,1),'000300'!K1170&lt;OFFSET('000300'!K1170,-计算结果!B$19,0,1,1)),"卖",IF(AND(F1170&lt;OFFSET(F1170,-计算结果!B$19,0,1,1),'000300'!K1170&gt;OFFSET('000300'!K1170,-计算结果!B$19,0,1,1)),"买",L1169))</f>
        <v>买</v>
      </c>
      <c r="M1170" s="4" t="str">
        <f t="shared" ca="1" si="74"/>
        <v/>
      </c>
      <c r="N1170" s="3">
        <f ca="1">IF(L1169="买",E1170/E1169-1,0)-IF(M1170=1,计算结果!B$17,0)</f>
        <v>4.4076121059999362E-3</v>
      </c>
      <c r="O1170" s="2">
        <f t="shared" ca="1" si="75"/>
        <v>1.8473281491235622</v>
      </c>
      <c r="P1170" s="3">
        <f ca="1">1-O1170/MAX(O$2:O1170)</f>
        <v>0.28847479765232531</v>
      </c>
    </row>
    <row r="1171" spans="1:16" x14ac:dyDescent="0.15">
      <c r="A1171" s="1">
        <v>40115</v>
      </c>
      <c r="B1171">
        <v>3265.19</v>
      </c>
      <c r="C1171">
        <v>3291.18</v>
      </c>
      <c r="D1171" s="21">
        <v>3239</v>
      </c>
      <c r="E1171" s="21">
        <v>3247.05</v>
      </c>
      <c r="F1171" s="43">
        <v>844.14939135999998</v>
      </c>
      <c r="G1171" s="3">
        <f t="shared" si="72"/>
        <v>-2.4713681131038334E-2</v>
      </c>
      <c r="H1171" s="3">
        <f>1-E1171/MAX(E$2:E1171)</f>
        <v>0.44751752535220846</v>
      </c>
      <c r="I1171" s="21">
        <f ca="1">IF(ROW()&gt;计算结果!B$18-1,AVERAGE(OFFSET(E1171,0,0,-计算结果!B$18,1)),AVERAGE(OFFSET(E1171,0,0,-ROW()+1,1)))</f>
        <v>3326.335</v>
      </c>
      <c r="J1171" s="43">
        <f t="shared" ca="1" si="73"/>
        <v>229322.94350079977</v>
      </c>
      <c r="K1171" s="43">
        <f ca="1">IF(ROW()&gt;计算结果!B$19+1,J1171-OFFSET(J1171,-计算结果!B$19,0,1,1),J1171-OFFSET(J1171,-ROW()+2,0,1,1))</f>
        <v>3906.1119795200066</v>
      </c>
      <c r="L1171" s="32" t="str">
        <f ca="1">IF(AND(F1171&gt;OFFSET(F1171,-计算结果!B$19,0,1,1),'000300'!K1171&lt;OFFSET('000300'!K1171,-计算结果!B$19,0,1,1)),"卖",IF(AND(F1171&lt;OFFSET(F1171,-计算结果!B$19,0,1,1),'000300'!K1171&gt;OFFSET('000300'!K1171,-计算结果!B$19,0,1,1)),"买",L1170))</f>
        <v>买</v>
      </c>
      <c r="M1171" s="4" t="str">
        <f t="shared" ca="1" si="74"/>
        <v/>
      </c>
      <c r="N1171" s="3">
        <f ca="1">IF(L1170="买",E1171/E1170-1,0)-IF(M1171=1,计算结果!B$17,0)</f>
        <v>-2.4713681131038334E-2</v>
      </c>
      <c r="O1171" s="2">
        <f t="shared" ca="1" si="75"/>
        <v>1.8016738703017312</v>
      </c>
      <c r="P1171" s="3">
        <f ca="1">1-O1171/MAX(O$2:O1171)</f>
        <v>0.30605920461984326</v>
      </c>
    </row>
    <row r="1172" spans="1:16" x14ac:dyDescent="0.15">
      <c r="A1172" s="1">
        <v>40116</v>
      </c>
      <c r="B1172">
        <v>3305.38</v>
      </c>
      <c r="C1172">
        <v>3329.54</v>
      </c>
      <c r="D1172" s="21">
        <v>3276.32</v>
      </c>
      <c r="E1172" s="21">
        <v>3280.37</v>
      </c>
      <c r="F1172" s="43">
        <v>842.26416640000002</v>
      </c>
      <c r="G1172" s="3">
        <f t="shared" si="72"/>
        <v>1.0261622087741173E-2</v>
      </c>
      <c r="H1172" s="3">
        <f>1-E1172/MAX(E$2:E1172)</f>
        <v>0.44184815898727281</v>
      </c>
      <c r="I1172" s="21">
        <f ca="1">IF(ROW()&gt;计算结果!B$18-1,AVERAGE(OFFSET(E1172,0,0,-计算结果!B$18,1)),AVERAGE(OFFSET(E1172,0,0,-ROW()+1,1)))</f>
        <v>3292.8674999999994</v>
      </c>
      <c r="J1172" s="43">
        <f t="shared" ca="1" si="73"/>
        <v>228480.67933439976</v>
      </c>
      <c r="K1172" s="43">
        <f ca="1">IF(ROW()&gt;计算结果!B$19+1,J1172-OFFSET(J1172,-计算结果!B$19,0,1,1),J1172-OFFSET(J1172,-ROW()+2,0,1,1))</f>
        <v>1925.4332620799833</v>
      </c>
      <c r="L1172" s="32" t="str">
        <f ca="1">IF(AND(F1172&gt;OFFSET(F1172,-计算结果!B$19,0,1,1),'000300'!K1172&lt;OFFSET('000300'!K1172,-计算结果!B$19,0,1,1)),"卖",IF(AND(F1172&lt;OFFSET(F1172,-计算结果!B$19,0,1,1),'000300'!K1172&gt;OFFSET('000300'!K1172,-计算结果!B$19,0,1,1)),"买",L1171))</f>
        <v>买</v>
      </c>
      <c r="M1172" s="4" t="str">
        <f t="shared" ca="1" si="74"/>
        <v/>
      </c>
      <c r="N1172" s="3">
        <f ca="1">IF(L1171="买",E1172/E1171-1,0)-IF(M1172=1,计算结果!B$17,0)</f>
        <v>1.0261622087741173E-2</v>
      </c>
      <c r="O1172" s="2">
        <f t="shared" ca="1" si="75"/>
        <v>1.8201619666841256</v>
      </c>
      <c r="P1172" s="3">
        <f ca="1">1-O1172/MAX(O$2:O1172)</f>
        <v>0.29893824642638556</v>
      </c>
    </row>
    <row r="1173" spans="1:16" x14ac:dyDescent="0.15">
      <c r="A1173" s="1">
        <v>40119</v>
      </c>
      <c r="B1173">
        <v>3205.83</v>
      </c>
      <c r="C1173">
        <v>3394.72</v>
      </c>
      <c r="D1173" s="21">
        <v>3198.31</v>
      </c>
      <c r="E1173" s="21">
        <v>3392.8</v>
      </c>
      <c r="F1173" s="43">
        <v>1106.7945779199999</v>
      </c>
      <c r="G1173" s="3">
        <f t="shared" si="72"/>
        <v>3.4273572798190433E-2</v>
      </c>
      <c r="H1173" s="3">
        <f>1-E1173/MAX(E$2:E1173)</f>
        <v>0.42271830123187903</v>
      </c>
      <c r="I1173" s="21">
        <f ca="1">IF(ROW()&gt;计算结果!B$18-1,AVERAGE(OFFSET(E1173,0,0,-计算结果!B$18,1)),AVERAGE(OFFSET(E1173,0,0,-ROW()+1,1)))</f>
        <v>3312.3874999999998</v>
      </c>
      <c r="J1173" s="43">
        <f t="shared" ca="1" si="73"/>
        <v>229587.47391231975</v>
      </c>
      <c r="K1173" s="43">
        <f ca="1">IF(ROW()&gt;计算结果!B$19+1,J1173-OFFSET(J1173,-计算结果!B$19,0,1,1),J1173-OFFSET(J1173,-ROW()+2,0,1,1))</f>
        <v>1747.1441305599874</v>
      </c>
      <c r="L1173" s="32" t="str">
        <f ca="1">IF(AND(F1173&gt;OFFSET(F1173,-计算结果!B$19,0,1,1),'000300'!K1173&lt;OFFSET('000300'!K1173,-计算结果!B$19,0,1,1)),"卖",IF(AND(F1173&lt;OFFSET(F1173,-计算结果!B$19,0,1,1),'000300'!K1173&gt;OFFSET('000300'!K1173,-计算结果!B$19,0,1,1)),"买",L1172))</f>
        <v>买</v>
      </c>
      <c r="M1173" s="4" t="str">
        <f t="shared" ca="1" si="74"/>
        <v/>
      </c>
      <c r="N1173" s="3">
        <f ca="1">IF(L1172="买",E1173/E1172-1,0)-IF(M1173=1,计算结果!B$17,0)</f>
        <v>3.4273572798190433E-2</v>
      </c>
      <c r="O1173" s="2">
        <f t="shared" ca="1" si="75"/>
        <v>1.8825454203537715</v>
      </c>
      <c r="P1173" s="3">
        <f ca="1">1-O1173/MAX(O$2:O1173)</f>
        <v>0.27491035537925324</v>
      </c>
    </row>
    <row r="1174" spans="1:16" x14ac:dyDescent="0.15">
      <c r="A1174" s="1">
        <v>40120</v>
      </c>
      <c r="B1174">
        <v>3402.53</v>
      </c>
      <c r="C1174">
        <v>3447.48</v>
      </c>
      <c r="D1174" s="21">
        <v>3397.25</v>
      </c>
      <c r="E1174" s="21">
        <v>3435.43</v>
      </c>
      <c r="F1174" s="43">
        <v>1159.354368</v>
      </c>
      <c r="G1174" s="3">
        <f t="shared" si="72"/>
        <v>1.2564843197359066E-2</v>
      </c>
      <c r="H1174" s="3">
        <f>1-E1174/MAX(E$2:E1174)</f>
        <v>0.41546484720615262</v>
      </c>
      <c r="I1174" s="21">
        <f ca="1">IF(ROW()&gt;计算结果!B$18-1,AVERAGE(OFFSET(E1174,0,0,-计算结果!B$18,1)),AVERAGE(OFFSET(E1174,0,0,-ROW()+1,1)))</f>
        <v>3338.9125000000004</v>
      </c>
      <c r="J1174" s="43">
        <f t="shared" ca="1" si="73"/>
        <v>230746.82828031975</v>
      </c>
      <c r="K1174" s="43">
        <f ca="1">IF(ROW()&gt;计算结果!B$19+1,J1174-OFFSET(J1174,-计算结果!B$19,0,1,1),J1174-OFFSET(J1174,-ROW()+2,0,1,1))</f>
        <v>1732.0469299199758</v>
      </c>
      <c r="L1174" s="32" t="str">
        <f ca="1">IF(AND(F1174&gt;OFFSET(F1174,-计算结果!B$19,0,1,1),'000300'!K1174&lt;OFFSET('000300'!K1174,-计算结果!B$19,0,1,1)),"卖",IF(AND(F1174&lt;OFFSET(F1174,-计算结果!B$19,0,1,1),'000300'!K1174&gt;OFFSET('000300'!K1174,-计算结果!B$19,0,1,1)),"买",L1173))</f>
        <v>买</v>
      </c>
      <c r="M1174" s="4" t="str">
        <f t="shared" ca="1" si="74"/>
        <v/>
      </c>
      <c r="N1174" s="3">
        <f ca="1">IF(L1173="买",E1174/E1173-1,0)-IF(M1174=1,计算结果!B$17,0)</f>
        <v>1.2564843197359066E-2</v>
      </c>
      <c r="O1174" s="2">
        <f t="shared" ca="1" si="75"/>
        <v>1.9061993083724231</v>
      </c>
      <c r="P1174" s="3">
        <f ca="1">1-O1174/MAX(O$2:O1174)</f>
        <v>0.26579971769056465</v>
      </c>
    </row>
    <row r="1175" spans="1:16" x14ac:dyDescent="0.15">
      <c r="A1175" s="1">
        <v>40121</v>
      </c>
      <c r="B1175">
        <v>3443.52</v>
      </c>
      <c r="C1175">
        <v>3476.34</v>
      </c>
      <c r="D1175" s="21">
        <v>3415.22</v>
      </c>
      <c r="E1175" s="21">
        <v>3453.89</v>
      </c>
      <c r="F1175" s="43">
        <v>1177.8070118400001</v>
      </c>
      <c r="G1175" s="3">
        <f t="shared" si="72"/>
        <v>5.3734175925574945E-3</v>
      </c>
      <c r="H1175" s="3">
        <f>1-E1175/MAX(E$2:E1175)</f>
        <v>0.41232389573266182</v>
      </c>
      <c r="I1175" s="21">
        <f ca="1">IF(ROW()&gt;计算结果!B$18-1,AVERAGE(OFFSET(E1175,0,0,-计算结果!B$18,1)),AVERAGE(OFFSET(E1175,0,0,-ROW()+1,1)))</f>
        <v>3390.6224999999999</v>
      </c>
      <c r="J1175" s="43">
        <f t="shared" ca="1" si="73"/>
        <v>231924.63529215974</v>
      </c>
      <c r="K1175" s="43">
        <f ca="1">IF(ROW()&gt;计算结果!B$19+1,J1175-OFFSET(J1175,-计算结果!B$19,0,1,1),J1175-OFFSET(J1175,-ROW()+2,0,1,1))</f>
        <v>2030.0687769599608</v>
      </c>
      <c r="L1175" s="32" t="str">
        <f ca="1">IF(AND(F1175&gt;OFFSET(F1175,-计算结果!B$19,0,1,1),'000300'!K1175&lt;OFFSET('000300'!K1175,-计算结果!B$19,0,1,1)),"卖",IF(AND(F1175&lt;OFFSET(F1175,-计算结果!B$19,0,1,1),'000300'!K1175&gt;OFFSET('000300'!K1175,-计算结果!B$19,0,1,1)),"买",L1174))</f>
        <v>卖</v>
      </c>
      <c r="M1175" s="4">
        <f t="shared" ca="1" si="74"/>
        <v>1</v>
      </c>
      <c r="N1175" s="3">
        <f ca="1">IF(L1174="买",E1175/E1174-1,0)-IF(M1175=1,计算结果!B$17,0)</f>
        <v>5.3734175925574945E-3</v>
      </c>
      <c r="O1175" s="2">
        <f t="shared" ca="1" si="75"/>
        <v>1.9164421132709524</v>
      </c>
      <c r="P1175" s="3">
        <f ca="1">1-O1175/MAX(O$2:O1175)</f>
        <v>0.26185455297714255</v>
      </c>
    </row>
    <row r="1176" spans="1:16" x14ac:dyDescent="0.15">
      <c r="A1176" s="1">
        <v>40122</v>
      </c>
      <c r="B1176">
        <v>3458.86</v>
      </c>
      <c r="C1176">
        <v>3471.83</v>
      </c>
      <c r="D1176" s="21">
        <v>3432.26</v>
      </c>
      <c r="E1176" s="21">
        <v>3464.32</v>
      </c>
      <c r="F1176" s="43">
        <v>1035.39081216</v>
      </c>
      <c r="G1176" s="3">
        <f t="shared" si="72"/>
        <v>3.0197834904992504E-3</v>
      </c>
      <c r="H1176" s="3">
        <f>1-E1176/MAX(E$2:E1176)</f>
        <v>0.41054924113523439</v>
      </c>
      <c r="I1176" s="21">
        <f ca="1">IF(ROW()&gt;计算结果!B$18-1,AVERAGE(OFFSET(E1176,0,0,-计算结果!B$18,1)),AVERAGE(OFFSET(E1176,0,0,-ROW()+1,1)))</f>
        <v>3436.6099999999997</v>
      </c>
      <c r="J1176" s="43">
        <f t="shared" ca="1" si="73"/>
        <v>232960.02610431975</v>
      </c>
      <c r="K1176" s="43">
        <f ca="1">IF(ROW()&gt;计算结果!B$19+1,J1176-OFFSET(J1176,-计算结果!B$19,0,1,1),J1176-OFFSET(J1176,-ROW()+2,0,1,1))</f>
        <v>1856.3696230399655</v>
      </c>
      <c r="L1176" s="32" t="str">
        <f ca="1">IF(AND(F1176&gt;OFFSET(F1176,-计算结果!B$19,0,1,1),'000300'!K1176&lt;OFFSET('000300'!K1176,-计算结果!B$19,0,1,1)),"卖",IF(AND(F1176&lt;OFFSET(F1176,-计算结果!B$19,0,1,1),'000300'!K1176&gt;OFFSET('000300'!K1176,-计算结果!B$19,0,1,1)),"买",L1175))</f>
        <v>卖</v>
      </c>
      <c r="M1176" s="4" t="str">
        <f t="shared" ca="1" si="74"/>
        <v/>
      </c>
      <c r="N1176" s="3">
        <f ca="1">IF(L1175="买",E1176/E1175-1,0)-IF(M1176=1,计算结果!B$17,0)</f>
        <v>0</v>
      </c>
      <c r="O1176" s="2">
        <f t="shared" ca="1" si="75"/>
        <v>1.9164421132709524</v>
      </c>
      <c r="P1176" s="3">
        <f ca="1">1-O1176/MAX(O$2:O1176)</f>
        <v>0.26185455297714255</v>
      </c>
    </row>
    <row r="1177" spans="1:16" x14ac:dyDescent="0.15">
      <c r="A1177" s="1">
        <v>40123</v>
      </c>
      <c r="B1177">
        <v>3491.07</v>
      </c>
      <c r="C1177">
        <v>3506.03</v>
      </c>
      <c r="D1177" s="21">
        <v>3474.36</v>
      </c>
      <c r="E1177" s="21">
        <v>3483.02</v>
      </c>
      <c r="F1177" s="43">
        <v>1241.38422272</v>
      </c>
      <c r="G1177" s="3">
        <f t="shared" si="72"/>
        <v>5.3978847219655623E-3</v>
      </c>
      <c r="H1177" s="3">
        <f>1-E1177/MAX(E$2:E1177)</f>
        <v>0.40736745388960727</v>
      </c>
      <c r="I1177" s="21">
        <f ca="1">IF(ROW()&gt;计算结果!B$18-1,AVERAGE(OFFSET(E1177,0,0,-计算结果!B$18,1)),AVERAGE(OFFSET(E1177,0,0,-ROW()+1,1)))</f>
        <v>3459.165</v>
      </c>
      <c r="J1177" s="43">
        <f t="shared" ca="1" si="73"/>
        <v>234201.41032703975</v>
      </c>
      <c r="K1177" s="43">
        <f ca="1">IF(ROW()&gt;计算结果!B$19+1,J1177-OFFSET(J1177,-计算结果!B$19,0,1,1),J1177-OFFSET(J1177,-ROW()+2,0,1,1))</f>
        <v>2119.7440614399675</v>
      </c>
      <c r="L1177" s="32" t="str">
        <f ca="1">IF(AND(F1177&gt;OFFSET(F1177,-计算结果!B$19,0,1,1),'000300'!K1177&lt;OFFSET('000300'!K1177,-计算结果!B$19,0,1,1)),"卖",IF(AND(F1177&lt;OFFSET(F1177,-计算结果!B$19,0,1,1),'000300'!K1177&gt;OFFSET('000300'!K1177,-计算结果!B$19,0,1,1)),"买",L1176))</f>
        <v>卖</v>
      </c>
      <c r="M1177" s="4" t="str">
        <f t="shared" ca="1" si="74"/>
        <v/>
      </c>
      <c r="N1177" s="3">
        <f ca="1">IF(L1176="买",E1177/E1176-1,0)-IF(M1177=1,计算结果!B$17,0)</f>
        <v>0</v>
      </c>
      <c r="O1177" s="2">
        <f t="shared" ca="1" si="75"/>
        <v>1.9164421132709524</v>
      </c>
      <c r="P1177" s="3">
        <f ca="1">1-O1177/MAX(O$2:O1177)</f>
        <v>0.26185455297714255</v>
      </c>
    </row>
    <row r="1178" spans="1:16" x14ac:dyDescent="0.15">
      <c r="A1178" s="1">
        <v>40126</v>
      </c>
      <c r="B1178">
        <v>3487.11</v>
      </c>
      <c r="C1178">
        <v>3495.89</v>
      </c>
      <c r="D1178" s="21">
        <v>3452.61</v>
      </c>
      <c r="E1178" s="21">
        <v>3495.79</v>
      </c>
      <c r="F1178" s="43">
        <v>1089.1599871999999</v>
      </c>
      <c r="G1178" s="3">
        <f t="shared" si="72"/>
        <v>3.6663585049756531E-3</v>
      </c>
      <c r="H1178" s="3">
        <f>1-E1178/MAX(E$2:E1178)</f>
        <v>0.40519465051385017</v>
      </c>
      <c r="I1178" s="21">
        <f ca="1">IF(ROW()&gt;计算结果!B$18-1,AVERAGE(OFFSET(E1178,0,0,-计算结果!B$18,1)),AVERAGE(OFFSET(E1178,0,0,-ROW()+1,1)))</f>
        <v>3474.2550000000001</v>
      </c>
      <c r="J1178" s="43">
        <f t="shared" ca="1" si="73"/>
        <v>235290.57031423974</v>
      </c>
      <c r="K1178" s="43">
        <f ca="1">IF(ROW()&gt;计算结果!B$19+1,J1178-OFFSET(J1178,-计算结果!B$19,0,1,1),J1178-OFFSET(J1178,-ROW()+2,0,1,1))</f>
        <v>4261.1920895999647</v>
      </c>
      <c r="L1178" s="32" t="str">
        <f ca="1">IF(AND(F1178&gt;OFFSET(F1178,-计算结果!B$19,0,1,1),'000300'!K1178&lt;OFFSET('000300'!K1178,-计算结果!B$19,0,1,1)),"卖",IF(AND(F1178&lt;OFFSET(F1178,-计算结果!B$19,0,1,1),'000300'!K1178&gt;OFFSET('000300'!K1178,-计算结果!B$19,0,1,1)),"买",L1177))</f>
        <v>卖</v>
      </c>
      <c r="M1178" s="4" t="str">
        <f t="shared" ca="1" si="74"/>
        <v/>
      </c>
      <c r="N1178" s="3">
        <f ca="1">IF(L1177="买",E1178/E1177-1,0)-IF(M1178=1,计算结果!B$17,0)</f>
        <v>0</v>
      </c>
      <c r="O1178" s="2">
        <f t="shared" ca="1" si="75"/>
        <v>1.9164421132709524</v>
      </c>
      <c r="P1178" s="3">
        <f ca="1">1-O1178/MAX(O$2:O1178)</f>
        <v>0.26185455297714255</v>
      </c>
    </row>
    <row r="1179" spans="1:16" x14ac:dyDescent="0.15">
      <c r="A1179" s="1">
        <v>40127</v>
      </c>
      <c r="B1179">
        <v>3520.4</v>
      </c>
      <c r="C1179">
        <v>3532.19</v>
      </c>
      <c r="D1179" s="21">
        <v>3501.5</v>
      </c>
      <c r="E1179" s="21">
        <v>3503.78</v>
      </c>
      <c r="F1179" s="43">
        <v>1160.7364403199999</v>
      </c>
      <c r="G1179" s="3">
        <f t="shared" si="72"/>
        <v>2.2856064008422994E-3</v>
      </c>
      <c r="H1179" s="3">
        <f>1-E1179/MAX(E$2:E1179)</f>
        <v>0.40383515959980942</v>
      </c>
      <c r="I1179" s="21">
        <f ca="1">IF(ROW()&gt;计算结果!B$18-1,AVERAGE(OFFSET(E1179,0,0,-计算结果!B$18,1)),AVERAGE(OFFSET(E1179,0,0,-ROW()+1,1)))</f>
        <v>3486.7275000000004</v>
      </c>
      <c r="J1179" s="43">
        <f t="shared" ca="1" si="73"/>
        <v>236451.30675455974</v>
      </c>
      <c r="K1179" s="43">
        <f ca="1">IF(ROW()&gt;计算结果!B$19+1,J1179-OFFSET(J1179,-计算结果!B$19,0,1,1),J1179-OFFSET(J1179,-ROW()+2,0,1,1))</f>
        <v>6284.2138623999781</v>
      </c>
      <c r="L1179" s="32" t="str">
        <f ca="1">IF(AND(F1179&gt;OFFSET(F1179,-计算结果!B$19,0,1,1),'000300'!K1179&lt;OFFSET('000300'!K1179,-计算结果!B$19,0,1,1)),"卖",IF(AND(F1179&lt;OFFSET(F1179,-计算结果!B$19,0,1,1),'000300'!K1179&gt;OFFSET('000300'!K1179,-计算结果!B$19,0,1,1)),"买",L1178))</f>
        <v>卖</v>
      </c>
      <c r="M1179" s="4" t="str">
        <f t="shared" ca="1" si="74"/>
        <v/>
      </c>
      <c r="N1179" s="3">
        <f ca="1">IF(L1178="买",E1179/E1178-1,0)-IF(M1179=1,计算结果!B$17,0)</f>
        <v>0</v>
      </c>
      <c r="O1179" s="2">
        <f t="shared" ca="1" si="75"/>
        <v>1.9164421132709524</v>
      </c>
      <c r="P1179" s="3">
        <f ca="1">1-O1179/MAX(O$2:O1179)</f>
        <v>0.26185455297714255</v>
      </c>
    </row>
    <row r="1180" spans="1:16" x14ac:dyDescent="0.15">
      <c r="A1180" s="1">
        <v>40128</v>
      </c>
      <c r="B1180">
        <v>3500.59</v>
      </c>
      <c r="C1180">
        <v>3514.83</v>
      </c>
      <c r="D1180" s="21">
        <v>3468.86</v>
      </c>
      <c r="E1180" s="21">
        <v>3495.67</v>
      </c>
      <c r="F1180" s="43">
        <v>1004.94401536</v>
      </c>
      <c r="G1180" s="3">
        <f t="shared" si="72"/>
        <v>-2.3146430426568276E-3</v>
      </c>
      <c r="H1180" s="3">
        <f>1-E1180/MAX(E$2:E1180)</f>
        <v>0.40521506839991828</v>
      </c>
      <c r="I1180" s="21">
        <f ca="1">IF(ROW()&gt;计算结果!B$18-1,AVERAGE(OFFSET(E1180,0,0,-计算结果!B$18,1)),AVERAGE(OFFSET(E1180,0,0,-ROW()+1,1)))</f>
        <v>3494.5650000000001</v>
      </c>
      <c r="J1180" s="43">
        <f t="shared" ca="1" si="73"/>
        <v>237456.25076991974</v>
      </c>
      <c r="K1180" s="43">
        <f ca="1">IF(ROW()&gt;计算结果!B$19+1,J1180-OFFSET(J1180,-计算结果!B$19,0,1,1),J1180-OFFSET(J1180,-ROW()+2,0,1,1))</f>
        <v>8133.3072691199777</v>
      </c>
      <c r="L1180" s="32" t="str">
        <f ca="1">IF(AND(F1180&gt;OFFSET(F1180,-计算结果!B$19,0,1,1),'000300'!K1180&lt;OFFSET('000300'!K1180,-计算结果!B$19,0,1,1)),"卖",IF(AND(F1180&lt;OFFSET(F1180,-计算结果!B$19,0,1,1),'000300'!K1180&gt;OFFSET('000300'!K1180,-计算结果!B$19,0,1,1)),"买",L1179))</f>
        <v>卖</v>
      </c>
      <c r="M1180" s="4" t="str">
        <f t="shared" ca="1" si="74"/>
        <v/>
      </c>
      <c r="N1180" s="3">
        <f ca="1">IF(L1179="买",E1180/E1179-1,0)-IF(M1180=1,计算结果!B$17,0)</f>
        <v>0</v>
      </c>
      <c r="O1180" s="2">
        <f t="shared" ca="1" si="75"/>
        <v>1.9164421132709524</v>
      </c>
      <c r="P1180" s="3">
        <f ca="1">1-O1180/MAX(O$2:O1180)</f>
        <v>0.26185455297714255</v>
      </c>
    </row>
    <row r="1181" spans="1:16" x14ac:dyDescent="0.15">
      <c r="A1181" s="1">
        <v>40129</v>
      </c>
      <c r="B1181">
        <v>3506.95</v>
      </c>
      <c r="C1181">
        <v>3529.06</v>
      </c>
      <c r="D1181" s="21">
        <v>3487.68</v>
      </c>
      <c r="E1181" s="21">
        <v>3499.99</v>
      </c>
      <c r="F1181" s="43">
        <v>1065.6949862399999</v>
      </c>
      <c r="G1181" s="3">
        <f t="shared" si="72"/>
        <v>1.2358145934827647E-3</v>
      </c>
      <c r="H1181" s="3">
        <f>1-E1181/MAX(E$2:E1181)</f>
        <v>0.40448002450146325</v>
      </c>
      <c r="I1181" s="21">
        <f ca="1">IF(ROW()&gt;计算结果!B$18-1,AVERAGE(OFFSET(E1181,0,0,-计算结果!B$18,1)),AVERAGE(OFFSET(E1181,0,0,-ROW()+1,1)))</f>
        <v>3498.8074999999999</v>
      </c>
      <c r="J1181" s="43">
        <f t="shared" ca="1" si="73"/>
        <v>238521.94575615975</v>
      </c>
      <c r="K1181" s="43">
        <f ca="1">IF(ROW()&gt;计算结果!B$19+1,J1181-OFFSET(J1181,-计算结果!B$19,0,1,1),J1181-OFFSET(J1181,-ROW()+2,0,1,1))</f>
        <v>10041.266421759996</v>
      </c>
      <c r="L1181" s="32" t="str">
        <f ca="1">IF(AND(F1181&gt;OFFSET(F1181,-计算结果!B$19,0,1,1),'000300'!K1181&lt;OFFSET('000300'!K1181,-计算结果!B$19,0,1,1)),"卖",IF(AND(F1181&lt;OFFSET(F1181,-计算结果!B$19,0,1,1),'000300'!K1181&gt;OFFSET('000300'!K1181,-计算结果!B$19,0,1,1)),"买",L1180))</f>
        <v>卖</v>
      </c>
      <c r="M1181" s="4" t="str">
        <f t="shared" ca="1" si="74"/>
        <v/>
      </c>
      <c r="N1181" s="3">
        <f ca="1">IF(L1180="买",E1181/E1180-1,0)-IF(M1181=1,计算结果!B$17,0)</f>
        <v>0</v>
      </c>
      <c r="O1181" s="2">
        <f t="shared" ca="1" si="75"/>
        <v>1.9164421132709524</v>
      </c>
      <c r="P1181" s="3">
        <f ca="1">1-O1181/MAX(O$2:O1181)</f>
        <v>0.26185455297714255</v>
      </c>
    </row>
    <row r="1182" spans="1:16" x14ac:dyDescent="0.15">
      <c r="A1182" s="1">
        <v>40130</v>
      </c>
      <c r="B1182">
        <v>3489.54</v>
      </c>
      <c r="C1182">
        <v>3518.89</v>
      </c>
      <c r="D1182" s="21">
        <v>3445.36</v>
      </c>
      <c r="E1182" s="21">
        <v>3518.72</v>
      </c>
      <c r="F1182" s="43">
        <v>1223.5658035199999</v>
      </c>
      <c r="G1182" s="3">
        <f t="shared" si="72"/>
        <v>5.3514438612682902E-3</v>
      </c>
      <c r="H1182" s="3">
        <f>1-E1182/MAX(E$2:E1182)</f>
        <v>0.40129313278431911</v>
      </c>
      <c r="I1182" s="21">
        <f ca="1">IF(ROW()&gt;计算结果!B$18-1,AVERAGE(OFFSET(E1182,0,0,-计算结果!B$18,1)),AVERAGE(OFFSET(E1182,0,0,-ROW()+1,1)))</f>
        <v>3504.54</v>
      </c>
      <c r="J1182" s="43">
        <f t="shared" ca="1" si="73"/>
        <v>239745.51155967976</v>
      </c>
      <c r="K1182" s="43">
        <f ca="1">IF(ROW()&gt;计算结果!B$19+1,J1182-OFFSET(J1182,-计算结果!B$19,0,1,1),J1182-OFFSET(J1182,-ROW()+2,0,1,1))</f>
        <v>10158.037647360004</v>
      </c>
      <c r="L1182" s="32" t="str">
        <f ca="1">IF(AND(F1182&gt;OFFSET(F1182,-计算结果!B$19,0,1,1),'000300'!K1182&lt;OFFSET('000300'!K1182,-计算结果!B$19,0,1,1)),"卖",IF(AND(F1182&lt;OFFSET(F1182,-计算结果!B$19,0,1,1),'000300'!K1182&gt;OFFSET('000300'!K1182,-计算结果!B$19,0,1,1)),"买",L1181))</f>
        <v>卖</v>
      </c>
      <c r="M1182" s="4" t="str">
        <f t="shared" ca="1" si="74"/>
        <v/>
      </c>
      <c r="N1182" s="3">
        <f ca="1">IF(L1181="买",E1182/E1181-1,0)-IF(M1182=1,计算结果!B$17,0)</f>
        <v>0</v>
      </c>
      <c r="O1182" s="2">
        <f t="shared" ca="1" si="75"/>
        <v>1.9164421132709524</v>
      </c>
      <c r="P1182" s="3">
        <f ca="1">1-O1182/MAX(O$2:O1182)</f>
        <v>0.26185455297714255</v>
      </c>
    </row>
    <row r="1183" spans="1:16" x14ac:dyDescent="0.15">
      <c r="A1183" s="1">
        <v>40133</v>
      </c>
      <c r="B1183">
        <v>3541.05</v>
      </c>
      <c r="C1183">
        <v>3625.89</v>
      </c>
      <c r="D1183" s="21">
        <v>3541.05</v>
      </c>
      <c r="E1183" s="21">
        <v>3625.8</v>
      </c>
      <c r="F1183" s="43">
        <v>1705.4480793600001</v>
      </c>
      <c r="G1183" s="3">
        <f t="shared" si="72"/>
        <v>3.0431520552928415E-2</v>
      </c>
      <c r="H1183" s="3">
        <f>1-E1183/MAX(E$2:E1183)</f>
        <v>0.38307357244946572</v>
      </c>
      <c r="I1183" s="21">
        <f ca="1">IF(ROW()&gt;计算结果!B$18-1,AVERAGE(OFFSET(E1183,0,0,-计算结果!B$18,1)),AVERAGE(OFFSET(E1183,0,0,-ROW()+1,1)))</f>
        <v>3535.0450000000001</v>
      </c>
      <c r="J1183" s="43">
        <f t="shared" ca="1" si="73"/>
        <v>241450.95963903976</v>
      </c>
      <c r="K1183" s="43">
        <f ca="1">IF(ROW()&gt;计算结果!B$19+1,J1183-OFFSET(J1183,-计算结果!B$19,0,1,1),J1183-OFFSET(J1183,-ROW()+2,0,1,1))</f>
        <v>10704.131358720013</v>
      </c>
      <c r="L1183" s="32" t="str">
        <f ca="1">IF(AND(F1183&gt;OFFSET(F1183,-计算结果!B$19,0,1,1),'000300'!K1183&lt;OFFSET('000300'!K1183,-计算结果!B$19,0,1,1)),"卖",IF(AND(F1183&lt;OFFSET(F1183,-计算结果!B$19,0,1,1),'000300'!K1183&gt;OFFSET('000300'!K1183,-计算结果!B$19,0,1,1)),"买",L1182))</f>
        <v>卖</v>
      </c>
      <c r="M1183" s="4" t="str">
        <f t="shared" ca="1" si="74"/>
        <v/>
      </c>
      <c r="N1183" s="3">
        <f ca="1">IF(L1182="买",E1183/E1182-1,0)-IF(M1183=1,计算结果!B$17,0)</f>
        <v>0</v>
      </c>
      <c r="O1183" s="2">
        <f t="shared" ca="1" si="75"/>
        <v>1.9164421132709524</v>
      </c>
      <c r="P1183" s="3">
        <f ca="1">1-O1183/MAX(O$2:O1183)</f>
        <v>0.26185455297714255</v>
      </c>
    </row>
    <row r="1184" spans="1:16" x14ac:dyDescent="0.15">
      <c r="A1184" s="1">
        <v>40134</v>
      </c>
      <c r="B1184">
        <v>3644.96</v>
      </c>
      <c r="C1184">
        <v>3649.42</v>
      </c>
      <c r="D1184" s="21">
        <v>3619.99</v>
      </c>
      <c r="E1184" s="21">
        <v>3628.35</v>
      </c>
      <c r="F1184" s="43">
        <v>1350.5867776</v>
      </c>
      <c r="G1184" s="3">
        <f t="shared" si="72"/>
        <v>7.0329306635774635E-4</v>
      </c>
      <c r="H1184" s="3">
        <f>1-E1184/MAX(E$2:E1184)</f>
        <v>0.38263969237051654</v>
      </c>
      <c r="I1184" s="21">
        <f ca="1">IF(ROW()&gt;计算结果!B$18-1,AVERAGE(OFFSET(E1184,0,0,-计算结果!B$18,1)),AVERAGE(OFFSET(E1184,0,0,-ROW()+1,1)))</f>
        <v>3568.2149999999997</v>
      </c>
      <c r="J1184" s="43">
        <f t="shared" ca="1" si="73"/>
        <v>242801.54641663976</v>
      </c>
      <c r="K1184" s="43">
        <f ca="1">IF(ROW()&gt;计算结果!B$19+1,J1184-OFFSET(J1184,-计算结果!B$19,0,1,1),J1184-OFFSET(J1184,-ROW()+2,0,1,1))</f>
        <v>10876.911124480015</v>
      </c>
      <c r="L1184" s="32" t="str">
        <f ca="1">IF(AND(F1184&gt;OFFSET(F1184,-计算结果!B$19,0,1,1),'000300'!K1184&lt;OFFSET('000300'!K1184,-计算结果!B$19,0,1,1)),"卖",IF(AND(F1184&lt;OFFSET(F1184,-计算结果!B$19,0,1,1),'000300'!K1184&gt;OFFSET('000300'!K1184,-计算结果!B$19,0,1,1)),"买",L1183))</f>
        <v>卖</v>
      </c>
      <c r="M1184" s="4" t="str">
        <f t="shared" ca="1" si="74"/>
        <v/>
      </c>
      <c r="N1184" s="3">
        <f ca="1">IF(L1183="买",E1184/E1183-1,0)-IF(M1184=1,计算结果!B$17,0)</f>
        <v>0</v>
      </c>
      <c r="O1184" s="2">
        <f t="shared" ca="1" si="75"/>
        <v>1.9164421132709524</v>
      </c>
      <c r="P1184" s="3">
        <f ca="1">1-O1184/MAX(O$2:O1184)</f>
        <v>0.26185455297714255</v>
      </c>
    </row>
    <row r="1185" spans="1:16" x14ac:dyDescent="0.15">
      <c r="A1185" s="1">
        <v>40135</v>
      </c>
      <c r="B1185">
        <v>3633.85</v>
      </c>
      <c r="C1185">
        <v>3652.81</v>
      </c>
      <c r="D1185" s="21">
        <v>3612.79</v>
      </c>
      <c r="E1185" s="21">
        <v>3630.23</v>
      </c>
      <c r="F1185" s="43">
        <v>1190.3488819199999</v>
      </c>
      <c r="G1185" s="3">
        <f t="shared" si="72"/>
        <v>5.1814185511322997E-4</v>
      </c>
      <c r="H1185" s="3">
        <f>1-E1185/MAX(E$2:E1185)</f>
        <v>0.38231981215544819</v>
      </c>
      <c r="I1185" s="21">
        <f ca="1">IF(ROW()&gt;计算结果!B$18-1,AVERAGE(OFFSET(E1185,0,0,-计算结果!B$18,1)),AVERAGE(OFFSET(E1185,0,0,-ROW()+1,1)))</f>
        <v>3600.7750000000001</v>
      </c>
      <c r="J1185" s="43">
        <f t="shared" ca="1" si="73"/>
        <v>243991.89529855977</v>
      </c>
      <c r="K1185" s="43">
        <f ca="1">IF(ROW()&gt;计算结果!B$19+1,J1185-OFFSET(J1185,-计算结果!B$19,0,1,1),J1185-OFFSET(J1185,-ROW()+2,0,1,1))</f>
        <v>11031.869194240018</v>
      </c>
      <c r="L1185" s="32" t="str">
        <f ca="1">IF(AND(F1185&gt;OFFSET(F1185,-计算结果!B$19,0,1,1),'000300'!K1185&lt;OFFSET('000300'!K1185,-计算结果!B$19,0,1,1)),"卖",IF(AND(F1185&lt;OFFSET(F1185,-计算结果!B$19,0,1,1),'000300'!K1185&gt;OFFSET('000300'!K1185,-计算结果!B$19,0,1,1)),"买",L1184))</f>
        <v>卖</v>
      </c>
      <c r="M1185" s="4" t="str">
        <f t="shared" ca="1" si="74"/>
        <v/>
      </c>
      <c r="N1185" s="3">
        <f ca="1">IF(L1184="买",E1185/E1184-1,0)-IF(M1185=1,计算结果!B$17,0)</f>
        <v>0</v>
      </c>
      <c r="O1185" s="2">
        <f t="shared" ca="1" si="75"/>
        <v>1.9164421132709524</v>
      </c>
      <c r="P1185" s="3">
        <f ca="1">1-O1185/MAX(O$2:O1185)</f>
        <v>0.26185455297714255</v>
      </c>
    </row>
    <row r="1186" spans="1:16" x14ac:dyDescent="0.15">
      <c r="A1186" s="1">
        <v>40136</v>
      </c>
      <c r="B1186">
        <v>3638.07</v>
      </c>
      <c r="C1186">
        <v>3653.9</v>
      </c>
      <c r="D1186" s="21">
        <v>3604.61</v>
      </c>
      <c r="E1186" s="21">
        <v>3642.44</v>
      </c>
      <c r="F1186" s="43">
        <v>1255.14317824</v>
      </c>
      <c r="G1186" s="3">
        <f t="shared" si="72"/>
        <v>3.3634232541739362E-3</v>
      </c>
      <c r="H1186" s="3">
        <f>1-E1186/MAX(E$2:E1186)</f>
        <v>0.38024229224800921</v>
      </c>
      <c r="I1186" s="21">
        <f ca="1">IF(ROW()&gt;计算结果!B$18-1,AVERAGE(OFFSET(E1186,0,0,-计算结果!B$18,1)),AVERAGE(OFFSET(E1186,0,0,-ROW()+1,1)))</f>
        <v>3631.7049999999999</v>
      </c>
      <c r="J1186" s="43">
        <f t="shared" ca="1" si="73"/>
        <v>245247.03847679976</v>
      </c>
      <c r="K1186" s="43">
        <f ca="1">IF(ROW()&gt;计算结果!B$19+1,J1186-OFFSET(J1186,-计算结果!B$19,0,1,1),J1186-OFFSET(J1186,-ROW()+2,0,1,1))</f>
        <v>11045.628149760014</v>
      </c>
      <c r="L1186" s="32" t="str">
        <f ca="1">IF(AND(F1186&gt;OFFSET(F1186,-计算结果!B$19,0,1,1),'000300'!K1186&lt;OFFSET('000300'!K1186,-计算结果!B$19,0,1,1)),"卖",IF(AND(F1186&lt;OFFSET(F1186,-计算结果!B$19,0,1,1),'000300'!K1186&gt;OFFSET('000300'!K1186,-计算结果!B$19,0,1,1)),"买",L1185))</f>
        <v>卖</v>
      </c>
      <c r="M1186" s="4" t="str">
        <f t="shared" ca="1" si="74"/>
        <v/>
      </c>
      <c r="N1186" s="3">
        <f ca="1">IF(L1185="买",E1186/E1185-1,0)-IF(M1186=1,计算结果!B$17,0)</f>
        <v>0</v>
      </c>
      <c r="O1186" s="2">
        <f t="shared" ca="1" si="75"/>
        <v>1.9164421132709524</v>
      </c>
      <c r="P1186" s="3">
        <f ca="1">1-O1186/MAX(O$2:O1186)</f>
        <v>0.26185455297714255</v>
      </c>
    </row>
    <row r="1187" spans="1:16" x14ac:dyDescent="0.15">
      <c r="A1187" s="1">
        <v>40137</v>
      </c>
      <c r="B1187">
        <v>3630.58</v>
      </c>
      <c r="C1187">
        <v>3658.21</v>
      </c>
      <c r="D1187" s="21">
        <v>3597.31</v>
      </c>
      <c r="E1187" s="21">
        <v>3631.01</v>
      </c>
      <c r="F1187" s="43">
        <v>1275.85255424</v>
      </c>
      <c r="G1187" s="3">
        <f t="shared" si="72"/>
        <v>-3.1380063913201139E-3</v>
      </c>
      <c r="H1187" s="3">
        <f>1-E1187/MAX(E$2:E1187)</f>
        <v>0.38218709589600486</v>
      </c>
      <c r="I1187" s="21">
        <f ca="1">IF(ROW()&gt;计算结果!B$18-1,AVERAGE(OFFSET(E1187,0,0,-计算结果!B$18,1)),AVERAGE(OFFSET(E1187,0,0,-ROW()+1,1)))</f>
        <v>3633.0075000000002</v>
      </c>
      <c r="J1187" s="43">
        <f t="shared" ca="1" si="73"/>
        <v>246522.89103103976</v>
      </c>
      <c r="K1187" s="43">
        <f ca="1">IF(ROW()&gt;计算结果!B$19+1,J1187-OFFSET(J1187,-计算结果!B$19,0,1,1),J1187-OFFSET(J1187,-ROW()+2,0,1,1))</f>
        <v>11232.320716800023</v>
      </c>
      <c r="L1187" s="32" t="str">
        <f ca="1">IF(AND(F1187&gt;OFFSET(F1187,-计算结果!B$19,0,1,1),'000300'!K1187&lt;OFFSET('000300'!K1187,-计算结果!B$19,0,1,1)),"卖",IF(AND(F1187&lt;OFFSET(F1187,-计算结果!B$19,0,1,1),'000300'!K1187&gt;OFFSET('000300'!K1187,-计算结果!B$19,0,1,1)),"买",L1186))</f>
        <v>卖</v>
      </c>
      <c r="M1187" s="4" t="str">
        <f t="shared" ca="1" si="74"/>
        <v/>
      </c>
      <c r="N1187" s="3">
        <f ca="1">IF(L1186="买",E1187/E1186-1,0)-IF(M1187=1,计算结果!B$17,0)</f>
        <v>0</v>
      </c>
      <c r="O1187" s="2">
        <f t="shared" ca="1" si="75"/>
        <v>1.9164421132709524</v>
      </c>
      <c r="P1187" s="3">
        <f ca="1">1-O1187/MAX(O$2:O1187)</f>
        <v>0.26185455297714255</v>
      </c>
    </row>
    <row r="1188" spans="1:16" x14ac:dyDescent="0.15">
      <c r="A1188" s="1">
        <v>40140</v>
      </c>
      <c r="B1188">
        <v>3636.53</v>
      </c>
      <c r="C1188">
        <v>3666.27</v>
      </c>
      <c r="D1188" s="21">
        <v>3628.2</v>
      </c>
      <c r="E1188" s="21">
        <v>3665.51</v>
      </c>
      <c r="F1188" s="43">
        <v>1357.504512</v>
      </c>
      <c r="G1188" s="3">
        <f t="shared" si="72"/>
        <v>9.5014885665420934E-3</v>
      </c>
      <c r="H1188" s="3">
        <f>1-E1188/MAX(E$2:E1188)</f>
        <v>0.37631695365139861</v>
      </c>
      <c r="I1188" s="21">
        <f ca="1">IF(ROW()&gt;计算结果!B$18-1,AVERAGE(OFFSET(E1188,0,0,-计算结果!B$18,1)),AVERAGE(OFFSET(E1188,0,0,-ROW()+1,1)))</f>
        <v>3642.2975000000001</v>
      </c>
      <c r="J1188" s="43">
        <f t="shared" ca="1" si="73"/>
        <v>247880.39554303978</v>
      </c>
      <c r="K1188" s="43">
        <f ca="1">IF(ROW()&gt;计算结果!B$19+1,J1188-OFFSET(J1188,-计算结果!B$19,0,1,1),J1188-OFFSET(J1188,-ROW()+2,0,1,1))</f>
        <v>11429.088788480032</v>
      </c>
      <c r="L1188" s="32" t="str">
        <f ca="1">IF(AND(F1188&gt;OFFSET(F1188,-计算结果!B$19,0,1,1),'000300'!K1188&lt;OFFSET('000300'!K1188,-计算结果!B$19,0,1,1)),"卖",IF(AND(F1188&lt;OFFSET(F1188,-计算结果!B$19,0,1,1),'000300'!K1188&gt;OFFSET('000300'!K1188,-计算结果!B$19,0,1,1)),"买",L1187))</f>
        <v>卖</v>
      </c>
      <c r="M1188" s="4" t="str">
        <f t="shared" ca="1" si="74"/>
        <v/>
      </c>
      <c r="N1188" s="3">
        <f ca="1">IF(L1187="买",E1188/E1187-1,0)-IF(M1188=1,计算结果!B$17,0)</f>
        <v>0</v>
      </c>
      <c r="O1188" s="2">
        <f t="shared" ca="1" si="75"/>
        <v>1.9164421132709524</v>
      </c>
      <c r="P1188" s="3">
        <f ca="1">1-O1188/MAX(O$2:O1188)</f>
        <v>0.26185455297714255</v>
      </c>
    </row>
    <row r="1189" spans="1:16" x14ac:dyDescent="0.15">
      <c r="A1189" s="1">
        <v>40141</v>
      </c>
      <c r="B1189">
        <v>3680.75</v>
      </c>
      <c r="C1189">
        <v>3698.13</v>
      </c>
      <c r="D1189" s="21">
        <v>3538.86</v>
      </c>
      <c r="E1189" s="21">
        <v>3548.08</v>
      </c>
      <c r="F1189" s="43">
        <v>2037.21998336</v>
      </c>
      <c r="G1189" s="3">
        <f t="shared" si="72"/>
        <v>-3.2036469686346547E-2</v>
      </c>
      <c r="H1189" s="3">
        <f>1-E1189/MAX(E$2:E1189)</f>
        <v>0.39629755665963384</v>
      </c>
      <c r="I1189" s="21">
        <f ca="1">IF(ROW()&gt;计算结果!B$18-1,AVERAGE(OFFSET(E1189,0,0,-计算结果!B$18,1)),AVERAGE(OFFSET(E1189,0,0,-ROW()+1,1)))</f>
        <v>3621.76</v>
      </c>
      <c r="J1189" s="43">
        <f t="shared" ca="1" si="73"/>
        <v>245843.17555967977</v>
      </c>
      <c r="K1189" s="43">
        <f ca="1">IF(ROW()&gt;计算结果!B$19+1,J1189-OFFSET(J1189,-计算结果!B$19,0,1,1),J1189-OFFSET(J1189,-ROW()+2,0,1,1))</f>
        <v>8386.9247897600289</v>
      </c>
      <c r="L1189" s="32" t="str">
        <f ca="1">IF(AND(F1189&gt;OFFSET(F1189,-计算结果!B$19,0,1,1),'000300'!K1189&lt;OFFSET('000300'!K1189,-计算结果!B$19,0,1,1)),"卖",IF(AND(F1189&lt;OFFSET(F1189,-计算结果!B$19,0,1,1),'000300'!K1189&gt;OFFSET('000300'!K1189,-计算结果!B$19,0,1,1)),"买",L1188))</f>
        <v>卖</v>
      </c>
      <c r="M1189" s="4" t="str">
        <f t="shared" ca="1" si="74"/>
        <v/>
      </c>
      <c r="N1189" s="3">
        <f ca="1">IF(L1188="买",E1189/E1188-1,0)-IF(M1189=1,计算结果!B$17,0)</f>
        <v>0</v>
      </c>
      <c r="O1189" s="2">
        <f t="shared" ca="1" si="75"/>
        <v>1.9164421132709524</v>
      </c>
      <c r="P1189" s="3">
        <f ca="1">1-O1189/MAX(O$2:O1189)</f>
        <v>0.26185455297714255</v>
      </c>
    </row>
    <row r="1190" spans="1:16" x14ac:dyDescent="0.15">
      <c r="A1190" s="1">
        <v>40142</v>
      </c>
      <c r="B1190">
        <v>3541.51</v>
      </c>
      <c r="C1190">
        <v>3630.3</v>
      </c>
      <c r="D1190" s="21">
        <v>3508.06</v>
      </c>
      <c r="E1190" s="21">
        <v>3629.63</v>
      </c>
      <c r="F1190" s="43">
        <v>1570.3085875199999</v>
      </c>
      <c r="G1190" s="3">
        <f t="shared" si="72"/>
        <v>2.298426191066727E-2</v>
      </c>
      <c r="H1190" s="3">
        <f>1-E1190/MAX(E$2:E1190)</f>
        <v>0.38242190158578915</v>
      </c>
      <c r="I1190" s="21">
        <f ca="1">IF(ROW()&gt;计算结果!B$18-1,AVERAGE(OFFSET(E1190,0,0,-计算结果!B$18,1)),AVERAGE(OFFSET(E1190,0,0,-ROW()+1,1)))</f>
        <v>3618.5574999999999</v>
      </c>
      <c r="J1190" s="43">
        <f t="shared" ca="1" si="73"/>
        <v>244272.86697215977</v>
      </c>
      <c r="K1190" s="43">
        <f ca="1">IF(ROW()&gt;计算结果!B$19+1,J1190-OFFSET(J1190,-计算结果!B$19,0,1,1),J1190-OFFSET(J1190,-ROW()+2,0,1,1))</f>
        <v>5750.921216000017</v>
      </c>
      <c r="L1190" s="32" t="str">
        <f ca="1">IF(AND(F1190&gt;OFFSET(F1190,-计算结果!B$19,0,1,1),'000300'!K1190&lt;OFFSET('000300'!K1190,-计算结果!B$19,0,1,1)),"卖",IF(AND(F1190&lt;OFFSET(F1190,-计算结果!B$19,0,1,1),'000300'!K1190&gt;OFFSET('000300'!K1190,-计算结果!B$19,0,1,1)),"买",L1189))</f>
        <v>卖</v>
      </c>
      <c r="M1190" s="4" t="str">
        <f t="shared" ca="1" si="74"/>
        <v/>
      </c>
      <c r="N1190" s="3">
        <f ca="1">IF(L1189="买",E1190/E1189-1,0)-IF(M1190=1,计算结果!B$17,0)</f>
        <v>0</v>
      </c>
      <c r="O1190" s="2">
        <f t="shared" ca="1" si="75"/>
        <v>1.9164421132709524</v>
      </c>
      <c r="P1190" s="3">
        <f ca="1">1-O1190/MAX(O$2:O1190)</f>
        <v>0.26185455297714255</v>
      </c>
    </row>
    <row r="1191" spans="1:16" x14ac:dyDescent="0.15">
      <c r="A1191" s="1">
        <v>40143</v>
      </c>
      <c r="B1191">
        <v>3635.79</v>
      </c>
      <c r="C1191">
        <v>3646.61</v>
      </c>
      <c r="D1191" s="21">
        <v>3472.95</v>
      </c>
      <c r="E1191" s="21">
        <v>3485.77</v>
      </c>
      <c r="F1191" s="43">
        <v>1808.0938393599999</v>
      </c>
      <c r="G1191" s="3">
        <f t="shared" si="72"/>
        <v>-3.963489391480679E-2</v>
      </c>
      <c r="H1191" s="3">
        <f>1-E1191/MAX(E$2:E1191)</f>
        <v>0.40689954400054451</v>
      </c>
      <c r="I1191" s="21">
        <f ca="1">IF(ROW()&gt;计算结果!B$18-1,AVERAGE(OFFSET(E1191,0,0,-计算结果!B$18,1)),AVERAGE(OFFSET(E1191,0,0,-ROW()+1,1)))</f>
        <v>3582.2475000000004</v>
      </c>
      <c r="J1191" s="43">
        <f t="shared" ca="1" si="73"/>
        <v>242464.77313279978</v>
      </c>
      <c r="K1191" s="43">
        <f ca="1">IF(ROW()&gt;计算结果!B$19+1,J1191-OFFSET(J1191,-计算结果!B$19,0,1,1),J1191-OFFSET(J1191,-ROW()+2,0,1,1))</f>
        <v>2719.2615731200203</v>
      </c>
      <c r="L1191" s="32" t="str">
        <f ca="1">IF(AND(F1191&gt;OFFSET(F1191,-计算结果!B$19,0,1,1),'000300'!K1191&lt;OFFSET('000300'!K1191,-计算结果!B$19,0,1,1)),"卖",IF(AND(F1191&lt;OFFSET(F1191,-计算结果!B$19,0,1,1),'000300'!K1191&gt;OFFSET('000300'!K1191,-计算结果!B$19,0,1,1)),"买",L1190))</f>
        <v>卖</v>
      </c>
      <c r="M1191" s="4" t="str">
        <f t="shared" ca="1" si="74"/>
        <v/>
      </c>
      <c r="N1191" s="3">
        <f ca="1">IF(L1190="买",E1191/E1190-1,0)-IF(M1191=1,计算结果!B$17,0)</f>
        <v>0</v>
      </c>
      <c r="O1191" s="2">
        <f t="shared" ca="1" si="75"/>
        <v>1.9164421132709524</v>
      </c>
      <c r="P1191" s="3">
        <f ca="1">1-O1191/MAX(O$2:O1191)</f>
        <v>0.26185455297714255</v>
      </c>
    </row>
    <row r="1192" spans="1:16" x14ac:dyDescent="0.15">
      <c r="A1192" s="1">
        <v>40144</v>
      </c>
      <c r="B1192">
        <v>3440.34</v>
      </c>
      <c r="C1192">
        <v>3480.93</v>
      </c>
      <c r="D1192" s="21">
        <v>3367.29</v>
      </c>
      <c r="E1192" s="21">
        <v>3382.51</v>
      </c>
      <c r="F1192" s="43">
        <v>1257.7599488000001</v>
      </c>
      <c r="G1192" s="3">
        <f t="shared" si="72"/>
        <v>-2.9623297004678917E-2</v>
      </c>
      <c r="H1192" s="3">
        <f>1-E1192/MAX(E$2:E1192)</f>
        <v>0.42446913496222682</v>
      </c>
      <c r="I1192" s="21">
        <f ca="1">IF(ROW()&gt;计算结果!B$18-1,AVERAGE(OFFSET(E1192,0,0,-计算结果!B$18,1)),AVERAGE(OFFSET(E1192,0,0,-ROW()+1,1)))</f>
        <v>3511.4974999999999</v>
      </c>
      <c r="J1192" s="43">
        <f t="shared" ca="1" si="73"/>
        <v>241207.01318399978</v>
      </c>
      <c r="K1192" s="43">
        <f ca="1">IF(ROW()&gt;计算结果!B$19+1,J1192-OFFSET(J1192,-计算结果!B$19,0,1,1),J1192-OFFSET(J1192,-ROW()+2,0,1,1))</f>
        <v>-243.94645503998618</v>
      </c>
      <c r="L1192" s="32" t="str">
        <f ca="1">IF(AND(F1192&gt;OFFSET(F1192,-计算结果!B$19,0,1,1),'000300'!K1192&lt;OFFSET('000300'!K1192,-计算结果!B$19,0,1,1)),"卖",IF(AND(F1192&lt;OFFSET(F1192,-计算结果!B$19,0,1,1),'000300'!K1192&gt;OFFSET('000300'!K1192,-计算结果!B$19,0,1,1)),"买",L1191))</f>
        <v>卖</v>
      </c>
      <c r="M1192" s="4" t="str">
        <f t="shared" ca="1" si="74"/>
        <v/>
      </c>
      <c r="N1192" s="3">
        <f ca="1">IF(L1191="买",E1192/E1191-1,0)-IF(M1192=1,计算结果!B$17,0)</f>
        <v>0</v>
      </c>
      <c r="O1192" s="2">
        <f t="shared" ca="1" si="75"/>
        <v>1.9164421132709524</v>
      </c>
      <c r="P1192" s="3">
        <f ca="1">1-O1192/MAX(O$2:O1192)</f>
        <v>0.26185455297714255</v>
      </c>
    </row>
    <row r="1193" spans="1:16" x14ac:dyDescent="0.15">
      <c r="A1193" s="1">
        <v>40147</v>
      </c>
      <c r="B1193">
        <v>3415.08</v>
      </c>
      <c r="C1193">
        <v>3511.76</v>
      </c>
      <c r="D1193" s="21">
        <v>3415.08</v>
      </c>
      <c r="E1193" s="21">
        <v>3511.67</v>
      </c>
      <c r="F1193" s="43">
        <v>1173.7739263999999</v>
      </c>
      <c r="G1193" s="3">
        <f t="shared" si="72"/>
        <v>3.8184661686144317E-2</v>
      </c>
      <c r="H1193" s="3">
        <f>1-E1193/MAX(E$2:E1193)</f>
        <v>0.40249268359082557</v>
      </c>
      <c r="I1193" s="21">
        <f ca="1">IF(ROW()&gt;计算结果!B$18-1,AVERAGE(OFFSET(E1193,0,0,-计算结果!B$18,1)),AVERAGE(OFFSET(E1193,0,0,-ROW()+1,1)))</f>
        <v>3502.395</v>
      </c>
      <c r="J1193" s="43">
        <f t="shared" ca="1" si="73"/>
        <v>240033.23925759978</v>
      </c>
      <c r="K1193" s="43">
        <f ca="1">IF(ROW()&gt;计算结果!B$19+1,J1193-OFFSET(J1193,-计算结果!B$19,0,1,1),J1193-OFFSET(J1193,-ROW()+2,0,1,1))</f>
        <v>-2768.3071590399777</v>
      </c>
      <c r="L1193" s="32" t="str">
        <f ca="1">IF(AND(F1193&gt;OFFSET(F1193,-计算结果!B$19,0,1,1),'000300'!K1193&lt;OFFSET('000300'!K1193,-计算结果!B$19,0,1,1)),"卖",IF(AND(F1193&lt;OFFSET(F1193,-计算结果!B$19,0,1,1),'000300'!K1193&gt;OFFSET('000300'!K1193,-计算结果!B$19,0,1,1)),"买",L1192))</f>
        <v>卖</v>
      </c>
      <c r="M1193" s="4" t="str">
        <f t="shared" ca="1" si="74"/>
        <v/>
      </c>
      <c r="N1193" s="3">
        <f ca="1">IF(L1192="买",E1193/E1192-1,0)-IF(M1193=1,计算结果!B$17,0)</f>
        <v>0</v>
      </c>
      <c r="O1193" s="2">
        <f t="shared" ca="1" si="75"/>
        <v>1.9164421132709524</v>
      </c>
      <c r="P1193" s="3">
        <f ca="1">1-O1193/MAX(O$2:O1193)</f>
        <v>0.26185455297714255</v>
      </c>
    </row>
    <row r="1194" spans="1:16" x14ac:dyDescent="0.15">
      <c r="A1194" s="1">
        <v>40148</v>
      </c>
      <c r="B1194">
        <v>3507.56</v>
      </c>
      <c r="C1194">
        <v>3566.78</v>
      </c>
      <c r="D1194" s="21">
        <v>3485.52</v>
      </c>
      <c r="E1194" s="21">
        <v>3560.83</v>
      </c>
      <c r="F1194" s="43">
        <v>1380.0262860800001</v>
      </c>
      <c r="G1194" s="3">
        <f t="shared" si="72"/>
        <v>1.3999037494980993E-2</v>
      </c>
      <c r="H1194" s="3">
        <f>1-E1194/MAX(E$2:E1194)</f>
        <v>0.39412815626488806</v>
      </c>
      <c r="I1194" s="21">
        <f ca="1">IF(ROW()&gt;计算结果!B$18-1,AVERAGE(OFFSET(E1194,0,0,-计算结果!B$18,1)),AVERAGE(OFFSET(E1194,0,0,-ROW()+1,1)))</f>
        <v>3485.1950000000002</v>
      </c>
      <c r="J1194" s="43">
        <f t="shared" ca="1" si="73"/>
        <v>238653.21297151977</v>
      </c>
      <c r="K1194" s="43">
        <f ca="1">IF(ROW()&gt;计算结果!B$19+1,J1194-OFFSET(J1194,-计算结果!B$19,0,1,1),J1194-OFFSET(J1194,-ROW()+2,0,1,1))</f>
        <v>-5338.6823270400055</v>
      </c>
      <c r="L1194" s="32" t="str">
        <f ca="1">IF(AND(F1194&gt;OFFSET(F1194,-计算结果!B$19,0,1,1),'000300'!K1194&lt;OFFSET('000300'!K1194,-计算结果!B$19,0,1,1)),"卖",IF(AND(F1194&lt;OFFSET(F1194,-计算结果!B$19,0,1,1),'000300'!K1194&gt;OFFSET('000300'!K1194,-计算结果!B$19,0,1,1)),"买",L1193))</f>
        <v>卖</v>
      </c>
      <c r="M1194" s="4" t="str">
        <f t="shared" ca="1" si="74"/>
        <v/>
      </c>
      <c r="N1194" s="3">
        <f ca="1">IF(L1193="买",E1194/E1193-1,0)-IF(M1194=1,计算结果!B$17,0)</f>
        <v>0</v>
      </c>
      <c r="O1194" s="2">
        <f t="shared" ca="1" si="75"/>
        <v>1.9164421132709524</v>
      </c>
      <c r="P1194" s="3">
        <f ca="1">1-O1194/MAX(O$2:O1194)</f>
        <v>0.26185455297714255</v>
      </c>
    </row>
    <row r="1195" spans="1:16" x14ac:dyDescent="0.15">
      <c r="A1195" s="1">
        <v>40149</v>
      </c>
      <c r="B1195">
        <v>3578.87</v>
      </c>
      <c r="C1195">
        <v>3607.56</v>
      </c>
      <c r="D1195" s="21">
        <v>3570.29</v>
      </c>
      <c r="E1195" s="21">
        <v>3597.33</v>
      </c>
      <c r="F1195" s="43">
        <v>1389.2925849600001</v>
      </c>
      <c r="G1195" s="3">
        <f t="shared" si="72"/>
        <v>1.0250419143851275E-2</v>
      </c>
      <c r="H1195" s="3">
        <f>1-E1195/MAX(E$2:E1195)</f>
        <v>0.38791771591914515</v>
      </c>
      <c r="I1195" s="21">
        <f ca="1">IF(ROW()&gt;计算结果!B$18-1,AVERAGE(OFFSET(E1195,0,0,-计算结果!B$18,1)),AVERAGE(OFFSET(E1195,0,0,-ROW()+1,1)))</f>
        <v>3513.085</v>
      </c>
      <c r="J1195" s="43">
        <f t="shared" ca="1" si="73"/>
        <v>240042.50555647977</v>
      </c>
      <c r="K1195" s="43">
        <f ca="1">IF(ROW()&gt;计算结果!B$19+1,J1195-OFFSET(J1195,-计算结果!B$19,0,1,1),J1195-OFFSET(J1195,-ROW()+2,0,1,1))</f>
        <v>-5204.5329203199944</v>
      </c>
      <c r="L1195" s="32" t="str">
        <f ca="1">IF(AND(F1195&gt;OFFSET(F1195,-计算结果!B$19,0,1,1),'000300'!K1195&lt;OFFSET('000300'!K1195,-计算结果!B$19,0,1,1)),"卖",IF(AND(F1195&lt;OFFSET(F1195,-计算结果!B$19,0,1,1),'000300'!K1195&gt;OFFSET('000300'!K1195,-计算结果!B$19,0,1,1)),"买",L1194))</f>
        <v>卖</v>
      </c>
      <c r="M1195" s="4" t="str">
        <f t="shared" ca="1" si="74"/>
        <v/>
      </c>
      <c r="N1195" s="3">
        <f ca="1">IF(L1194="买",E1195/E1194-1,0)-IF(M1195=1,计算结果!B$17,0)</f>
        <v>0</v>
      </c>
      <c r="O1195" s="2">
        <f t="shared" ca="1" si="75"/>
        <v>1.9164421132709524</v>
      </c>
      <c r="P1195" s="3">
        <f ca="1">1-O1195/MAX(O$2:O1195)</f>
        <v>0.26185455297714255</v>
      </c>
    </row>
    <row r="1196" spans="1:16" x14ac:dyDescent="0.15">
      <c r="A1196" s="1">
        <v>40150</v>
      </c>
      <c r="B1196">
        <v>3596.95</v>
      </c>
      <c r="C1196">
        <v>3603.12</v>
      </c>
      <c r="D1196" s="21">
        <v>3551.48</v>
      </c>
      <c r="E1196" s="21">
        <v>3590.88</v>
      </c>
      <c r="F1196" s="43">
        <v>1285.6262655999999</v>
      </c>
      <c r="G1196" s="3">
        <f t="shared" si="72"/>
        <v>-1.7929964723836234E-3</v>
      </c>
      <c r="H1196" s="3">
        <f>1-E1196/MAX(E$2:E1196)</f>
        <v>0.38901517729531065</v>
      </c>
      <c r="I1196" s="21">
        <f ca="1">IF(ROW()&gt;计算结果!B$18-1,AVERAGE(OFFSET(E1196,0,0,-计算结果!B$18,1)),AVERAGE(OFFSET(E1196,0,0,-ROW()+1,1)))</f>
        <v>3565.1774999999998</v>
      </c>
      <c r="J1196" s="43">
        <f t="shared" ca="1" si="73"/>
        <v>241328.13182207977</v>
      </c>
      <c r="K1196" s="43">
        <f ca="1">IF(ROW()&gt;计算结果!B$19+1,J1196-OFFSET(J1196,-计算结果!B$19,0,1,1),J1196-OFFSET(J1196,-ROW()+2,0,1,1))</f>
        <v>-5194.759208959993</v>
      </c>
      <c r="L1196" s="32" t="str">
        <f ca="1">IF(AND(F1196&gt;OFFSET(F1196,-计算结果!B$19,0,1,1),'000300'!K1196&lt;OFFSET('000300'!K1196,-计算结果!B$19,0,1,1)),"卖",IF(AND(F1196&lt;OFFSET(F1196,-计算结果!B$19,0,1,1),'000300'!K1196&gt;OFFSET('000300'!K1196,-计算结果!B$19,0,1,1)),"买",L1195))</f>
        <v>卖</v>
      </c>
      <c r="M1196" s="4" t="str">
        <f t="shared" ca="1" si="74"/>
        <v/>
      </c>
      <c r="N1196" s="3">
        <f ca="1">IF(L1195="买",E1196/E1195-1,0)-IF(M1196=1,计算结果!B$17,0)</f>
        <v>0</v>
      </c>
      <c r="O1196" s="2">
        <f t="shared" ca="1" si="75"/>
        <v>1.9164421132709524</v>
      </c>
      <c r="P1196" s="3">
        <f ca="1">1-O1196/MAX(O$2:O1196)</f>
        <v>0.26185455297714255</v>
      </c>
    </row>
    <row r="1197" spans="1:16" x14ac:dyDescent="0.15">
      <c r="A1197" s="1">
        <v>40151</v>
      </c>
      <c r="B1197">
        <v>3581.63</v>
      </c>
      <c r="C1197">
        <v>3646.26</v>
      </c>
      <c r="D1197" s="21">
        <v>3530.06</v>
      </c>
      <c r="E1197" s="21">
        <v>3643.49</v>
      </c>
      <c r="F1197" s="43">
        <v>1888.43982848</v>
      </c>
      <c r="G1197" s="3">
        <f t="shared" si="72"/>
        <v>1.4651004767633369E-2</v>
      </c>
      <c r="H1197" s="3">
        <f>1-E1197/MAX(E$2:E1197)</f>
        <v>0.38006363574491253</v>
      </c>
      <c r="I1197" s="21">
        <f ca="1">IF(ROW()&gt;计算结果!B$18-1,AVERAGE(OFFSET(E1197,0,0,-计算结果!B$18,1)),AVERAGE(OFFSET(E1197,0,0,-ROW()+1,1)))</f>
        <v>3598.1325000000002</v>
      </c>
      <c r="J1197" s="43">
        <f t="shared" ca="1" si="73"/>
        <v>243216.57165055978</v>
      </c>
      <c r="K1197" s="43">
        <f ca="1">IF(ROW()&gt;计算结果!B$19+1,J1197-OFFSET(J1197,-计算结果!B$19,0,1,1),J1197-OFFSET(J1197,-ROW()+2,0,1,1))</f>
        <v>-4663.8238924799953</v>
      </c>
      <c r="L1197" s="32" t="str">
        <f ca="1">IF(AND(F1197&gt;OFFSET(F1197,-计算结果!B$19,0,1,1),'000300'!K1197&lt;OFFSET('000300'!K1197,-计算结果!B$19,0,1,1)),"卖",IF(AND(F1197&lt;OFFSET(F1197,-计算结果!B$19,0,1,1),'000300'!K1197&gt;OFFSET('000300'!K1197,-计算结果!B$19,0,1,1)),"买",L1196))</f>
        <v>卖</v>
      </c>
      <c r="M1197" s="4" t="str">
        <f t="shared" ca="1" si="74"/>
        <v/>
      </c>
      <c r="N1197" s="3">
        <f ca="1">IF(L1196="买",E1197/E1196-1,0)-IF(M1197=1,计算结果!B$17,0)</f>
        <v>0</v>
      </c>
      <c r="O1197" s="2">
        <f t="shared" ca="1" si="75"/>
        <v>1.9164421132709524</v>
      </c>
      <c r="P1197" s="3">
        <f ca="1">1-O1197/MAX(O$2:O1197)</f>
        <v>0.26185455297714255</v>
      </c>
    </row>
    <row r="1198" spans="1:16" x14ac:dyDescent="0.15">
      <c r="A1198" s="1">
        <v>40154</v>
      </c>
      <c r="B1198">
        <v>3644.63</v>
      </c>
      <c r="C1198">
        <v>3672.8</v>
      </c>
      <c r="D1198" s="21">
        <v>3633.45</v>
      </c>
      <c r="E1198" s="21">
        <v>3668.83</v>
      </c>
      <c r="F1198" s="43">
        <v>1319.91691264</v>
      </c>
      <c r="G1198" s="3">
        <f t="shared" si="72"/>
        <v>6.9548701931390067E-3</v>
      </c>
      <c r="H1198" s="3">
        <f>1-E1198/MAX(E$2:E1198)</f>
        <v>0.37575205880351192</v>
      </c>
      <c r="I1198" s="21">
        <f ca="1">IF(ROW()&gt;计算结果!B$18-1,AVERAGE(OFFSET(E1198,0,0,-计算结果!B$18,1)),AVERAGE(OFFSET(E1198,0,0,-ROW()+1,1)))</f>
        <v>3625.1325000000002</v>
      </c>
      <c r="J1198" s="43">
        <f t="shared" ca="1" si="73"/>
        <v>244536.48856319979</v>
      </c>
      <c r="K1198" s="43">
        <f ca="1">IF(ROW()&gt;计算结果!B$19+1,J1198-OFFSET(J1198,-计算结果!B$19,0,1,1),J1198-OFFSET(J1198,-ROW()+2,0,1,1))</f>
        <v>-1306.6869964799844</v>
      </c>
      <c r="L1198" s="32" t="str">
        <f ca="1">IF(AND(F1198&gt;OFFSET(F1198,-计算结果!B$19,0,1,1),'000300'!K1198&lt;OFFSET('000300'!K1198,-计算结果!B$19,0,1,1)),"卖",IF(AND(F1198&lt;OFFSET(F1198,-计算结果!B$19,0,1,1),'000300'!K1198&gt;OFFSET('000300'!K1198,-计算结果!B$19,0,1,1)),"买",L1197))</f>
        <v>卖</v>
      </c>
      <c r="M1198" s="4" t="str">
        <f t="shared" ca="1" si="74"/>
        <v/>
      </c>
      <c r="N1198" s="3">
        <f ca="1">IF(L1197="买",E1198/E1197-1,0)-IF(M1198=1,计算结果!B$17,0)</f>
        <v>0</v>
      </c>
      <c r="O1198" s="2">
        <f t="shared" ca="1" si="75"/>
        <v>1.9164421132709524</v>
      </c>
      <c r="P1198" s="3">
        <f ca="1">1-O1198/MAX(O$2:O1198)</f>
        <v>0.26185455297714255</v>
      </c>
    </row>
    <row r="1199" spans="1:16" x14ac:dyDescent="0.15">
      <c r="A1199" s="1">
        <v>40155</v>
      </c>
      <c r="B1199">
        <v>3670.81</v>
      </c>
      <c r="C1199">
        <v>3671.04</v>
      </c>
      <c r="D1199" s="21">
        <v>3590.94</v>
      </c>
      <c r="E1199" s="21">
        <v>3624.02</v>
      </c>
      <c r="F1199" s="43">
        <v>1187.50855168</v>
      </c>
      <c r="G1199" s="3">
        <f t="shared" si="72"/>
        <v>-1.2213703006135446E-2</v>
      </c>
      <c r="H1199" s="3">
        <f>1-E1199/MAX(E$2:E1199)</f>
        <v>0.38337643775947727</v>
      </c>
      <c r="I1199" s="21">
        <f ca="1">IF(ROW()&gt;计算结果!B$18-1,AVERAGE(OFFSET(E1199,0,0,-计算结果!B$18,1)),AVERAGE(OFFSET(E1199,0,0,-ROW()+1,1)))</f>
        <v>3631.8050000000003</v>
      </c>
      <c r="J1199" s="43">
        <f t="shared" ca="1" si="73"/>
        <v>245723.99711487978</v>
      </c>
      <c r="K1199" s="43">
        <f ca="1">IF(ROW()&gt;计算结果!B$19+1,J1199-OFFSET(J1199,-计算结果!B$19,0,1,1),J1199-OFFSET(J1199,-ROW()+2,0,1,1))</f>
        <v>1451.1301427200087</v>
      </c>
      <c r="L1199" s="32" t="str">
        <f ca="1">IF(AND(F1199&gt;OFFSET(F1199,-计算结果!B$19,0,1,1),'000300'!K1199&lt;OFFSET('000300'!K1199,-计算结果!B$19,0,1,1)),"卖",IF(AND(F1199&lt;OFFSET(F1199,-计算结果!B$19,0,1,1),'000300'!K1199&gt;OFFSET('000300'!K1199,-计算结果!B$19,0,1,1)),"买",L1198))</f>
        <v>卖</v>
      </c>
      <c r="M1199" s="4" t="str">
        <f t="shared" ca="1" si="74"/>
        <v/>
      </c>
      <c r="N1199" s="3">
        <f ca="1">IF(L1198="买",E1199/E1198-1,0)-IF(M1199=1,计算结果!B$17,0)</f>
        <v>0</v>
      </c>
      <c r="O1199" s="2">
        <f t="shared" ca="1" si="75"/>
        <v>1.9164421132709524</v>
      </c>
      <c r="P1199" s="3">
        <f ca="1">1-O1199/MAX(O$2:O1199)</f>
        <v>0.26185455297714255</v>
      </c>
    </row>
    <row r="1200" spans="1:16" x14ac:dyDescent="0.15">
      <c r="A1200" s="1">
        <v>40156</v>
      </c>
      <c r="B1200">
        <v>3579.28</v>
      </c>
      <c r="C1200">
        <v>3603.7</v>
      </c>
      <c r="D1200" s="21">
        <v>3543.42</v>
      </c>
      <c r="E1200" s="21">
        <v>3554.48</v>
      </c>
      <c r="F1200" s="43">
        <v>970.91969024000002</v>
      </c>
      <c r="G1200" s="3">
        <f t="shared" si="72"/>
        <v>-1.9188635824305633E-2</v>
      </c>
      <c r="H1200" s="3">
        <f>1-E1200/MAX(E$2:E1200)</f>
        <v>0.39520860273599667</v>
      </c>
      <c r="I1200" s="21">
        <f ca="1">IF(ROW()&gt;计算结果!B$18-1,AVERAGE(OFFSET(E1200,0,0,-计算结果!B$18,1)),AVERAGE(OFFSET(E1200,0,0,-ROW()+1,1)))</f>
        <v>3622.7049999999999</v>
      </c>
      <c r="J1200" s="43">
        <f t="shared" ca="1" si="73"/>
        <v>244753.07742463978</v>
      </c>
      <c r="K1200" s="43">
        <f ca="1">IF(ROW()&gt;计算结果!B$19+1,J1200-OFFSET(J1200,-计算结果!B$19,0,1,1),J1200-OFFSET(J1200,-ROW()+2,0,1,1))</f>
        <v>2288.3042918400024</v>
      </c>
      <c r="L1200" s="32" t="str">
        <f ca="1">IF(AND(F1200&gt;OFFSET(F1200,-计算结果!B$19,0,1,1),'000300'!K1200&lt;OFFSET('000300'!K1200,-计算结果!B$19,0,1,1)),"卖",IF(AND(F1200&lt;OFFSET(F1200,-计算结果!B$19,0,1,1),'000300'!K1200&gt;OFFSET('000300'!K1200,-计算结果!B$19,0,1,1)),"买",L1199))</f>
        <v>卖</v>
      </c>
      <c r="M1200" s="4" t="str">
        <f t="shared" ca="1" si="74"/>
        <v/>
      </c>
      <c r="N1200" s="3">
        <f ca="1">IF(L1199="买",E1200/E1199-1,0)-IF(M1200=1,计算结果!B$17,0)</f>
        <v>0</v>
      </c>
      <c r="O1200" s="2">
        <f t="shared" ca="1" si="75"/>
        <v>1.9164421132709524</v>
      </c>
      <c r="P1200" s="3">
        <f ca="1">1-O1200/MAX(O$2:O1200)</f>
        <v>0.26185455297714255</v>
      </c>
    </row>
    <row r="1201" spans="1:16" x14ac:dyDescent="0.15">
      <c r="A1201" s="1">
        <v>40157</v>
      </c>
      <c r="B1201">
        <v>3579.83</v>
      </c>
      <c r="C1201">
        <v>3601.29</v>
      </c>
      <c r="D1201" s="21">
        <v>3544.9</v>
      </c>
      <c r="E1201" s="21">
        <v>3577.24</v>
      </c>
      <c r="F1201" s="43">
        <v>811.51401983999995</v>
      </c>
      <c r="G1201" s="3">
        <f t="shared" si="72"/>
        <v>6.4031869640566175E-3</v>
      </c>
      <c r="H1201" s="3">
        <f>1-E1201/MAX(E$2:E1201)</f>
        <v>0.39133601034506227</v>
      </c>
      <c r="I1201" s="21">
        <f ca="1">IF(ROW()&gt;计算结果!B$18-1,AVERAGE(OFFSET(E1201,0,0,-计算结果!B$18,1)),AVERAGE(OFFSET(E1201,0,0,-ROW()+1,1)))</f>
        <v>3606.1424999999999</v>
      </c>
      <c r="J1201" s="43">
        <f t="shared" ca="1" si="73"/>
        <v>243941.56340479979</v>
      </c>
      <c r="K1201" s="43">
        <f ca="1">IF(ROW()&gt;计算结果!B$19+1,J1201-OFFSET(J1201,-计算结果!B$19,0,1,1),J1201-OFFSET(J1201,-ROW()+2,0,1,1))</f>
        <v>2734.5502208000107</v>
      </c>
      <c r="L1201" s="32" t="str">
        <f ca="1">IF(AND(F1201&gt;OFFSET(F1201,-计算结果!B$19,0,1,1),'000300'!K1201&lt;OFFSET('000300'!K1201,-计算结果!B$19,0,1,1)),"卖",IF(AND(F1201&lt;OFFSET(F1201,-计算结果!B$19,0,1,1),'000300'!K1201&gt;OFFSET('000300'!K1201,-计算结果!B$19,0,1,1)),"买",L1200))</f>
        <v>买</v>
      </c>
      <c r="M1201" s="4">
        <f t="shared" ca="1" si="74"/>
        <v>1</v>
      </c>
      <c r="N1201" s="3">
        <f ca="1">IF(L1200="买",E1201/E1200-1,0)-IF(M1201=1,计算结果!B$17,0)</f>
        <v>0</v>
      </c>
      <c r="O1201" s="2">
        <f t="shared" ca="1" si="75"/>
        <v>1.9164421132709524</v>
      </c>
      <c r="P1201" s="3">
        <f ca="1">1-O1201/MAX(O$2:O1201)</f>
        <v>0.26185455297714255</v>
      </c>
    </row>
    <row r="1202" spans="1:16" x14ac:dyDescent="0.15">
      <c r="A1202" s="1">
        <v>40158</v>
      </c>
      <c r="B1202">
        <v>3589.41</v>
      </c>
      <c r="C1202">
        <v>3614.95</v>
      </c>
      <c r="D1202" s="21">
        <v>3568.51</v>
      </c>
      <c r="E1202" s="21">
        <v>3575.02</v>
      </c>
      <c r="F1202" s="43">
        <v>742.82934272</v>
      </c>
      <c r="G1202" s="3">
        <f t="shared" si="72"/>
        <v>-6.2059017566606922E-4</v>
      </c>
      <c r="H1202" s="3">
        <f>1-E1202/MAX(E$2:E1202)</f>
        <v>0.39171374123732383</v>
      </c>
      <c r="I1202" s="21">
        <f ca="1">IF(ROW()&gt;计算结果!B$18-1,AVERAGE(OFFSET(E1202,0,0,-计算结果!B$18,1)),AVERAGE(OFFSET(E1202,0,0,-ROW()+1,1)))</f>
        <v>3582.69</v>
      </c>
      <c r="J1202" s="43">
        <f t="shared" ca="1" si="73"/>
        <v>243198.73406207978</v>
      </c>
      <c r="K1202" s="43">
        <f ca="1">IF(ROW()&gt;计算结果!B$19+1,J1202-OFFSET(J1202,-计算结果!B$19,0,1,1),J1202-OFFSET(J1202,-ROW()+2,0,1,1))</f>
        <v>3165.4948044799967</v>
      </c>
      <c r="L1202" s="32" t="str">
        <f ca="1">IF(AND(F1202&gt;OFFSET(F1202,-计算结果!B$19,0,1,1),'000300'!K1202&lt;OFFSET('000300'!K1202,-计算结果!B$19,0,1,1)),"卖",IF(AND(F1202&lt;OFFSET(F1202,-计算结果!B$19,0,1,1),'000300'!K1202&gt;OFFSET('000300'!K1202,-计算结果!B$19,0,1,1)),"买",L1201))</f>
        <v>买</v>
      </c>
      <c r="M1202" s="4" t="str">
        <f t="shared" ca="1" si="74"/>
        <v/>
      </c>
      <c r="N1202" s="3">
        <f ca="1">IF(L1201="买",E1202/E1201-1,0)-IF(M1202=1,计算结果!B$17,0)</f>
        <v>-6.2059017566606922E-4</v>
      </c>
      <c r="O1202" s="2">
        <f t="shared" ca="1" si="75"/>
        <v>1.9152527881232237</v>
      </c>
      <c r="P1202" s="3">
        <f ca="1">1-O1202/MAX(O$2:O1202)</f>
        <v>0.26231263878977751</v>
      </c>
    </row>
    <row r="1203" spans="1:16" x14ac:dyDescent="0.15">
      <c r="A1203" s="1">
        <v>40161</v>
      </c>
      <c r="B1203">
        <v>3572.53</v>
      </c>
      <c r="C1203">
        <v>3623.27</v>
      </c>
      <c r="D1203" s="21">
        <v>3495.64</v>
      </c>
      <c r="E1203" s="21">
        <v>3612.75</v>
      </c>
      <c r="F1203" s="43">
        <v>1134.4173465599999</v>
      </c>
      <c r="G1203" s="3">
        <f t="shared" si="72"/>
        <v>1.0553787111680535E-2</v>
      </c>
      <c r="H1203" s="3">
        <f>1-E1203/MAX(E$2:E1203)</f>
        <v>0.38529401755938197</v>
      </c>
      <c r="I1203" s="21">
        <f ca="1">IF(ROW()&gt;计算结果!B$18-1,AVERAGE(OFFSET(E1203,0,0,-计算结果!B$18,1)),AVERAGE(OFFSET(E1203,0,0,-ROW()+1,1)))</f>
        <v>3579.8724999999999</v>
      </c>
      <c r="J1203" s="43">
        <f t="shared" ca="1" si="73"/>
        <v>242064.31671551979</v>
      </c>
      <c r="K1203" s="43">
        <f ca="1">IF(ROW()&gt;计算结果!B$19+1,J1203-OFFSET(J1203,-计算结果!B$19,0,1,1),J1203-OFFSET(J1203,-ROW()+2,0,1,1))</f>
        <v>3411.1037440000218</v>
      </c>
      <c r="L1203" s="32" t="str">
        <f ca="1">IF(AND(F1203&gt;OFFSET(F1203,-计算结果!B$19,0,1,1),'000300'!K1203&lt;OFFSET('000300'!K1203,-计算结果!B$19,0,1,1)),"卖",IF(AND(F1203&lt;OFFSET(F1203,-计算结果!B$19,0,1,1),'000300'!K1203&gt;OFFSET('000300'!K1203,-计算结果!B$19,0,1,1)),"买",L1202))</f>
        <v>买</v>
      </c>
      <c r="M1203" s="4" t="str">
        <f t="shared" ca="1" si="74"/>
        <v/>
      </c>
      <c r="N1203" s="3">
        <f ca="1">IF(L1202="买",E1203/E1202-1,0)-IF(M1203=1,计算结果!B$17,0)</f>
        <v>1.0553787111680535E-2</v>
      </c>
      <c r="O1203" s="2">
        <f t="shared" ca="1" si="75"/>
        <v>1.9354659583141289</v>
      </c>
      <c r="P1203" s="3">
        <f ca="1">1-O1203/MAX(O$2:O1203)</f>
        <v>0.25452724342458743</v>
      </c>
    </row>
    <row r="1204" spans="1:16" x14ac:dyDescent="0.15">
      <c r="A1204" s="1">
        <v>40162</v>
      </c>
      <c r="B1204">
        <v>3594.51</v>
      </c>
      <c r="C1204">
        <v>3620.32</v>
      </c>
      <c r="D1204" s="21">
        <v>3578.28</v>
      </c>
      <c r="E1204" s="21">
        <v>3583.34</v>
      </c>
      <c r="F1204" s="43">
        <v>987.83625215999996</v>
      </c>
      <c r="G1204" s="3">
        <f t="shared" si="72"/>
        <v>-8.1406131063593845E-3</v>
      </c>
      <c r="H1204" s="3">
        <f>1-E1204/MAX(E$2:E1204)</f>
        <v>0.39029810113659558</v>
      </c>
      <c r="I1204" s="21">
        <f ca="1">IF(ROW()&gt;计算结果!B$18-1,AVERAGE(OFFSET(E1204,0,0,-计算结果!B$18,1)),AVERAGE(OFFSET(E1204,0,0,-ROW()+1,1)))</f>
        <v>3587.0875000000001</v>
      </c>
      <c r="J1204" s="43">
        <f t="shared" ca="1" si="73"/>
        <v>243052.15296767978</v>
      </c>
      <c r="K1204" s="43">
        <f ca="1">IF(ROW()&gt;计算结果!B$19+1,J1204-OFFSET(J1204,-计算结果!B$19,0,1,1),J1204-OFFSET(J1204,-ROW()+2,0,1,1))</f>
        <v>3009.6474112000142</v>
      </c>
      <c r="L1204" s="32" t="str">
        <f ca="1">IF(AND(F1204&gt;OFFSET(F1204,-计算结果!B$19,0,1,1),'000300'!K1204&lt;OFFSET('000300'!K1204,-计算结果!B$19,0,1,1)),"卖",IF(AND(F1204&lt;OFFSET(F1204,-计算结果!B$19,0,1,1),'000300'!K1204&gt;OFFSET('000300'!K1204,-计算结果!B$19,0,1,1)),"买",L1203))</f>
        <v>买</v>
      </c>
      <c r="M1204" s="4" t="str">
        <f t="shared" ca="1" si="74"/>
        <v/>
      </c>
      <c r="N1204" s="3">
        <f ca="1">IF(L1203="买",E1204/E1203-1,0)-IF(M1204=1,计算结果!B$17,0)</f>
        <v>-8.1406131063593845E-3</v>
      </c>
      <c r="O1204" s="2">
        <f t="shared" ca="1" si="75"/>
        <v>1.9197100787669645</v>
      </c>
      <c r="P1204" s="3">
        <f ca="1">1-O1204/MAX(O$2:O1204)</f>
        <v>0.2605958487171991</v>
      </c>
    </row>
    <row r="1205" spans="1:16" x14ac:dyDescent="0.15">
      <c r="A1205" s="1">
        <v>40163</v>
      </c>
      <c r="B1205">
        <v>3568.28</v>
      </c>
      <c r="C1205">
        <v>3610.69</v>
      </c>
      <c r="D1205" s="21">
        <v>3550.67</v>
      </c>
      <c r="E1205" s="21">
        <v>3560.72</v>
      </c>
      <c r="F1205" s="43">
        <v>813.40899328</v>
      </c>
      <c r="G1205" s="3">
        <f t="shared" si="72"/>
        <v>-6.3125463952625749E-3</v>
      </c>
      <c r="H1205" s="3">
        <f>1-E1205/MAX(E$2:E1205)</f>
        <v>0.39414687266045056</v>
      </c>
      <c r="I1205" s="21">
        <f ca="1">IF(ROW()&gt;计算结果!B$18-1,AVERAGE(OFFSET(E1205,0,0,-计算结果!B$18,1)),AVERAGE(OFFSET(E1205,0,0,-ROW()+1,1)))</f>
        <v>3582.9575</v>
      </c>
      <c r="J1205" s="43">
        <f t="shared" ca="1" si="73"/>
        <v>242238.74397439978</v>
      </c>
      <c r="K1205" s="43">
        <f ca="1">IF(ROW()&gt;计算结果!B$19+1,J1205-OFFSET(J1205,-计算结果!B$19,0,1,1),J1205-OFFSET(J1205,-ROW()+2,0,1,1))</f>
        <v>910.61215232001268</v>
      </c>
      <c r="L1205" s="32" t="str">
        <f ca="1">IF(AND(F1205&gt;OFFSET(F1205,-计算结果!B$19,0,1,1),'000300'!K1205&lt;OFFSET('000300'!K1205,-计算结果!B$19,0,1,1)),"卖",IF(AND(F1205&lt;OFFSET(F1205,-计算结果!B$19,0,1,1),'000300'!K1205&gt;OFFSET('000300'!K1205,-计算结果!B$19,0,1,1)),"买",L1204))</f>
        <v>买</v>
      </c>
      <c r="M1205" s="4" t="str">
        <f t="shared" ca="1" si="74"/>
        <v/>
      </c>
      <c r="N1205" s="3">
        <f ca="1">IF(L1204="买",E1205/E1204-1,0)-IF(M1205=1,计算结果!B$17,0)</f>
        <v>-6.3125463952625749E-3</v>
      </c>
      <c r="O1205" s="2">
        <f t="shared" ca="1" si="75"/>
        <v>1.9075918198292949</v>
      </c>
      <c r="P1205" s="3">
        <f ca="1">1-O1205/MAX(O$2:O1205)</f>
        <v>0.26526337172702152</v>
      </c>
    </row>
    <row r="1206" spans="1:16" x14ac:dyDescent="0.15">
      <c r="A1206" s="1">
        <v>40164</v>
      </c>
      <c r="B1206">
        <v>3571.05</v>
      </c>
      <c r="C1206">
        <v>3582.44</v>
      </c>
      <c r="D1206" s="21">
        <v>3475.84</v>
      </c>
      <c r="E1206" s="21">
        <v>3480.15</v>
      </c>
      <c r="F1206" s="43">
        <v>867.56663295999999</v>
      </c>
      <c r="G1206" s="3">
        <f t="shared" si="72"/>
        <v>-2.2627446134489526E-2</v>
      </c>
      <c r="H1206" s="3">
        <f>1-E1206/MAX(E$2:E1206)</f>
        <v>0.40785578166473824</v>
      </c>
      <c r="I1206" s="21">
        <f ca="1">IF(ROW()&gt;计算结果!B$18-1,AVERAGE(OFFSET(E1206,0,0,-计算结果!B$18,1)),AVERAGE(OFFSET(E1206,0,0,-ROW()+1,1)))</f>
        <v>3559.24</v>
      </c>
      <c r="J1206" s="43">
        <f t="shared" ca="1" si="73"/>
        <v>241371.17734143979</v>
      </c>
      <c r="K1206" s="43">
        <f ca="1">IF(ROW()&gt;计算结果!B$19+1,J1206-OFFSET(J1206,-计算结果!B$19,0,1,1),J1206-OFFSET(J1206,-ROW()+2,0,1,1))</f>
        <v>-1845.3943091199908</v>
      </c>
      <c r="L1206" s="32" t="str">
        <f ca="1">IF(AND(F1206&gt;OFFSET(F1206,-计算结果!B$19,0,1,1),'000300'!K1206&lt;OFFSET('000300'!K1206,-计算结果!B$19,0,1,1)),"卖",IF(AND(F1206&lt;OFFSET(F1206,-计算结果!B$19,0,1,1),'000300'!K1206&gt;OFFSET('000300'!K1206,-计算结果!B$19,0,1,1)),"买",L1205))</f>
        <v>买</v>
      </c>
      <c r="M1206" s="4" t="str">
        <f t="shared" ca="1" si="74"/>
        <v/>
      </c>
      <c r="N1206" s="3">
        <f ca="1">IF(L1205="买",E1206/E1205-1,0)-IF(M1206=1,计算结果!B$17,0)</f>
        <v>-2.2627446134489526E-2</v>
      </c>
      <c r="O1206" s="2">
        <f t="shared" ca="1" si="75"/>
        <v>1.8644278886795147</v>
      </c>
      <c r="P1206" s="3">
        <f ca="1">1-O1206/MAX(O$2:O1206)</f>
        <v>0.28188858520630478</v>
      </c>
    </row>
    <row r="1207" spans="1:16" x14ac:dyDescent="0.15">
      <c r="A1207" s="1">
        <v>40165</v>
      </c>
      <c r="B1207">
        <v>3450.04</v>
      </c>
      <c r="C1207">
        <v>3453.35</v>
      </c>
      <c r="D1207" s="21">
        <v>3385.68</v>
      </c>
      <c r="E1207" s="21">
        <v>3391.74</v>
      </c>
      <c r="F1207" s="43">
        <v>891.37676288</v>
      </c>
      <c r="G1207" s="3">
        <f t="shared" si="72"/>
        <v>-2.5404077410456583E-2</v>
      </c>
      <c r="H1207" s="3">
        <f>1-E1207/MAX(E$2:E1207)</f>
        <v>0.42289865922548153</v>
      </c>
      <c r="I1207" s="21">
        <f ca="1">IF(ROW()&gt;计算结果!B$18-1,AVERAGE(OFFSET(E1207,0,0,-计算结果!B$18,1)),AVERAGE(OFFSET(E1207,0,0,-ROW()+1,1)))</f>
        <v>3503.9874999999997</v>
      </c>
      <c r="J1207" s="43">
        <f t="shared" ca="1" si="73"/>
        <v>240479.80057855978</v>
      </c>
      <c r="K1207" s="43">
        <f ca="1">IF(ROW()&gt;计算结果!B$19+1,J1207-OFFSET(J1207,-计算结果!B$19,0,1,1),J1207-OFFSET(J1207,-ROW()+2,0,1,1))</f>
        <v>-4056.6879846400116</v>
      </c>
      <c r="L1207" s="32" t="str">
        <f ca="1">IF(AND(F1207&gt;OFFSET(F1207,-计算结果!B$19,0,1,1),'000300'!K1207&lt;OFFSET('000300'!K1207,-计算结果!B$19,0,1,1)),"卖",IF(AND(F1207&lt;OFFSET(F1207,-计算结果!B$19,0,1,1),'000300'!K1207&gt;OFFSET('000300'!K1207,-计算结果!B$19,0,1,1)),"买",L1206))</f>
        <v>买</v>
      </c>
      <c r="M1207" s="4" t="str">
        <f t="shared" ca="1" si="74"/>
        <v/>
      </c>
      <c r="N1207" s="3">
        <f ca="1">IF(L1206="买",E1207/E1206-1,0)-IF(M1207=1,计算结果!B$17,0)</f>
        <v>-2.5404077410456583E-2</v>
      </c>
      <c r="O1207" s="2">
        <f t="shared" ca="1" si="75"/>
        <v>1.8170638182692862</v>
      </c>
      <c r="P1207" s="3">
        <f ca="1">1-O1207/MAX(O$2:O1207)</f>
        <v>0.30013154317705626</v>
      </c>
    </row>
    <row r="1208" spans="1:16" x14ac:dyDescent="0.15">
      <c r="A1208" s="1">
        <v>40168</v>
      </c>
      <c r="B1208">
        <v>3386.33</v>
      </c>
      <c r="C1208">
        <v>3404.64</v>
      </c>
      <c r="D1208" s="21">
        <v>3354.65</v>
      </c>
      <c r="E1208" s="21">
        <v>3396.62</v>
      </c>
      <c r="F1208" s="43">
        <v>690.55782911999995</v>
      </c>
      <c r="G1208" s="3">
        <f t="shared" si="72"/>
        <v>1.4387895298577646E-3</v>
      </c>
      <c r="H1208" s="3">
        <f>1-E1208/MAX(E$2:E1208)</f>
        <v>0.42206833185870818</v>
      </c>
      <c r="I1208" s="21">
        <f ca="1">IF(ROW()&gt;计算结果!B$18-1,AVERAGE(OFFSET(E1208,0,0,-计算结果!B$18,1)),AVERAGE(OFFSET(E1208,0,0,-ROW()+1,1)))</f>
        <v>3457.3074999999999</v>
      </c>
      <c r="J1208" s="43">
        <f t="shared" ca="1" si="73"/>
        <v>239789.24274943979</v>
      </c>
      <c r="K1208" s="43">
        <f ca="1">IF(ROW()&gt;计算结果!B$19+1,J1208-OFFSET(J1208,-计算结果!B$19,0,1,1),J1208-OFFSET(J1208,-ROW()+2,0,1,1))</f>
        <v>-5934.7543654399924</v>
      </c>
      <c r="L1208" s="32" t="str">
        <f ca="1">IF(AND(F1208&gt;OFFSET(F1208,-计算结果!B$19,0,1,1),'000300'!K1208&lt;OFFSET('000300'!K1208,-计算结果!B$19,0,1,1)),"卖",IF(AND(F1208&lt;OFFSET(F1208,-计算结果!B$19,0,1,1),'000300'!K1208&gt;OFFSET('000300'!K1208,-计算结果!B$19,0,1,1)),"买",L1207))</f>
        <v>买</v>
      </c>
      <c r="M1208" s="4" t="str">
        <f t="shared" ca="1" si="74"/>
        <v/>
      </c>
      <c r="N1208" s="3">
        <f ca="1">IF(L1207="买",E1208/E1207-1,0)-IF(M1208=1,计算结果!B$17,0)</f>
        <v>1.4387895298577646E-3</v>
      </c>
      <c r="O1208" s="2">
        <f t="shared" ca="1" si="75"/>
        <v>1.8196781906660955</v>
      </c>
      <c r="P1208" s="3">
        <f ca="1">1-O1208/MAX(O$2:O1208)</f>
        <v>0.29912457976910167</v>
      </c>
    </row>
    <row r="1209" spans="1:16" x14ac:dyDescent="0.15">
      <c r="A1209" s="1">
        <v>40169</v>
      </c>
      <c r="B1209">
        <v>3402.23</v>
      </c>
      <c r="C1209">
        <v>3404.75</v>
      </c>
      <c r="D1209" s="21">
        <v>3296.76</v>
      </c>
      <c r="E1209" s="21">
        <v>3305.54</v>
      </c>
      <c r="F1209" s="43">
        <v>754.98512384000003</v>
      </c>
      <c r="G1209" s="3">
        <f t="shared" si="72"/>
        <v>-2.6814892451908046E-2</v>
      </c>
      <c r="H1209" s="3">
        <f>1-E1209/MAX(E$2:E1209)</f>
        <v>0.43756550738446875</v>
      </c>
      <c r="I1209" s="21">
        <f ca="1">IF(ROW()&gt;计算结果!B$18-1,AVERAGE(OFFSET(E1209,0,0,-计算结果!B$18,1)),AVERAGE(OFFSET(E1209,0,0,-ROW()+1,1)))</f>
        <v>3393.5124999999998</v>
      </c>
      <c r="J1209" s="43">
        <f t="shared" ca="1" si="73"/>
        <v>239034.2576255998</v>
      </c>
      <c r="K1209" s="43">
        <f ca="1">IF(ROW()&gt;计算结果!B$19+1,J1209-OFFSET(J1209,-计算结果!B$19,0,1,1),J1209-OFFSET(J1209,-ROW()+2,0,1,1))</f>
        <v>-5718.8197990399785</v>
      </c>
      <c r="L1209" s="32" t="str">
        <f ca="1">IF(AND(F1209&gt;OFFSET(F1209,-计算结果!B$19,0,1,1),'000300'!K1209&lt;OFFSET('000300'!K1209,-计算结果!B$19,0,1,1)),"卖",IF(AND(F1209&lt;OFFSET(F1209,-计算结果!B$19,0,1,1),'000300'!K1209&gt;OFFSET('000300'!K1209,-计算结果!B$19,0,1,1)),"买",L1208))</f>
        <v>买</v>
      </c>
      <c r="M1209" s="4" t="str">
        <f t="shared" ca="1" si="74"/>
        <v/>
      </c>
      <c r="N1209" s="3">
        <f ca="1">IF(L1208="买",E1209/E1208-1,0)-IF(M1209=1,计算结果!B$17,0)</f>
        <v>-2.6814892451908046E-2</v>
      </c>
      <c r="O1209" s="2">
        <f t="shared" ca="1" si="75"/>
        <v>1.7708837156863015</v>
      </c>
      <c r="P1209" s="3">
        <f ca="1">1-O1209/MAX(O$2:O1209)</f>
        <v>0.31791847878477908</v>
      </c>
    </row>
    <row r="1210" spans="1:16" x14ac:dyDescent="0.15">
      <c r="A1210" s="1">
        <v>40170</v>
      </c>
      <c r="B1210">
        <v>3303.73</v>
      </c>
      <c r="C1210">
        <v>3342.99</v>
      </c>
      <c r="D1210" s="21">
        <v>3296.29</v>
      </c>
      <c r="E1210" s="21">
        <v>3336.48</v>
      </c>
      <c r="F1210" s="43">
        <v>679.48265472000003</v>
      </c>
      <c r="G1210" s="3">
        <f t="shared" si="72"/>
        <v>9.3600440472660917E-3</v>
      </c>
      <c r="H1210" s="3">
        <f>1-E1210/MAX(E$2:E1210)</f>
        <v>0.43230109575988562</v>
      </c>
      <c r="I1210" s="21">
        <f ca="1">IF(ROW()&gt;计算结果!B$18-1,AVERAGE(OFFSET(E1210,0,0,-计算结果!B$18,1)),AVERAGE(OFFSET(E1210,0,0,-ROW()+1,1)))</f>
        <v>3357.5949999999998</v>
      </c>
      <c r="J1210" s="43">
        <f t="shared" ca="1" si="73"/>
        <v>238354.77497087981</v>
      </c>
      <c r="K1210" s="43">
        <f ca="1">IF(ROW()&gt;计算结果!B$19+1,J1210-OFFSET(J1210,-计算结果!B$19,0,1,1),J1210-OFFSET(J1210,-ROW()+2,0,1,1))</f>
        <v>-5586.7884339199809</v>
      </c>
      <c r="L1210" s="32" t="str">
        <f ca="1">IF(AND(F1210&gt;OFFSET(F1210,-计算结果!B$19,0,1,1),'000300'!K1210&lt;OFFSET('000300'!K1210,-计算结果!B$19,0,1,1)),"卖",IF(AND(F1210&lt;OFFSET(F1210,-计算结果!B$19,0,1,1),'000300'!K1210&gt;OFFSET('000300'!K1210,-计算结果!B$19,0,1,1)),"买",L1209))</f>
        <v>买</v>
      </c>
      <c r="M1210" s="4" t="str">
        <f t="shared" ca="1" si="74"/>
        <v/>
      </c>
      <c r="N1210" s="3">
        <f ca="1">IF(L1209="买",E1210/E1209-1,0)-IF(M1210=1,计算结果!B$17,0)</f>
        <v>9.3600440472660917E-3</v>
      </c>
      <c r="O1210" s="2">
        <f t="shared" ca="1" si="75"/>
        <v>1.7874592652677115</v>
      </c>
      <c r="P1210" s="3">
        <f ca="1">1-O1210/MAX(O$2:O1210)</f>
        <v>0.31153416570237835</v>
      </c>
    </row>
    <row r="1211" spans="1:16" x14ac:dyDescent="0.15">
      <c r="A1211" s="1">
        <v>40171</v>
      </c>
      <c r="B1211">
        <v>3346.76</v>
      </c>
      <c r="C1211">
        <v>3445.7</v>
      </c>
      <c r="D1211" s="21">
        <v>3339.3</v>
      </c>
      <c r="E1211" s="21">
        <v>3438.82</v>
      </c>
      <c r="F1211" s="43">
        <v>948.11627520000002</v>
      </c>
      <c r="G1211" s="3">
        <f t="shared" si="72"/>
        <v>3.0673044645854297E-2</v>
      </c>
      <c r="H1211" s="3">
        <f>1-E1211/MAX(E$2:E1211)</f>
        <v>0.41488804192472606</v>
      </c>
      <c r="I1211" s="21">
        <f ca="1">IF(ROW()&gt;计算结果!B$18-1,AVERAGE(OFFSET(E1211,0,0,-计算结果!B$18,1)),AVERAGE(OFFSET(E1211,0,0,-ROW()+1,1)))</f>
        <v>3369.3649999999998</v>
      </c>
      <c r="J1211" s="43">
        <f t="shared" ca="1" si="73"/>
        <v>239302.89124607982</v>
      </c>
      <c r="K1211" s="43">
        <f ca="1">IF(ROW()&gt;计算结果!B$19+1,J1211-OFFSET(J1211,-计算结果!B$19,0,1,1),J1211-OFFSET(J1211,-ROW()+2,0,1,1))</f>
        <v>-3895.8428159999603</v>
      </c>
      <c r="L1211" s="32" t="str">
        <f ca="1">IF(AND(F1211&gt;OFFSET(F1211,-计算结果!B$19,0,1,1),'000300'!K1211&lt;OFFSET('000300'!K1211,-计算结果!B$19,0,1,1)),"卖",IF(AND(F1211&lt;OFFSET(F1211,-计算结果!B$19,0,1,1),'000300'!K1211&gt;OFFSET('000300'!K1211,-计算结果!B$19,0,1,1)),"买",L1210))</f>
        <v>卖</v>
      </c>
      <c r="M1211" s="4">
        <f t="shared" ca="1" si="74"/>
        <v>1</v>
      </c>
      <c r="N1211" s="3">
        <f ca="1">IF(L1210="买",E1211/E1210-1,0)-IF(M1211=1,计算结果!B$17,0)</f>
        <v>3.0673044645854297E-2</v>
      </c>
      <c r="O1211" s="2">
        <f t="shared" ca="1" si="75"/>
        <v>1.8422860831139138</v>
      </c>
      <c r="P1211" s="3">
        <f ca="1">1-O1211/MAX(O$2:O1211)</f>
        <v>0.29041682242982214</v>
      </c>
    </row>
    <row r="1212" spans="1:16" x14ac:dyDescent="0.15">
      <c r="A1212" s="1">
        <v>40172</v>
      </c>
      <c r="B1212">
        <v>3434.33</v>
      </c>
      <c r="C1212">
        <v>3441.96</v>
      </c>
      <c r="D1212" s="21">
        <v>3410.67</v>
      </c>
      <c r="E1212" s="21">
        <v>3424.78</v>
      </c>
      <c r="F1212" s="43">
        <v>687.01835263999999</v>
      </c>
      <c r="G1212" s="3">
        <f t="shared" si="72"/>
        <v>-4.0827958427600564E-3</v>
      </c>
      <c r="H1212" s="3">
        <f>1-E1212/MAX(E$2:E1212)</f>
        <v>0.41727693459470494</v>
      </c>
      <c r="I1212" s="21">
        <f ca="1">IF(ROW()&gt;计算结果!B$18-1,AVERAGE(OFFSET(E1212,0,0,-计算结果!B$18,1)),AVERAGE(OFFSET(E1212,0,0,-ROW()+1,1)))</f>
        <v>3376.4050000000002</v>
      </c>
      <c r="J1212" s="43">
        <f t="shared" ca="1" si="73"/>
        <v>239989.90959871982</v>
      </c>
      <c r="K1212" s="43">
        <f ca="1">IF(ROW()&gt;计算结果!B$19+1,J1212-OFFSET(J1212,-计算结果!B$19,0,1,1),J1212-OFFSET(J1212,-ROW()+2,0,1,1))</f>
        <v>-2074.4071167999646</v>
      </c>
      <c r="L1212" s="32" t="str">
        <f ca="1">IF(AND(F1212&gt;OFFSET(F1212,-计算结果!B$19,0,1,1),'000300'!K1212&lt;OFFSET('000300'!K1212,-计算结果!B$19,0,1,1)),"卖",IF(AND(F1212&lt;OFFSET(F1212,-计算结果!B$19,0,1,1),'000300'!K1212&gt;OFFSET('000300'!K1212,-计算结果!B$19,0,1,1)),"买",L1211))</f>
        <v>卖</v>
      </c>
      <c r="M1212" s="4" t="str">
        <f t="shared" ca="1" si="74"/>
        <v/>
      </c>
      <c r="N1212" s="3">
        <f ca="1">IF(L1211="买",E1212/E1211-1,0)-IF(M1212=1,计算结果!B$17,0)</f>
        <v>0</v>
      </c>
      <c r="O1212" s="2">
        <f t="shared" ca="1" si="75"/>
        <v>1.8422860831139138</v>
      </c>
      <c r="P1212" s="3">
        <f ca="1">1-O1212/MAX(O$2:O1212)</f>
        <v>0.29041682242982214</v>
      </c>
    </row>
    <row r="1213" spans="1:16" x14ac:dyDescent="0.15">
      <c r="A1213" s="1">
        <v>40175</v>
      </c>
      <c r="B1213">
        <v>3432.82</v>
      </c>
      <c r="C1213">
        <v>3489.57</v>
      </c>
      <c r="D1213" s="21">
        <v>3432.82</v>
      </c>
      <c r="E1213" s="21">
        <v>3478.43</v>
      </c>
      <c r="F1213" s="43">
        <v>789.65997568</v>
      </c>
      <c r="G1213" s="3">
        <f t="shared" si="72"/>
        <v>1.566523981102419E-2</v>
      </c>
      <c r="H1213" s="3">
        <f>1-E1213/MAX(E$2:E1213)</f>
        <v>0.40814843803171574</v>
      </c>
      <c r="I1213" s="21">
        <f ca="1">IF(ROW()&gt;计算结果!B$18-1,AVERAGE(OFFSET(E1213,0,0,-计算结果!B$18,1)),AVERAGE(OFFSET(E1213,0,0,-ROW()+1,1)))</f>
        <v>3419.6275000000001</v>
      </c>
      <c r="J1213" s="43">
        <f t="shared" ca="1" si="73"/>
        <v>240779.56957439982</v>
      </c>
      <c r="K1213" s="43">
        <f ca="1">IF(ROW()&gt;计算结果!B$19+1,J1213-OFFSET(J1213,-计算结果!B$19,0,1,1),J1213-OFFSET(J1213,-ROW()+2,0,1,1))</f>
        <v>-2272.5833932799578</v>
      </c>
      <c r="L1213" s="32" t="str">
        <f ca="1">IF(AND(F1213&gt;OFFSET(F1213,-计算结果!B$19,0,1,1),'000300'!K1213&lt;OFFSET('000300'!K1213,-计算结果!B$19,0,1,1)),"卖",IF(AND(F1213&lt;OFFSET(F1213,-计算结果!B$19,0,1,1),'000300'!K1213&gt;OFFSET('000300'!K1213,-计算结果!B$19,0,1,1)),"买",L1212))</f>
        <v>卖</v>
      </c>
      <c r="M1213" s="4" t="str">
        <f t="shared" ca="1" si="74"/>
        <v/>
      </c>
      <c r="N1213" s="3">
        <f ca="1">IF(L1212="买",E1213/E1212-1,0)-IF(M1213=1,计算结果!B$17,0)</f>
        <v>0</v>
      </c>
      <c r="O1213" s="2">
        <f t="shared" ca="1" si="75"/>
        <v>1.8422860831139138</v>
      </c>
      <c r="P1213" s="3">
        <f ca="1">1-O1213/MAX(O$2:O1213)</f>
        <v>0.29041682242982214</v>
      </c>
    </row>
    <row r="1214" spans="1:16" x14ac:dyDescent="0.15">
      <c r="A1214" s="1">
        <v>40176</v>
      </c>
      <c r="B1214">
        <v>3481.9</v>
      </c>
      <c r="C1214">
        <v>3501.25</v>
      </c>
      <c r="D1214" s="21">
        <v>3451.18</v>
      </c>
      <c r="E1214" s="21">
        <v>3500.74</v>
      </c>
      <c r="F1214" s="43">
        <v>780.53670911999995</v>
      </c>
      <c r="G1214" s="3">
        <f t="shared" si="72"/>
        <v>6.4138131283366651E-3</v>
      </c>
      <c r="H1214" s="3">
        <f>1-E1214/MAX(E$2:E1214)</f>
        <v>0.40435241271353706</v>
      </c>
      <c r="I1214" s="21">
        <f ca="1">IF(ROW()&gt;计算结果!B$18-1,AVERAGE(OFFSET(E1214,0,0,-计算结果!B$18,1)),AVERAGE(OFFSET(E1214,0,0,-ROW()+1,1)))</f>
        <v>3460.6925000000001</v>
      </c>
      <c r="J1214" s="43">
        <f t="shared" ca="1" si="73"/>
        <v>241560.10628351982</v>
      </c>
      <c r="K1214" s="43">
        <f ca="1">IF(ROW()&gt;计算结果!B$19+1,J1214-OFFSET(J1214,-计算结果!B$19,0,1,1),J1214-OFFSET(J1214,-ROW()+2,0,1,1))</f>
        <v>-678.63769087995752</v>
      </c>
      <c r="L1214" s="32" t="str">
        <f ca="1">IF(AND(F1214&gt;OFFSET(F1214,-计算结果!B$19,0,1,1),'000300'!K1214&lt;OFFSET('000300'!K1214,-计算结果!B$19,0,1,1)),"卖",IF(AND(F1214&lt;OFFSET(F1214,-计算结果!B$19,0,1,1),'000300'!K1214&gt;OFFSET('000300'!K1214,-计算结果!B$19,0,1,1)),"买",L1213))</f>
        <v>卖</v>
      </c>
      <c r="M1214" s="4" t="str">
        <f t="shared" ca="1" si="74"/>
        <v/>
      </c>
      <c r="N1214" s="3">
        <f ca="1">IF(L1213="买",E1214/E1213-1,0)-IF(M1214=1,计算结果!B$17,0)</f>
        <v>0</v>
      </c>
      <c r="O1214" s="2">
        <f t="shared" ca="1" si="75"/>
        <v>1.8422860831139138</v>
      </c>
      <c r="P1214" s="3">
        <f ca="1">1-O1214/MAX(O$2:O1214)</f>
        <v>0.29041682242982214</v>
      </c>
    </row>
    <row r="1215" spans="1:16" x14ac:dyDescent="0.15">
      <c r="A1215" s="1">
        <v>40177</v>
      </c>
      <c r="B1215">
        <v>3503.82</v>
      </c>
      <c r="C1215">
        <v>3561.44</v>
      </c>
      <c r="D1215" s="21">
        <v>3498.38</v>
      </c>
      <c r="E1215" s="21">
        <v>3558.86</v>
      </c>
      <c r="F1215" s="43">
        <v>1246.8457472</v>
      </c>
      <c r="G1215" s="3">
        <f t="shared" si="72"/>
        <v>1.6602204105417906E-2</v>
      </c>
      <c r="H1215" s="3">
        <f>1-E1215/MAX(E$2:E1215)</f>
        <v>0.3944633498945076</v>
      </c>
      <c r="I1215" s="21">
        <f ca="1">IF(ROW()&gt;计算结果!B$18-1,AVERAGE(OFFSET(E1215,0,0,-计算结果!B$18,1)),AVERAGE(OFFSET(E1215,0,0,-ROW()+1,1)))</f>
        <v>3490.7025000000003</v>
      </c>
      <c r="J1215" s="43">
        <f t="shared" ca="1" si="73"/>
        <v>242806.95203071981</v>
      </c>
      <c r="K1215" s="43">
        <f ca="1">IF(ROW()&gt;计算结果!B$19+1,J1215-OFFSET(J1215,-计算结果!B$19,0,1,1),J1215-OFFSET(J1215,-ROW()+2,0,1,1))</f>
        <v>1435.7746892800205</v>
      </c>
      <c r="L1215" s="32" t="str">
        <f ca="1">IF(AND(F1215&gt;OFFSET(F1215,-计算结果!B$19,0,1,1),'000300'!K1215&lt;OFFSET('000300'!K1215,-计算结果!B$19,0,1,1)),"卖",IF(AND(F1215&lt;OFFSET(F1215,-计算结果!B$19,0,1,1),'000300'!K1215&gt;OFFSET('000300'!K1215,-计算结果!B$19,0,1,1)),"买",L1214))</f>
        <v>卖</v>
      </c>
      <c r="M1215" s="4" t="str">
        <f t="shared" ca="1" si="74"/>
        <v/>
      </c>
      <c r="N1215" s="3">
        <f ca="1">IF(L1214="买",E1215/E1214-1,0)-IF(M1215=1,计算结果!B$17,0)</f>
        <v>0</v>
      </c>
      <c r="O1215" s="2">
        <f t="shared" ca="1" si="75"/>
        <v>1.8422860831139138</v>
      </c>
      <c r="P1215" s="3">
        <f ca="1">1-O1215/MAX(O$2:O1215)</f>
        <v>0.29041682242982214</v>
      </c>
    </row>
    <row r="1216" spans="1:16" x14ac:dyDescent="0.15">
      <c r="A1216" s="1">
        <v>40178</v>
      </c>
      <c r="B1216">
        <v>3561.37</v>
      </c>
      <c r="C1216">
        <v>3579.52</v>
      </c>
      <c r="D1216" s="21">
        <v>3542.38</v>
      </c>
      <c r="E1216" s="21">
        <v>3575.68</v>
      </c>
      <c r="F1216" s="43">
        <v>980.04033535999997</v>
      </c>
      <c r="G1216" s="3">
        <f t="shared" si="72"/>
        <v>4.7262325576167274E-3</v>
      </c>
      <c r="H1216" s="3">
        <f>1-E1216/MAX(E$2:E1216)</f>
        <v>0.39160144286394882</v>
      </c>
      <c r="I1216" s="21">
        <f ca="1">IF(ROW()&gt;计算结果!B$18-1,AVERAGE(OFFSET(E1216,0,0,-计算结果!B$18,1)),AVERAGE(OFFSET(E1216,0,0,-ROW()+1,1)))</f>
        <v>3528.4275000000002</v>
      </c>
      <c r="J1216" s="43">
        <f t="shared" ca="1" si="73"/>
        <v>243786.99236607982</v>
      </c>
      <c r="K1216" s="43">
        <f ca="1">IF(ROW()&gt;计算结果!B$19+1,J1216-OFFSET(J1216,-计算结果!B$19,0,1,1),J1216-OFFSET(J1216,-ROW()+2,0,1,1))</f>
        <v>3307.1917875200452</v>
      </c>
      <c r="L1216" s="32" t="str">
        <f ca="1">IF(AND(F1216&gt;OFFSET(F1216,-计算结果!B$19,0,1,1),'000300'!K1216&lt;OFFSET('000300'!K1216,-计算结果!B$19,0,1,1)),"卖",IF(AND(F1216&lt;OFFSET(F1216,-计算结果!B$19,0,1,1),'000300'!K1216&gt;OFFSET('000300'!K1216,-计算结果!B$19,0,1,1)),"买",L1215))</f>
        <v>卖</v>
      </c>
      <c r="M1216" s="4" t="str">
        <f t="shared" ca="1" si="74"/>
        <v/>
      </c>
      <c r="N1216" s="3">
        <f ca="1">IF(L1215="买",E1216/E1215-1,0)-IF(M1216=1,计算结果!B$17,0)</f>
        <v>0</v>
      </c>
      <c r="O1216" s="2">
        <f t="shared" ca="1" si="75"/>
        <v>1.8422860831139138</v>
      </c>
      <c r="P1216" s="3">
        <f ca="1">1-O1216/MAX(O$2:O1216)</f>
        <v>0.29041682242982214</v>
      </c>
    </row>
    <row r="1217" spans="1:16" x14ac:dyDescent="0.15">
      <c r="A1217" s="1">
        <v>40182</v>
      </c>
      <c r="B1217">
        <v>3592.47</v>
      </c>
      <c r="C1217">
        <v>3597.75</v>
      </c>
      <c r="D1217" s="21">
        <v>3535.23</v>
      </c>
      <c r="E1217" s="21">
        <v>3535.23</v>
      </c>
      <c r="F1217" s="43">
        <v>934.19839488000002</v>
      </c>
      <c r="G1217" s="3">
        <f t="shared" si="72"/>
        <v>-1.131253356005002E-2</v>
      </c>
      <c r="H1217" s="3">
        <f>1-E1217/MAX(E$2:E1217)</f>
        <v>0.39848397195943641</v>
      </c>
      <c r="I1217" s="21">
        <f ca="1">IF(ROW()&gt;计算结果!B$18-1,AVERAGE(OFFSET(E1217,0,0,-计算结果!B$18,1)),AVERAGE(OFFSET(E1217,0,0,-ROW()+1,1)))</f>
        <v>3542.6275000000001</v>
      </c>
      <c r="J1217" s="43">
        <f t="shared" ca="1" si="73"/>
        <v>244721.19076095981</v>
      </c>
      <c r="K1217" s="43">
        <f ca="1">IF(ROW()&gt;计算结果!B$19+1,J1217-OFFSET(J1217,-计算结果!B$19,0,1,1),J1217-OFFSET(J1217,-ROW()+2,0,1,1))</f>
        <v>4931.9480115200276</v>
      </c>
      <c r="L1217" s="32" t="str">
        <f ca="1">IF(AND(F1217&gt;OFFSET(F1217,-计算结果!B$19,0,1,1),'000300'!K1217&lt;OFFSET('000300'!K1217,-计算结果!B$19,0,1,1)),"卖",IF(AND(F1217&lt;OFFSET(F1217,-计算结果!B$19,0,1,1),'000300'!K1217&gt;OFFSET('000300'!K1217,-计算结果!B$19,0,1,1)),"买",L1216))</f>
        <v>卖</v>
      </c>
      <c r="M1217" s="4" t="str">
        <f t="shared" ca="1" si="74"/>
        <v/>
      </c>
      <c r="N1217" s="3">
        <f ca="1">IF(L1216="买",E1217/E1216-1,0)-IF(M1217=1,计算结果!B$17,0)</f>
        <v>0</v>
      </c>
      <c r="O1217" s="2">
        <f t="shared" ca="1" si="75"/>
        <v>1.8422860831139138</v>
      </c>
      <c r="P1217" s="3">
        <f ca="1">1-O1217/MAX(O$2:O1217)</f>
        <v>0.29041682242982214</v>
      </c>
    </row>
    <row r="1218" spans="1:16" x14ac:dyDescent="0.15">
      <c r="A1218" s="1">
        <v>40183</v>
      </c>
      <c r="B1218">
        <v>3545.19</v>
      </c>
      <c r="C1218">
        <v>3577.53</v>
      </c>
      <c r="D1218" s="21">
        <v>3497.66</v>
      </c>
      <c r="E1218" s="21">
        <v>3564.04</v>
      </c>
      <c r="F1218" s="43">
        <v>1283.0244044799999</v>
      </c>
      <c r="G1218" s="3">
        <f t="shared" si="72"/>
        <v>8.1493990490011381E-3</v>
      </c>
      <c r="H1218" s="3">
        <f>1-E1218/MAX(E$2:E1218)</f>
        <v>0.39358197781256377</v>
      </c>
      <c r="I1218" s="21">
        <f ca="1">IF(ROW()&gt;计算结果!B$18-1,AVERAGE(OFFSET(E1218,0,0,-计算结果!B$18,1)),AVERAGE(OFFSET(E1218,0,0,-ROW()+1,1)))</f>
        <v>3558.4525000000003</v>
      </c>
      <c r="J1218" s="43">
        <f t="shared" ca="1" si="73"/>
        <v>246004.21516543982</v>
      </c>
      <c r="K1218" s="43">
        <f ca="1">IF(ROW()&gt;计算结果!B$19+1,J1218-OFFSET(J1218,-计算结果!B$19,0,1,1),J1218-OFFSET(J1218,-ROW()+2,0,1,1))</f>
        <v>6969.9575398400193</v>
      </c>
      <c r="L1218" s="32" t="str">
        <f ca="1">IF(AND(F1218&gt;OFFSET(F1218,-计算结果!B$19,0,1,1),'000300'!K1218&lt;OFFSET('000300'!K1218,-计算结果!B$19,0,1,1)),"卖",IF(AND(F1218&lt;OFFSET(F1218,-计算结果!B$19,0,1,1),'000300'!K1218&gt;OFFSET('000300'!K1218,-计算结果!B$19,0,1,1)),"买",L1217))</f>
        <v>卖</v>
      </c>
      <c r="M1218" s="4" t="str">
        <f t="shared" ca="1" si="74"/>
        <v/>
      </c>
      <c r="N1218" s="3">
        <f ca="1">IF(L1217="买",E1218/E1217-1,0)-IF(M1218=1,计算结果!B$17,0)</f>
        <v>0</v>
      </c>
      <c r="O1218" s="2">
        <f t="shared" ca="1" si="75"/>
        <v>1.8422860831139138</v>
      </c>
      <c r="P1218" s="3">
        <f ca="1">1-O1218/MAX(O$2:O1218)</f>
        <v>0.29041682242982214</v>
      </c>
    </row>
    <row r="1219" spans="1:16" x14ac:dyDescent="0.15">
      <c r="A1219" s="1">
        <v>40184</v>
      </c>
      <c r="B1219">
        <v>3558.7</v>
      </c>
      <c r="C1219">
        <v>3588.83</v>
      </c>
      <c r="D1219" s="21">
        <v>3541.17</v>
      </c>
      <c r="E1219" s="21">
        <v>3541.73</v>
      </c>
      <c r="F1219" s="43">
        <v>1210.45991424</v>
      </c>
      <c r="G1219" s="3">
        <f t="shared" ref="G1219:G1282" si="76">E1219/E1218-1</f>
        <v>-6.2597501711540993E-3</v>
      </c>
      <c r="H1219" s="3">
        <f>1-E1219/MAX(E$2:E1219)</f>
        <v>0.39737800313074256</v>
      </c>
      <c r="I1219" s="21">
        <f ca="1">IF(ROW()&gt;计算结果!B$18-1,AVERAGE(OFFSET(E1219,0,0,-计算结果!B$18,1)),AVERAGE(OFFSET(E1219,0,0,-ROW()+1,1)))</f>
        <v>3554.17</v>
      </c>
      <c r="J1219" s="43">
        <f t="shared" ca="1" si="73"/>
        <v>244793.75525119982</v>
      </c>
      <c r="K1219" s="43">
        <f ca="1">IF(ROW()&gt;计算结果!B$19+1,J1219-OFFSET(J1219,-计算结果!B$19,0,1,1),J1219-OFFSET(J1219,-ROW()+2,0,1,1))</f>
        <v>6438.9802803200146</v>
      </c>
      <c r="L1219" s="32" t="str">
        <f ca="1">IF(AND(F1219&gt;OFFSET(F1219,-计算结果!B$19,0,1,1),'000300'!K1219&lt;OFFSET('000300'!K1219,-计算结果!B$19,0,1,1)),"卖",IF(AND(F1219&lt;OFFSET(F1219,-计算结果!B$19,0,1,1),'000300'!K1219&gt;OFFSET('000300'!K1219,-计算结果!B$19,0,1,1)),"买",L1218))</f>
        <v>卖</v>
      </c>
      <c r="M1219" s="4" t="str">
        <f t="shared" ca="1" si="74"/>
        <v/>
      </c>
      <c r="N1219" s="3">
        <f ca="1">IF(L1218="买",E1219/E1218-1,0)-IF(M1219=1,计算结果!B$17,0)</f>
        <v>0</v>
      </c>
      <c r="O1219" s="2">
        <f t="shared" ca="1" si="75"/>
        <v>1.8422860831139138</v>
      </c>
      <c r="P1219" s="3">
        <f ca="1">1-O1219/MAX(O$2:O1219)</f>
        <v>0.29041682242982214</v>
      </c>
    </row>
    <row r="1220" spans="1:16" x14ac:dyDescent="0.15">
      <c r="A1220" s="1">
        <v>40185</v>
      </c>
      <c r="B1220">
        <v>3543.16</v>
      </c>
      <c r="C1220">
        <v>3558.56</v>
      </c>
      <c r="D1220" s="21">
        <v>3452.77</v>
      </c>
      <c r="E1220" s="21">
        <v>3471.46</v>
      </c>
      <c r="F1220" s="43">
        <v>1204.3616256</v>
      </c>
      <c r="G1220" s="3">
        <f t="shared" si="76"/>
        <v>-1.9840586380102332E-2</v>
      </c>
      <c r="H1220" s="3">
        <f>1-E1220/MAX(E$2:E1220)</f>
        <v>0.40933437691417685</v>
      </c>
      <c r="I1220" s="21">
        <f ca="1">IF(ROW()&gt;计算结果!B$18-1,AVERAGE(OFFSET(E1220,0,0,-计算结果!B$18,1)),AVERAGE(OFFSET(E1220,0,0,-ROW()+1,1)))</f>
        <v>3528.1149999999998</v>
      </c>
      <c r="J1220" s="43">
        <f t="shared" ref="J1220:J1283" ca="1" si="77">IF(I1220&gt;I1219,J1219+F1220,J1219-F1220)</f>
        <v>243589.39362559983</v>
      </c>
      <c r="K1220" s="43">
        <f ca="1">IF(ROW()&gt;计算结果!B$19+1,J1220-OFFSET(J1220,-计算结果!B$19,0,1,1),J1220-OFFSET(J1220,-ROW()+2,0,1,1))</f>
        <v>4286.5023795200104</v>
      </c>
      <c r="L1220" s="32" t="str">
        <f ca="1">IF(AND(F1220&gt;OFFSET(F1220,-计算结果!B$19,0,1,1),'000300'!K1220&lt;OFFSET('000300'!K1220,-计算结果!B$19,0,1,1)),"卖",IF(AND(F1220&lt;OFFSET(F1220,-计算结果!B$19,0,1,1),'000300'!K1220&gt;OFFSET('000300'!K1220,-计算结果!B$19,0,1,1)),"买",L1219))</f>
        <v>卖</v>
      </c>
      <c r="M1220" s="4" t="str">
        <f t="shared" ref="M1220:M1283" ca="1" si="78">IF(L1219&lt;&gt;L1220,1,"")</f>
        <v/>
      </c>
      <c r="N1220" s="3">
        <f ca="1">IF(L1219="买",E1220/E1219-1,0)-IF(M1220=1,计算结果!B$17,0)</f>
        <v>0</v>
      </c>
      <c r="O1220" s="2">
        <f t="shared" ref="O1220:O1283" ca="1" si="79">IFERROR(O1219*(1+N1220),O1219)</f>
        <v>1.8422860831139138</v>
      </c>
      <c r="P1220" s="3">
        <f ca="1">1-O1220/MAX(O$2:O1220)</f>
        <v>0.29041682242982214</v>
      </c>
    </row>
    <row r="1221" spans="1:16" x14ac:dyDescent="0.15">
      <c r="A1221" s="1">
        <v>40186</v>
      </c>
      <c r="B1221">
        <v>3456.91</v>
      </c>
      <c r="C1221">
        <v>3482.08</v>
      </c>
      <c r="D1221" s="21">
        <v>3426.7</v>
      </c>
      <c r="E1221" s="21">
        <v>3480.13</v>
      </c>
      <c r="F1221" s="43">
        <v>901.90962688000002</v>
      </c>
      <c r="G1221" s="3">
        <f t="shared" si="76"/>
        <v>2.4975082530116488E-3</v>
      </c>
      <c r="H1221" s="3">
        <f>1-E1221/MAX(E$2:E1221)</f>
        <v>0.40785918464574966</v>
      </c>
      <c r="I1221" s="21">
        <f ca="1">IF(ROW()&gt;计算结果!B$18-1,AVERAGE(OFFSET(E1221,0,0,-计算结果!B$18,1)),AVERAGE(OFFSET(E1221,0,0,-ROW()+1,1)))</f>
        <v>3514.34</v>
      </c>
      <c r="J1221" s="43">
        <f t="shared" ca="1" si="77"/>
        <v>242687.48399871984</v>
      </c>
      <c r="K1221" s="43">
        <f ca="1">IF(ROW()&gt;计算结果!B$19+1,J1221-OFFSET(J1221,-计算结果!B$19,0,1,1),J1221-OFFSET(J1221,-ROW()+2,0,1,1))</f>
        <v>2697.5744000000122</v>
      </c>
      <c r="L1221" s="32" t="str">
        <f ca="1">IF(AND(F1221&gt;OFFSET(F1221,-计算结果!B$19,0,1,1),'000300'!K1221&lt;OFFSET('000300'!K1221,-计算结果!B$19,0,1,1)),"卖",IF(AND(F1221&lt;OFFSET(F1221,-计算结果!B$19,0,1,1),'000300'!K1221&gt;OFFSET('000300'!K1221,-计算结果!B$19,0,1,1)),"买",L1220))</f>
        <v>卖</v>
      </c>
      <c r="M1221" s="4" t="str">
        <f t="shared" ca="1" si="78"/>
        <v/>
      </c>
      <c r="N1221" s="3">
        <f ca="1">IF(L1220="买",E1221/E1220-1,0)-IF(M1221=1,计算结果!B$17,0)</f>
        <v>0</v>
      </c>
      <c r="O1221" s="2">
        <f t="shared" ca="1" si="79"/>
        <v>1.8422860831139138</v>
      </c>
      <c r="P1221" s="3">
        <f ca="1">1-O1221/MAX(O$2:O1221)</f>
        <v>0.29041682242982214</v>
      </c>
    </row>
    <row r="1222" spans="1:16" x14ac:dyDescent="0.15">
      <c r="A1222" s="1">
        <v>40189</v>
      </c>
      <c r="B1222">
        <v>3593.11</v>
      </c>
      <c r="C1222">
        <v>3594.53</v>
      </c>
      <c r="D1222" s="21">
        <v>3465.32</v>
      </c>
      <c r="E1222" s="21">
        <v>3482.05</v>
      </c>
      <c r="F1222" s="43">
        <v>1341.1400089599999</v>
      </c>
      <c r="G1222" s="3">
        <f t="shared" si="76"/>
        <v>5.5170352831646063E-4</v>
      </c>
      <c r="H1222" s="3">
        <f>1-E1222/MAX(E$2:E1222)</f>
        <v>0.40753249846865847</v>
      </c>
      <c r="I1222" s="21">
        <f ca="1">IF(ROW()&gt;计算结果!B$18-1,AVERAGE(OFFSET(E1222,0,0,-计算结果!B$18,1)),AVERAGE(OFFSET(E1222,0,0,-ROW()+1,1)))</f>
        <v>3493.8424999999997</v>
      </c>
      <c r="J1222" s="43">
        <f t="shared" ca="1" si="77"/>
        <v>241346.34398975983</v>
      </c>
      <c r="K1222" s="43">
        <f ca="1">IF(ROW()&gt;计算结果!B$19+1,J1222-OFFSET(J1222,-计算结果!B$19,0,1,1),J1222-OFFSET(J1222,-ROW()+2,0,1,1))</f>
        <v>566.77441536000697</v>
      </c>
      <c r="L1222" s="32" t="str">
        <f ca="1">IF(AND(F1222&gt;OFFSET(F1222,-计算结果!B$19,0,1,1),'000300'!K1222&lt;OFFSET('000300'!K1222,-计算结果!B$19,0,1,1)),"卖",IF(AND(F1222&lt;OFFSET(F1222,-计算结果!B$19,0,1,1),'000300'!K1222&gt;OFFSET('000300'!K1222,-计算结果!B$19,0,1,1)),"买",L1221))</f>
        <v>卖</v>
      </c>
      <c r="M1222" s="4" t="str">
        <f t="shared" ca="1" si="78"/>
        <v/>
      </c>
      <c r="N1222" s="3">
        <f ca="1">IF(L1221="买",E1222/E1221-1,0)-IF(M1222=1,计算结果!B$17,0)</f>
        <v>0</v>
      </c>
      <c r="O1222" s="2">
        <f t="shared" ca="1" si="79"/>
        <v>1.8422860831139138</v>
      </c>
      <c r="P1222" s="3">
        <f ca="1">1-O1222/MAX(O$2:O1222)</f>
        <v>0.29041682242982214</v>
      </c>
    </row>
    <row r="1223" spans="1:16" x14ac:dyDescent="0.15">
      <c r="A1223" s="1">
        <v>40190</v>
      </c>
      <c r="B1223">
        <v>3477.84</v>
      </c>
      <c r="C1223">
        <v>3535.41</v>
      </c>
      <c r="D1223" s="21">
        <v>3437.66</v>
      </c>
      <c r="E1223" s="21">
        <v>3534.92</v>
      </c>
      <c r="F1223" s="43">
        <v>1340.7141888000001</v>
      </c>
      <c r="G1223" s="3">
        <f t="shared" si="76"/>
        <v>1.5183584382763016E-2</v>
      </c>
      <c r="H1223" s="3">
        <f>1-E1223/MAX(E$2:E1223)</f>
        <v>0.3985367181651126</v>
      </c>
      <c r="I1223" s="21">
        <f ca="1">IF(ROW()&gt;计算结果!B$18-1,AVERAGE(OFFSET(E1223,0,0,-计算结果!B$18,1)),AVERAGE(OFFSET(E1223,0,0,-ROW()+1,1)))</f>
        <v>3492.14</v>
      </c>
      <c r="J1223" s="43">
        <f t="shared" ca="1" si="77"/>
        <v>240005.62980095984</v>
      </c>
      <c r="K1223" s="43">
        <f ca="1">IF(ROW()&gt;计算结果!B$19+1,J1223-OFFSET(J1223,-计算结果!B$19,0,1,1),J1223-OFFSET(J1223,-ROW()+2,0,1,1))</f>
        <v>-1554.476482559985</v>
      </c>
      <c r="L1223" s="32" t="str">
        <f ca="1">IF(AND(F1223&gt;OFFSET(F1223,-计算结果!B$19,0,1,1),'000300'!K1223&lt;OFFSET('000300'!K1223,-计算结果!B$19,0,1,1)),"卖",IF(AND(F1223&lt;OFFSET(F1223,-计算结果!B$19,0,1,1),'000300'!K1223&gt;OFFSET('000300'!K1223,-计算结果!B$19,0,1,1)),"买",L1222))</f>
        <v>卖</v>
      </c>
      <c r="M1223" s="4" t="str">
        <f t="shared" ca="1" si="78"/>
        <v/>
      </c>
      <c r="N1223" s="3">
        <f ca="1">IF(L1222="买",E1223/E1222-1,0)-IF(M1223=1,计算结果!B$17,0)</f>
        <v>0</v>
      </c>
      <c r="O1223" s="2">
        <f t="shared" ca="1" si="79"/>
        <v>1.8422860831139138</v>
      </c>
      <c r="P1223" s="3">
        <f ca="1">1-O1223/MAX(O$2:O1223)</f>
        <v>0.29041682242982214</v>
      </c>
    </row>
    <row r="1224" spans="1:16" x14ac:dyDescent="0.15">
      <c r="A1224" s="1">
        <v>40191</v>
      </c>
      <c r="B1224">
        <v>3448.29</v>
      </c>
      <c r="C1224">
        <v>3490.11</v>
      </c>
      <c r="D1224" s="21">
        <v>3415.69</v>
      </c>
      <c r="E1224" s="21">
        <v>3421.14</v>
      </c>
      <c r="F1224" s="43">
        <v>1598.60391936</v>
      </c>
      <c r="G1224" s="3">
        <f t="shared" si="76"/>
        <v>-3.2187432813189587E-2</v>
      </c>
      <c r="H1224" s="3">
        <f>1-E1224/MAX(E$2:E1224)</f>
        <v>0.41789627713877353</v>
      </c>
      <c r="I1224" s="21">
        <f ca="1">IF(ROW()&gt;计算结果!B$18-1,AVERAGE(OFFSET(E1224,0,0,-计算结果!B$18,1)),AVERAGE(OFFSET(E1224,0,0,-ROW()+1,1)))</f>
        <v>3479.56</v>
      </c>
      <c r="J1224" s="43">
        <f t="shared" ca="1" si="77"/>
        <v>238407.02588159984</v>
      </c>
      <c r="K1224" s="43">
        <f ca="1">IF(ROW()&gt;计算结果!B$19+1,J1224-OFFSET(J1224,-计算结果!B$19,0,1,1),J1224-OFFSET(J1224,-ROW()+2,0,1,1))</f>
        <v>-4399.9261491199723</v>
      </c>
      <c r="L1224" s="32" t="str">
        <f ca="1">IF(AND(F1224&gt;OFFSET(F1224,-计算结果!B$19,0,1,1),'000300'!K1224&lt;OFFSET('000300'!K1224,-计算结果!B$19,0,1,1)),"卖",IF(AND(F1224&lt;OFFSET(F1224,-计算结果!B$19,0,1,1),'000300'!K1224&gt;OFFSET('000300'!K1224,-计算结果!B$19,0,1,1)),"买",L1223))</f>
        <v>卖</v>
      </c>
      <c r="M1224" s="4" t="str">
        <f t="shared" ca="1" si="78"/>
        <v/>
      </c>
      <c r="N1224" s="3">
        <f ca="1">IF(L1223="买",E1224/E1223-1,0)-IF(M1224=1,计算结果!B$17,0)</f>
        <v>0</v>
      </c>
      <c r="O1224" s="2">
        <f t="shared" ca="1" si="79"/>
        <v>1.8422860831139138</v>
      </c>
      <c r="P1224" s="3">
        <f ca="1">1-O1224/MAX(O$2:O1224)</f>
        <v>0.29041682242982214</v>
      </c>
    </row>
    <row r="1225" spans="1:16" x14ac:dyDescent="0.15">
      <c r="A1225" s="1">
        <v>40192</v>
      </c>
      <c r="B1225">
        <v>3433.47</v>
      </c>
      <c r="C1225">
        <v>3470.32</v>
      </c>
      <c r="D1225" s="21">
        <v>3411.81</v>
      </c>
      <c r="E1225" s="21">
        <v>3469.05</v>
      </c>
      <c r="F1225" s="43">
        <v>1181.0787327999999</v>
      </c>
      <c r="G1225" s="3">
        <f t="shared" si="76"/>
        <v>1.4004103895193021E-2</v>
      </c>
      <c r="H1225" s="3">
        <f>1-E1225/MAX(E$2:E1225)</f>
        <v>0.40974443612604639</v>
      </c>
      <c r="I1225" s="21">
        <f ca="1">IF(ROW()&gt;计算结果!B$18-1,AVERAGE(OFFSET(E1225,0,0,-计算结果!B$18,1)),AVERAGE(OFFSET(E1225,0,0,-ROW()+1,1)))</f>
        <v>3476.79</v>
      </c>
      <c r="J1225" s="43">
        <f t="shared" ca="1" si="77"/>
        <v>237225.94714879984</v>
      </c>
      <c r="K1225" s="43">
        <f ca="1">IF(ROW()&gt;计算结果!B$19+1,J1225-OFFSET(J1225,-计算结果!B$19,0,1,1),J1225-OFFSET(J1225,-ROW()+2,0,1,1))</f>
        <v>-6561.0452172799851</v>
      </c>
      <c r="L1225" s="32" t="str">
        <f ca="1">IF(AND(F1225&gt;OFFSET(F1225,-计算结果!B$19,0,1,1),'000300'!K1225&lt;OFFSET('000300'!K1225,-计算结果!B$19,0,1,1)),"卖",IF(AND(F1225&lt;OFFSET(F1225,-计算结果!B$19,0,1,1),'000300'!K1225&gt;OFFSET('000300'!K1225,-计算结果!B$19,0,1,1)),"买",L1224))</f>
        <v>卖</v>
      </c>
      <c r="M1225" s="4" t="str">
        <f t="shared" ca="1" si="78"/>
        <v/>
      </c>
      <c r="N1225" s="3">
        <f ca="1">IF(L1224="买",E1225/E1224-1,0)-IF(M1225=1,计算结果!B$17,0)</f>
        <v>0</v>
      </c>
      <c r="O1225" s="2">
        <f t="shared" ca="1" si="79"/>
        <v>1.8422860831139138</v>
      </c>
      <c r="P1225" s="3">
        <f ca="1">1-O1225/MAX(O$2:O1225)</f>
        <v>0.29041682242982214</v>
      </c>
    </row>
    <row r="1226" spans="1:16" x14ac:dyDescent="0.15">
      <c r="A1226" s="1">
        <v>40193</v>
      </c>
      <c r="B1226">
        <v>3472.52</v>
      </c>
      <c r="C1226">
        <v>3500.07</v>
      </c>
      <c r="D1226" s="21">
        <v>3448.66</v>
      </c>
      <c r="E1226" s="21">
        <v>3482.74</v>
      </c>
      <c r="F1226" s="43">
        <v>1040.35172352</v>
      </c>
      <c r="G1226" s="3">
        <f t="shared" si="76"/>
        <v>3.9463253628513328E-3</v>
      </c>
      <c r="H1226" s="3">
        <f>1-E1226/MAX(E$2:E1226)</f>
        <v>0.40741509562376643</v>
      </c>
      <c r="I1226" s="21">
        <f ca="1">IF(ROW()&gt;计算结果!B$18-1,AVERAGE(OFFSET(E1226,0,0,-计算结果!B$18,1)),AVERAGE(OFFSET(E1226,0,0,-ROW()+1,1)))</f>
        <v>3476.9625000000001</v>
      </c>
      <c r="J1226" s="43">
        <f t="shared" ca="1" si="77"/>
        <v>238266.29887231984</v>
      </c>
      <c r="K1226" s="43">
        <f ca="1">IF(ROW()&gt;计算结果!B$19+1,J1226-OFFSET(J1226,-计算结果!B$19,0,1,1),J1226-OFFSET(J1226,-ROW()+2,0,1,1))</f>
        <v>-6454.891888639977</v>
      </c>
      <c r="L1226" s="32" t="str">
        <f ca="1">IF(AND(F1226&gt;OFFSET(F1226,-计算结果!B$19,0,1,1),'000300'!K1226&lt;OFFSET('000300'!K1226,-计算结果!B$19,0,1,1)),"卖",IF(AND(F1226&lt;OFFSET(F1226,-计算结果!B$19,0,1,1),'000300'!K1226&gt;OFFSET('000300'!K1226,-计算结果!B$19,0,1,1)),"买",L1225))</f>
        <v>卖</v>
      </c>
      <c r="M1226" s="4" t="str">
        <f t="shared" ca="1" si="78"/>
        <v/>
      </c>
      <c r="N1226" s="3">
        <f ca="1">IF(L1225="买",E1226/E1225-1,0)-IF(M1226=1,计算结果!B$17,0)</f>
        <v>0</v>
      </c>
      <c r="O1226" s="2">
        <f t="shared" ca="1" si="79"/>
        <v>1.8422860831139138</v>
      </c>
      <c r="P1226" s="3">
        <f ca="1">1-O1226/MAX(O$2:O1226)</f>
        <v>0.29041682242982214</v>
      </c>
    </row>
    <row r="1227" spans="1:16" x14ac:dyDescent="0.15">
      <c r="A1227" s="1">
        <v>40196</v>
      </c>
      <c r="B1227">
        <v>3471.78</v>
      </c>
      <c r="C1227">
        <v>3501.26</v>
      </c>
      <c r="D1227" s="21">
        <v>3458.04</v>
      </c>
      <c r="E1227" s="21">
        <v>3500.68</v>
      </c>
      <c r="F1227" s="43">
        <v>1178.84256256</v>
      </c>
      <c r="G1227" s="3">
        <f t="shared" si="76"/>
        <v>5.1511166495346039E-3</v>
      </c>
      <c r="H1227" s="3">
        <f>1-E1227/MAX(E$2:E1227)</f>
        <v>0.40436262165657122</v>
      </c>
      <c r="I1227" s="21">
        <f ca="1">IF(ROW()&gt;计算结果!B$18-1,AVERAGE(OFFSET(E1227,0,0,-计算结果!B$18,1)),AVERAGE(OFFSET(E1227,0,0,-ROW()+1,1)))</f>
        <v>3468.4025000000001</v>
      </c>
      <c r="J1227" s="43">
        <f t="shared" ca="1" si="77"/>
        <v>237087.45630975984</v>
      </c>
      <c r="K1227" s="43">
        <f ca="1">IF(ROW()&gt;计算结果!B$19+1,J1227-OFFSET(J1227,-计算结果!B$19,0,1,1),J1227-OFFSET(J1227,-ROW()+2,0,1,1))</f>
        <v>-8916.7588556799747</v>
      </c>
      <c r="L1227" s="32" t="str">
        <f ca="1">IF(AND(F1227&gt;OFFSET(F1227,-计算结果!B$19,0,1,1),'000300'!K1227&lt;OFFSET('000300'!K1227,-计算结果!B$19,0,1,1)),"卖",IF(AND(F1227&lt;OFFSET(F1227,-计算结果!B$19,0,1,1),'000300'!K1227&gt;OFFSET('000300'!K1227,-计算结果!B$19,0,1,1)),"买",L1226))</f>
        <v>卖</v>
      </c>
      <c r="M1227" s="4" t="str">
        <f t="shared" ca="1" si="78"/>
        <v/>
      </c>
      <c r="N1227" s="3">
        <f ca="1">IF(L1226="买",E1227/E1226-1,0)-IF(M1227=1,计算结果!B$17,0)</f>
        <v>0</v>
      </c>
      <c r="O1227" s="2">
        <f t="shared" ca="1" si="79"/>
        <v>1.8422860831139138</v>
      </c>
      <c r="P1227" s="3">
        <f ca="1">1-O1227/MAX(O$2:O1227)</f>
        <v>0.29041682242982214</v>
      </c>
    </row>
    <row r="1228" spans="1:16" x14ac:dyDescent="0.15">
      <c r="A1228" s="1">
        <v>40197</v>
      </c>
      <c r="B1228">
        <v>3506.81</v>
      </c>
      <c r="C1228">
        <v>3528.39</v>
      </c>
      <c r="D1228" s="21">
        <v>3497.09</v>
      </c>
      <c r="E1228" s="21">
        <v>3507.48</v>
      </c>
      <c r="F1228" s="43">
        <v>1080.23529472</v>
      </c>
      <c r="G1228" s="3">
        <f t="shared" si="76"/>
        <v>1.9424797467921806E-3</v>
      </c>
      <c r="H1228" s="3">
        <f>1-E1228/MAX(E$2:E1228)</f>
        <v>0.40320560811270667</v>
      </c>
      <c r="I1228" s="21">
        <f ca="1">IF(ROW()&gt;计算结果!B$18-1,AVERAGE(OFFSET(E1228,0,0,-计算结果!B$18,1)),AVERAGE(OFFSET(E1228,0,0,-ROW()+1,1)))</f>
        <v>3489.9874999999997</v>
      </c>
      <c r="J1228" s="43">
        <f t="shared" ca="1" si="77"/>
        <v>238167.69160447986</v>
      </c>
      <c r="K1228" s="43">
        <f ca="1">IF(ROW()&gt;计算结果!B$19+1,J1228-OFFSET(J1228,-计算结果!B$19,0,1,1),J1228-OFFSET(J1228,-ROW()+2,0,1,1))</f>
        <v>-6626.0636467199656</v>
      </c>
      <c r="L1228" s="32" t="str">
        <f ca="1">IF(AND(F1228&gt;OFFSET(F1228,-计算结果!B$19,0,1,1),'000300'!K1228&lt;OFFSET('000300'!K1228,-计算结果!B$19,0,1,1)),"卖",IF(AND(F1228&lt;OFFSET(F1228,-计算结果!B$19,0,1,1),'000300'!K1228&gt;OFFSET('000300'!K1228,-计算结果!B$19,0,1,1)),"买",L1227))</f>
        <v>卖</v>
      </c>
      <c r="M1228" s="4" t="str">
        <f t="shared" ca="1" si="78"/>
        <v/>
      </c>
      <c r="N1228" s="3">
        <f ca="1">IF(L1227="买",E1228/E1227-1,0)-IF(M1228=1,计算结果!B$17,0)</f>
        <v>0</v>
      </c>
      <c r="O1228" s="2">
        <f t="shared" ca="1" si="79"/>
        <v>1.8422860831139138</v>
      </c>
      <c r="P1228" s="3">
        <f ca="1">1-O1228/MAX(O$2:O1228)</f>
        <v>0.29041682242982214</v>
      </c>
    </row>
    <row r="1229" spans="1:16" x14ac:dyDescent="0.15">
      <c r="A1229" s="1">
        <v>40198</v>
      </c>
      <c r="B1229">
        <v>3512.25</v>
      </c>
      <c r="C1229">
        <v>3515.45</v>
      </c>
      <c r="D1229" s="21">
        <v>3387.82</v>
      </c>
      <c r="E1229" s="21">
        <v>3394.43</v>
      </c>
      <c r="F1229" s="43">
        <v>1284.16161792</v>
      </c>
      <c r="G1229" s="3">
        <f t="shared" si="76"/>
        <v>-3.2231117497462658E-2</v>
      </c>
      <c r="H1229" s="3">
        <f>1-E1229/MAX(E$2:E1229)</f>
        <v>0.42244095827945283</v>
      </c>
      <c r="I1229" s="21">
        <f ca="1">IF(ROW()&gt;计算结果!B$18-1,AVERAGE(OFFSET(E1229,0,0,-计算结果!B$18,1)),AVERAGE(OFFSET(E1229,0,0,-ROW()+1,1)))</f>
        <v>3471.3325</v>
      </c>
      <c r="J1229" s="43">
        <f t="shared" ca="1" si="77"/>
        <v>236883.52998655985</v>
      </c>
      <c r="K1229" s="43">
        <f ca="1">IF(ROW()&gt;计算结果!B$19+1,J1229-OFFSET(J1229,-计算结果!B$19,0,1,1),J1229-OFFSET(J1229,-ROW()+2,0,1,1))</f>
        <v>-6705.863639039977</v>
      </c>
      <c r="L1229" s="32" t="str">
        <f ca="1">IF(AND(F1229&gt;OFFSET(F1229,-计算结果!B$19,0,1,1),'000300'!K1229&lt;OFFSET('000300'!K1229,-计算结果!B$19,0,1,1)),"卖",IF(AND(F1229&lt;OFFSET(F1229,-计算结果!B$19,0,1,1),'000300'!K1229&gt;OFFSET('000300'!K1229,-计算结果!B$19,0,1,1)),"买",L1228))</f>
        <v>卖</v>
      </c>
      <c r="M1229" s="4" t="str">
        <f t="shared" ca="1" si="78"/>
        <v/>
      </c>
      <c r="N1229" s="3">
        <f ca="1">IF(L1228="买",E1229/E1228-1,0)-IF(M1229=1,计算结果!B$17,0)</f>
        <v>0</v>
      </c>
      <c r="O1229" s="2">
        <f t="shared" ca="1" si="79"/>
        <v>1.8422860831139138</v>
      </c>
      <c r="P1229" s="3">
        <f ca="1">1-O1229/MAX(O$2:O1229)</f>
        <v>0.29041682242982214</v>
      </c>
    </row>
    <row r="1230" spans="1:16" x14ac:dyDescent="0.15">
      <c r="A1230" s="1">
        <v>40199</v>
      </c>
      <c r="B1230">
        <v>3397.04</v>
      </c>
      <c r="C1230">
        <v>3425.18</v>
      </c>
      <c r="D1230" s="21">
        <v>3364.72</v>
      </c>
      <c r="E1230" s="21">
        <v>3408.57</v>
      </c>
      <c r="F1230" s="43">
        <v>1000.76609536</v>
      </c>
      <c r="G1230" s="3">
        <f t="shared" si="76"/>
        <v>4.1656478407274822E-3</v>
      </c>
      <c r="H1230" s="3">
        <f>1-E1230/MAX(E$2:E1230)</f>
        <v>0.42003505070441705</v>
      </c>
      <c r="I1230" s="21">
        <f ca="1">IF(ROW()&gt;计算结果!B$18-1,AVERAGE(OFFSET(E1230,0,0,-计算结果!B$18,1)),AVERAGE(OFFSET(E1230,0,0,-ROW()+1,1)))</f>
        <v>3452.79</v>
      </c>
      <c r="J1230" s="43">
        <f t="shared" ca="1" si="77"/>
        <v>235882.76389119984</v>
      </c>
      <c r="K1230" s="43">
        <f ca="1">IF(ROW()&gt;计算结果!B$19+1,J1230-OFFSET(J1230,-计算结果!B$19,0,1,1),J1230-OFFSET(J1230,-ROW()+2,0,1,1))</f>
        <v>-6804.7201075199991</v>
      </c>
      <c r="L1230" s="32" t="str">
        <f ca="1">IF(AND(F1230&gt;OFFSET(F1230,-计算结果!B$19,0,1,1),'000300'!K1230&lt;OFFSET('000300'!K1230,-计算结果!B$19,0,1,1)),"卖",IF(AND(F1230&lt;OFFSET(F1230,-计算结果!B$19,0,1,1),'000300'!K1230&gt;OFFSET('000300'!K1230,-计算结果!B$19,0,1,1)),"买",L1229))</f>
        <v>卖</v>
      </c>
      <c r="M1230" s="4" t="str">
        <f t="shared" ca="1" si="78"/>
        <v/>
      </c>
      <c r="N1230" s="3">
        <f ca="1">IF(L1229="买",E1230/E1229-1,0)-IF(M1230=1,计算结果!B$17,0)</f>
        <v>0</v>
      </c>
      <c r="O1230" s="2">
        <f t="shared" ca="1" si="79"/>
        <v>1.8422860831139138</v>
      </c>
      <c r="P1230" s="3">
        <f ca="1">1-O1230/MAX(O$2:O1230)</f>
        <v>0.29041682242982214</v>
      </c>
    </row>
    <row r="1231" spans="1:16" x14ac:dyDescent="0.15">
      <c r="A1231" s="1">
        <v>40200</v>
      </c>
      <c r="B1231">
        <v>3364.45</v>
      </c>
      <c r="C1231">
        <v>3390.8</v>
      </c>
      <c r="D1231" s="21">
        <v>3293.19</v>
      </c>
      <c r="E1231" s="21">
        <v>3366.2</v>
      </c>
      <c r="F1231" s="43">
        <v>1191.9781888</v>
      </c>
      <c r="G1231" s="3">
        <f t="shared" si="76"/>
        <v>-1.2430432703450567E-2</v>
      </c>
      <c r="H1231" s="3">
        <f>1-E1231/MAX(E$2:E1231)</f>
        <v>0.42724426597699583</v>
      </c>
      <c r="I1231" s="21">
        <f ca="1">IF(ROW()&gt;计算结果!B$18-1,AVERAGE(OFFSET(E1231,0,0,-计算结果!B$18,1)),AVERAGE(OFFSET(E1231,0,0,-ROW()+1,1)))</f>
        <v>3419.17</v>
      </c>
      <c r="J1231" s="43">
        <f t="shared" ca="1" si="77"/>
        <v>234690.78570239982</v>
      </c>
      <c r="K1231" s="43">
        <f ca="1">IF(ROW()&gt;计算结果!B$19+1,J1231-OFFSET(J1231,-计算结果!B$19,0,1,1),J1231-OFFSET(J1231,-ROW()+2,0,1,1))</f>
        <v>-6655.5582873600069</v>
      </c>
      <c r="L1231" s="32" t="str">
        <f ca="1">IF(AND(F1231&gt;OFFSET(F1231,-计算结果!B$19,0,1,1),'000300'!K1231&lt;OFFSET('000300'!K1231,-计算结果!B$19,0,1,1)),"卖",IF(AND(F1231&lt;OFFSET(F1231,-计算结果!B$19,0,1,1),'000300'!K1231&gt;OFFSET('000300'!K1231,-计算结果!B$19,0,1,1)),"买",L1230))</f>
        <v>卖</v>
      </c>
      <c r="M1231" s="4" t="str">
        <f t="shared" ca="1" si="78"/>
        <v/>
      </c>
      <c r="N1231" s="3">
        <f ca="1">IF(L1230="买",E1231/E1230-1,0)-IF(M1231=1,计算结果!B$17,0)</f>
        <v>0</v>
      </c>
      <c r="O1231" s="2">
        <f t="shared" ca="1" si="79"/>
        <v>1.8422860831139138</v>
      </c>
      <c r="P1231" s="3">
        <f ca="1">1-O1231/MAX(O$2:O1231)</f>
        <v>0.29041682242982214</v>
      </c>
    </row>
    <row r="1232" spans="1:16" x14ac:dyDescent="0.15">
      <c r="A1232" s="1">
        <v>40203</v>
      </c>
      <c r="B1232">
        <v>3340.01</v>
      </c>
      <c r="C1232">
        <v>3372.43</v>
      </c>
      <c r="D1232" s="21">
        <v>3326.27</v>
      </c>
      <c r="E1232" s="21">
        <v>3328.01</v>
      </c>
      <c r="F1232" s="43">
        <v>766.26624512000001</v>
      </c>
      <c r="G1232" s="3">
        <f t="shared" si="76"/>
        <v>-1.1345136949676093E-2</v>
      </c>
      <c r="H1232" s="3">
        <f>1-E1232/MAX(E$2:E1232)</f>
        <v>0.43374225821819912</v>
      </c>
      <c r="I1232" s="21">
        <f ca="1">IF(ROW()&gt;计算结果!B$18-1,AVERAGE(OFFSET(E1232,0,0,-计算结果!B$18,1)),AVERAGE(OFFSET(E1232,0,0,-ROW()+1,1)))</f>
        <v>3374.3025000000002</v>
      </c>
      <c r="J1232" s="43">
        <f t="shared" ca="1" si="77"/>
        <v>233924.51945727982</v>
      </c>
      <c r="K1232" s="43">
        <f ca="1">IF(ROW()&gt;计算结果!B$19+1,J1232-OFFSET(J1232,-计算结果!B$19,0,1,1),J1232-OFFSET(J1232,-ROW()+2,0,1,1))</f>
        <v>-6081.1103436800186</v>
      </c>
      <c r="L1232" s="32" t="str">
        <f ca="1">IF(AND(F1232&gt;OFFSET(F1232,-计算结果!B$19,0,1,1),'000300'!K1232&lt;OFFSET('000300'!K1232,-计算结果!B$19,0,1,1)),"卖",IF(AND(F1232&lt;OFFSET(F1232,-计算结果!B$19,0,1,1),'000300'!K1232&gt;OFFSET('000300'!K1232,-计算结果!B$19,0,1,1)),"买",L1231))</f>
        <v>卖</v>
      </c>
      <c r="M1232" s="4" t="str">
        <f t="shared" ca="1" si="78"/>
        <v/>
      </c>
      <c r="N1232" s="3">
        <f ca="1">IF(L1231="买",E1232/E1231-1,0)-IF(M1232=1,计算结果!B$17,0)</f>
        <v>0</v>
      </c>
      <c r="O1232" s="2">
        <f t="shared" ca="1" si="79"/>
        <v>1.8422860831139138</v>
      </c>
      <c r="P1232" s="3">
        <f ca="1">1-O1232/MAX(O$2:O1232)</f>
        <v>0.29041682242982214</v>
      </c>
    </row>
    <row r="1233" spans="1:16" x14ac:dyDescent="0.15">
      <c r="A1233" s="1">
        <v>40204</v>
      </c>
      <c r="B1233">
        <v>3328.11</v>
      </c>
      <c r="C1233">
        <v>3341.2</v>
      </c>
      <c r="D1233" s="21">
        <v>3222.14</v>
      </c>
      <c r="E1233" s="21">
        <v>3242.8</v>
      </c>
      <c r="F1233" s="43">
        <v>815.86061312000004</v>
      </c>
      <c r="G1233" s="3">
        <f t="shared" si="76"/>
        <v>-2.5603889411390024E-2</v>
      </c>
      <c r="H1233" s="3">
        <f>1-E1233/MAX(E$2:E1233)</f>
        <v>0.44824065881712372</v>
      </c>
      <c r="I1233" s="21">
        <f ca="1">IF(ROW()&gt;计算结果!B$18-1,AVERAGE(OFFSET(E1233,0,0,-计算结果!B$18,1)),AVERAGE(OFFSET(E1233,0,0,-ROW()+1,1)))</f>
        <v>3336.3950000000004</v>
      </c>
      <c r="J1233" s="43">
        <f t="shared" ca="1" si="77"/>
        <v>233108.65884415983</v>
      </c>
      <c r="K1233" s="43">
        <f ca="1">IF(ROW()&gt;计算结果!B$19+1,J1233-OFFSET(J1233,-计算结果!B$19,0,1,1),J1233-OFFSET(J1233,-ROW()+2,0,1,1))</f>
        <v>-5298.3670374400099</v>
      </c>
      <c r="L1233" s="32" t="str">
        <f ca="1">IF(AND(F1233&gt;OFFSET(F1233,-计算结果!B$19,0,1,1),'000300'!K1233&lt;OFFSET('000300'!K1233,-计算结果!B$19,0,1,1)),"卖",IF(AND(F1233&lt;OFFSET(F1233,-计算结果!B$19,0,1,1),'000300'!K1233&gt;OFFSET('000300'!K1233,-计算结果!B$19,0,1,1)),"买",L1232))</f>
        <v>卖</v>
      </c>
      <c r="M1233" s="4" t="str">
        <f t="shared" ca="1" si="78"/>
        <v/>
      </c>
      <c r="N1233" s="3">
        <f ca="1">IF(L1232="买",E1233/E1232-1,0)-IF(M1233=1,计算结果!B$17,0)</f>
        <v>0</v>
      </c>
      <c r="O1233" s="2">
        <f t="shared" ca="1" si="79"/>
        <v>1.8422860831139138</v>
      </c>
      <c r="P1233" s="3">
        <f ca="1">1-O1233/MAX(O$2:O1233)</f>
        <v>0.29041682242982214</v>
      </c>
    </row>
    <row r="1234" spans="1:16" x14ac:dyDescent="0.15">
      <c r="A1234" s="1">
        <v>40205</v>
      </c>
      <c r="B1234">
        <v>3243.04</v>
      </c>
      <c r="C1234">
        <v>3255.12</v>
      </c>
      <c r="D1234" s="21">
        <v>3183.36</v>
      </c>
      <c r="E1234" s="21">
        <v>3198.57</v>
      </c>
      <c r="F1234" s="43">
        <v>705.40271615999995</v>
      </c>
      <c r="G1234" s="3">
        <f t="shared" si="76"/>
        <v>-1.3639447391143422E-2</v>
      </c>
      <c r="H1234" s="3">
        <f>1-E1234/MAX(E$2:E1234)</f>
        <v>0.45576635132375953</v>
      </c>
      <c r="I1234" s="21">
        <f ca="1">IF(ROW()&gt;计算结果!B$18-1,AVERAGE(OFFSET(E1234,0,0,-计算结果!B$18,1)),AVERAGE(OFFSET(E1234,0,0,-ROW()+1,1)))</f>
        <v>3283.895</v>
      </c>
      <c r="J1234" s="43">
        <f t="shared" ca="1" si="77"/>
        <v>232403.25612799983</v>
      </c>
      <c r="K1234" s="43">
        <f ca="1">IF(ROW()&gt;计算结果!B$19+1,J1234-OFFSET(J1234,-计算结果!B$19,0,1,1),J1234-OFFSET(J1234,-ROW()+2,0,1,1))</f>
        <v>-4822.6910208000045</v>
      </c>
      <c r="L1234" s="32" t="str">
        <f ca="1">IF(AND(F1234&gt;OFFSET(F1234,-计算结果!B$19,0,1,1),'000300'!K1234&lt;OFFSET('000300'!K1234,-计算结果!B$19,0,1,1)),"卖",IF(AND(F1234&lt;OFFSET(F1234,-计算结果!B$19,0,1,1),'000300'!K1234&gt;OFFSET('000300'!K1234,-计算结果!B$19,0,1,1)),"买",L1233))</f>
        <v>买</v>
      </c>
      <c r="M1234" s="4">
        <f t="shared" ca="1" si="78"/>
        <v>1</v>
      </c>
      <c r="N1234" s="3">
        <f ca="1">IF(L1233="买",E1234/E1233-1,0)-IF(M1234=1,计算结果!B$17,0)</f>
        <v>0</v>
      </c>
      <c r="O1234" s="2">
        <f t="shared" ca="1" si="79"/>
        <v>1.8422860831139138</v>
      </c>
      <c r="P1234" s="3">
        <f ca="1">1-O1234/MAX(O$2:O1234)</f>
        <v>0.29041682242982214</v>
      </c>
    </row>
    <row r="1235" spans="1:16" x14ac:dyDescent="0.15">
      <c r="A1235" s="1">
        <v>40206</v>
      </c>
      <c r="B1235">
        <v>3195.29</v>
      </c>
      <c r="C1235">
        <v>3220.31</v>
      </c>
      <c r="D1235" s="21">
        <v>3168.46</v>
      </c>
      <c r="E1235" s="21">
        <v>3206.57</v>
      </c>
      <c r="F1235" s="43">
        <v>640.82116608000001</v>
      </c>
      <c r="G1235" s="3">
        <f t="shared" si="76"/>
        <v>2.5011176869662588E-3</v>
      </c>
      <c r="H1235" s="3">
        <f>1-E1235/MAX(E$2:E1235)</f>
        <v>0.45440515891921318</v>
      </c>
      <c r="I1235" s="21">
        <f ca="1">IF(ROW()&gt;计算结果!B$18-1,AVERAGE(OFFSET(E1235,0,0,-计算结果!B$18,1)),AVERAGE(OFFSET(E1235,0,0,-ROW()+1,1)))</f>
        <v>3243.9875000000002</v>
      </c>
      <c r="J1235" s="43">
        <f t="shared" ca="1" si="77"/>
        <v>231762.43496191985</v>
      </c>
      <c r="K1235" s="43">
        <f ca="1">IF(ROW()&gt;计算结果!B$19+1,J1235-OFFSET(J1235,-计算结果!B$19,0,1,1),J1235-OFFSET(J1235,-ROW()+2,0,1,1))</f>
        <v>-6503.8639103999885</v>
      </c>
      <c r="L1235" s="32" t="str">
        <f ca="1">IF(AND(F1235&gt;OFFSET(F1235,-计算结果!B$19,0,1,1),'000300'!K1235&lt;OFFSET('000300'!K1235,-计算结果!B$19,0,1,1)),"卖",IF(AND(F1235&lt;OFFSET(F1235,-计算结果!B$19,0,1,1),'000300'!K1235&gt;OFFSET('000300'!K1235,-计算结果!B$19,0,1,1)),"买",L1234))</f>
        <v>买</v>
      </c>
      <c r="M1235" s="4" t="str">
        <f t="shared" ca="1" si="78"/>
        <v/>
      </c>
      <c r="N1235" s="3">
        <f ca="1">IF(L1234="买",E1235/E1234-1,0)-IF(M1235=1,计算结果!B$17,0)</f>
        <v>2.5011176869662588E-3</v>
      </c>
      <c r="O1235" s="2">
        <f t="shared" ca="1" si="79"/>
        <v>1.8468938574208418</v>
      </c>
      <c r="P1235" s="3">
        <f ca="1">1-O1235/MAX(O$2:O1235)</f>
        <v>0.28864207139402764</v>
      </c>
    </row>
    <row r="1236" spans="1:16" x14ac:dyDescent="0.15">
      <c r="A1236" s="1">
        <v>40207</v>
      </c>
      <c r="B1236">
        <v>3190.31</v>
      </c>
      <c r="C1236">
        <v>3249.46</v>
      </c>
      <c r="D1236" s="21">
        <v>3176.92</v>
      </c>
      <c r="E1236" s="21">
        <v>3204.16</v>
      </c>
      <c r="F1236" s="43">
        <v>680.18118656000001</v>
      </c>
      <c r="G1236" s="3">
        <f t="shared" si="76"/>
        <v>-7.5158190839441641E-4</v>
      </c>
      <c r="H1236" s="3">
        <f>1-E1236/MAX(E$2:E1236)</f>
        <v>0.45481521813108283</v>
      </c>
      <c r="I1236" s="21">
        <f ca="1">IF(ROW()&gt;计算结果!B$18-1,AVERAGE(OFFSET(E1236,0,0,-计算结果!B$18,1)),AVERAGE(OFFSET(E1236,0,0,-ROW()+1,1)))</f>
        <v>3213.0250000000001</v>
      </c>
      <c r="J1236" s="43">
        <f t="shared" ca="1" si="77"/>
        <v>231082.25377535986</v>
      </c>
      <c r="K1236" s="43">
        <f ca="1">IF(ROW()&gt;计算结果!B$19+1,J1236-OFFSET(J1236,-计算结果!B$19,0,1,1),J1236-OFFSET(J1236,-ROW()+2,0,1,1))</f>
        <v>-6005.2025343999849</v>
      </c>
      <c r="L1236" s="32" t="str">
        <f ca="1">IF(AND(F1236&gt;OFFSET(F1236,-计算结果!B$19,0,1,1),'000300'!K1236&lt;OFFSET('000300'!K1236,-计算结果!B$19,0,1,1)),"卖",IF(AND(F1236&lt;OFFSET(F1236,-计算结果!B$19,0,1,1),'000300'!K1236&gt;OFFSET('000300'!K1236,-计算结果!B$19,0,1,1)),"买",L1235))</f>
        <v>买</v>
      </c>
      <c r="M1236" s="4" t="str">
        <f t="shared" ca="1" si="78"/>
        <v/>
      </c>
      <c r="N1236" s="3">
        <f ca="1">IF(L1235="买",E1236/E1235-1,0)-IF(M1236=1,计算结果!B$17,0)</f>
        <v>-7.5158190839441641E-4</v>
      </c>
      <c r="O1236" s="2">
        <f t="shared" ca="1" si="79"/>
        <v>1.8455057654108795</v>
      </c>
      <c r="P1236" s="3">
        <f ca="1">1-O1236/MAX(O$2:O1236)</f>
        <v>0.2891767151435608</v>
      </c>
    </row>
    <row r="1237" spans="1:16" x14ac:dyDescent="0.15">
      <c r="A1237" s="1">
        <v>40210</v>
      </c>
      <c r="B1237">
        <v>3198.23</v>
      </c>
      <c r="C1237">
        <v>3198.31</v>
      </c>
      <c r="D1237" s="21">
        <v>3116.44</v>
      </c>
      <c r="E1237" s="21">
        <v>3152.71</v>
      </c>
      <c r="F1237" s="43">
        <v>759.82151680000004</v>
      </c>
      <c r="G1237" s="3">
        <f t="shared" si="76"/>
        <v>-1.6057250574253445E-2</v>
      </c>
      <c r="H1237" s="3">
        <f>1-E1237/MAX(E$2:E1237)</f>
        <v>0.46356938678282178</v>
      </c>
      <c r="I1237" s="21">
        <f ca="1">IF(ROW()&gt;计算结果!B$18-1,AVERAGE(OFFSET(E1237,0,0,-计算结果!B$18,1)),AVERAGE(OFFSET(E1237,0,0,-ROW()+1,1)))</f>
        <v>3190.5024999999996</v>
      </c>
      <c r="J1237" s="43">
        <f t="shared" ca="1" si="77"/>
        <v>230322.43225855986</v>
      </c>
      <c r="K1237" s="43">
        <f ca="1">IF(ROW()&gt;计算结果!B$19+1,J1237-OFFSET(J1237,-计算结果!B$19,0,1,1),J1237-OFFSET(J1237,-ROW()+2,0,1,1))</f>
        <v>-7845.2593459199998</v>
      </c>
      <c r="L1237" s="32" t="str">
        <f ca="1">IF(AND(F1237&gt;OFFSET(F1237,-计算结果!B$19,0,1,1),'000300'!K1237&lt;OFFSET('000300'!K1237,-计算结果!B$19,0,1,1)),"卖",IF(AND(F1237&lt;OFFSET(F1237,-计算结果!B$19,0,1,1),'000300'!K1237&gt;OFFSET('000300'!K1237,-计算结果!B$19,0,1,1)),"买",L1236))</f>
        <v>买</v>
      </c>
      <c r="M1237" s="4" t="str">
        <f t="shared" ca="1" si="78"/>
        <v/>
      </c>
      <c r="N1237" s="3">
        <f ca="1">IF(L1236="买",E1237/E1236-1,0)-IF(M1237=1,计算结果!B$17,0)</f>
        <v>-1.6057250574253445E-2</v>
      </c>
      <c r="O1237" s="2">
        <f t="shared" ca="1" si="79"/>
        <v>1.8158720168994475</v>
      </c>
      <c r="P1237" s="3">
        <f ca="1">1-O1237/MAX(O$2:O1237)</f>
        <v>0.3005905827425146</v>
      </c>
    </row>
    <row r="1238" spans="1:16" x14ac:dyDescent="0.15">
      <c r="A1238" s="1">
        <v>40211</v>
      </c>
      <c r="B1238">
        <v>3170.78</v>
      </c>
      <c r="C1238">
        <v>3211.94</v>
      </c>
      <c r="D1238" s="21">
        <v>3143.08</v>
      </c>
      <c r="E1238" s="21">
        <v>3146.19</v>
      </c>
      <c r="F1238" s="43">
        <v>683.18412799999999</v>
      </c>
      <c r="G1238" s="3">
        <f t="shared" si="76"/>
        <v>-2.0680620799249372E-3</v>
      </c>
      <c r="H1238" s="3">
        <f>1-E1238/MAX(E$2:E1238)</f>
        <v>0.46467875859252705</v>
      </c>
      <c r="I1238" s="21">
        <f ca="1">IF(ROW()&gt;计算结果!B$18-1,AVERAGE(OFFSET(E1238,0,0,-计算结果!B$18,1)),AVERAGE(OFFSET(E1238,0,0,-ROW()+1,1)))</f>
        <v>3177.4074999999998</v>
      </c>
      <c r="J1238" s="43">
        <f t="shared" ca="1" si="77"/>
        <v>229639.24813055986</v>
      </c>
      <c r="K1238" s="43">
        <f ca="1">IF(ROW()&gt;计算结果!B$19+1,J1238-OFFSET(J1238,-计算结果!B$19,0,1,1),J1238-OFFSET(J1238,-ROW()+2,0,1,1))</f>
        <v>-7244.2818559999869</v>
      </c>
      <c r="L1238" s="32" t="str">
        <f ca="1">IF(AND(F1238&gt;OFFSET(F1238,-计算结果!B$19,0,1,1),'000300'!K1238&lt;OFFSET('000300'!K1238,-计算结果!B$19,0,1,1)),"卖",IF(AND(F1238&lt;OFFSET(F1238,-计算结果!B$19,0,1,1),'000300'!K1238&gt;OFFSET('000300'!K1238,-计算结果!B$19,0,1,1)),"买",L1237))</f>
        <v>买</v>
      </c>
      <c r="M1238" s="4" t="str">
        <f t="shared" ca="1" si="78"/>
        <v/>
      </c>
      <c r="N1238" s="3">
        <f ca="1">IF(L1237="买",E1238/E1237-1,0)-IF(M1238=1,计算结果!B$17,0)</f>
        <v>-2.0680620799249372E-3</v>
      </c>
      <c r="O1238" s="2">
        <f t="shared" ca="1" si="79"/>
        <v>1.812116680839301</v>
      </c>
      <c r="P1238" s="3">
        <f ca="1">1-O1238/MAX(O$2:O1238)</f>
        <v>0.30203700483668727</v>
      </c>
    </row>
    <row r="1239" spans="1:16" x14ac:dyDescent="0.15">
      <c r="A1239" s="1">
        <v>40212</v>
      </c>
      <c r="B1239">
        <v>3160.71</v>
      </c>
      <c r="C1239">
        <v>3231.1</v>
      </c>
      <c r="D1239" s="21">
        <v>3094.57</v>
      </c>
      <c r="E1239" s="21">
        <v>3230.72</v>
      </c>
      <c r="F1239" s="43">
        <v>875.36246784000002</v>
      </c>
      <c r="G1239" s="3">
        <f t="shared" si="76"/>
        <v>2.6867417415985528E-2</v>
      </c>
      <c r="H1239" s="3">
        <f>1-E1239/MAX(E$2:E1239)</f>
        <v>0.45029605934798889</v>
      </c>
      <c r="I1239" s="21">
        <f ca="1">IF(ROW()&gt;计算结果!B$18-1,AVERAGE(OFFSET(E1239,0,0,-计算结果!B$18,1)),AVERAGE(OFFSET(E1239,0,0,-ROW()+1,1)))</f>
        <v>3183.4449999999997</v>
      </c>
      <c r="J1239" s="43">
        <f t="shared" ca="1" si="77"/>
        <v>230514.61059839986</v>
      </c>
      <c r="K1239" s="43">
        <f ca="1">IF(ROW()&gt;计算结果!B$19+1,J1239-OFFSET(J1239,-计算结果!B$19,0,1,1),J1239-OFFSET(J1239,-ROW()+2,0,1,1))</f>
        <v>-5368.1532927999797</v>
      </c>
      <c r="L1239" s="32" t="str">
        <f ca="1">IF(AND(F1239&gt;OFFSET(F1239,-计算结果!B$19,0,1,1),'000300'!K1239&lt;OFFSET('000300'!K1239,-计算结果!B$19,0,1,1)),"卖",IF(AND(F1239&lt;OFFSET(F1239,-计算结果!B$19,0,1,1),'000300'!K1239&gt;OFFSET('000300'!K1239,-计算结果!B$19,0,1,1)),"买",L1238))</f>
        <v>买</v>
      </c>
      <c r="M1239" s="4" t="str">
        <f t="shared" ca="1" si="78"/>
        <v/>
      </c>
      <c r="N1239" s="3">
        <f ca="1">IF(L1238="买",E1239/E1238-1,0)-IF(M1239=1,计算结果!B$17,0)</f>
        <v>2.6867417415985528E-2</v>
      </c>
      <c r="O1239" s="2">
        <f t="shared" ca="1" si="79"/>
        <v>1.8608035761098807</v>
      </c>
      <c r="P1239" s="3">
        <f ca="1">1-O1239/MAX(O$2:O1239)</f>
        <v>0.28328454170472306</v>
      </c>
    </row>
    <row r="1240" spans="1:16" x14ac:dyDescent="0.15">
      <c r="A1240" s="1">
        <v>40213</v>
      </c>
      <c r="B1240">
        <v>3206.43</v>
      </c>
      <c r="C1240">
        <v>3242.52</v>
      </c>
      <c r="D1240" s="21">
        <v>3190.44</v>
      </c>
      <c r="E1240" s="21">
        <v>3218.8</v>
      </c>
      <c r="F1240" s="43">
        <v>754.66555391999998</v>
      </c>
      <c r="G1240" s="3">
        <f t="shared" si="76"/>
        <v>-3.6895800316956162E-3</v>
      </c>
      <c r="H1240" s="3">
        <f>1-E1240/MAX(E$2:E1240)</f>
        <v>0.45232423603076288</v>
      </c>
      <c r="I1240" s="21">
        <f ca="1">IF(ROW()&gt;计算结果!B$18-1,AVERAGE(OFFSET(E1240,0,0,-计算结果!B$18,1)),AVERAGE(OFFSET(E1240,0,0,-ROW()+1,1)))</f>
        <v>3187.1049999999996</v>
      </c>
      <c r="J1240" s="43">
        <f t="shared" ca="1" si="77"/>
        <v>231269.27615231986</v>
      </c>
      <c r="K1240" s="43">
        <f ca="1">IF(ROW()&gt;计算结果!B$19+1,J1240-OFFSET(J1240,-计算结果!B$19,0,1,1),J1240-OFFSET(J1240,-ROW()+2,0,1,1))</f>
        <v>-3421.5095500799653</v>
      </c>
      <c r="L1240" s="32" t="str">
        <f ca="1">IF(AND(F1240&gt;OFFSET(F1240,-计算结果!B$19,0,1,1),'000300'!K1240&lt;OFFSET('000300'!K1240,-计算结果!B$19,0,1,1)),"卖",IF(AND(F1240&lt;OFFSET(F1240,-计算结果!B$19,0,1,1),'000300'!K1240&gt;OFFSET('000300'!K1240,-计算结果!B$19,0,1,1)),"买",L1239))</f>
        <v>买</v>
      </c>
      <c r="M1240" s="4" t="str">
        <f t="shared" ca="1" si="78"/>
        <v/>
      </c>
      <c r="N1240" s="3">
        <f ca="1">IF(L1239="买",E1240/E1239-1,0)-IF(M1240=1,计算结果!B$17,0)</f>
        <v>-3.6895800316956162E-3</v>
      </c>
      <c r="O1240" s="2">
        <f t="shared" ca="1" si="79"/>
        <v>1.8539379923925579</v>
      </c>
      <c r="P1240" s="3">
        <f ca="1">1-O1240/MAX(O$2:O1240)</f>
        <v>0.28592892074805687</v>
      </c>
    </row>
    <row r="1241" spans="1:16" x14ac:dyDescent="0.15">
      <c r="A1241" s="1">
        <v>40214</v>
      </c>
      <c r="B1241">
        <v>3147.72</v>
      </c>
      <c r="C1241">
        <v>3177.42</v>
      </c>
      <c r="D1241" s="21">
        <v>3129.92</v>
      </c>
      <c r="E1241" s="21">
        <v>3153.09</v>
      </c>
      <c r="F1241" s="43">
        <v>736.93134848</v>
      </c>
      <c r="G1241" s="3">
        <f t="shared" si="76"/>
        <v>-2.0414440164036263E-2</v>
      </c>
      <c r="H1241" s="3">
        <f>1-E1241/MAX(E$2:E1241)</f>
        <v>0.46350473014360571</v>
      </c>
      <c r="I1241" s="21">
        <f ca="1">IF(ROW()&gt;计算结果!B$18-1,AVERAGE(OFFSET(E1241,0,0,-计算结果!B$18,1)),AVERAGE(OFFSET(E1241,0,0,-ROW()+1,1)))</f>
        <v>3187.2</v>
      </c>
      <c r="J1241" s="43">
        <f t="shared" ca="1" si="77"/>
        <v>232006.20750079985</v>
      </c>
      <c r="K1241" s="43">
        <f ca="1">IF(ROW()&gt;计算结果!B$19+1,J1241-OFFSET(J1241,-计算结果!B$19,0,1,1),J1241-OFFSET(J1241,-ROW()+2,0,1,1))</f>
        <v>-1918.3119564799708</v>
      </c>
      <c r="L1241" s="32" t="str">
        <f ca="1">IF(AND(F1241&gt;OFFSET(F1241,-计算结果!B$19,0,1,1),'000300'!K1241&lt;OFFSET('000300'!K1241,-计算结果!B$19,0,1,1)),"卖",IF(AND(F1241&lt;OFFSET(F1241,-计算结果!B$19,0,1,1),'000300'!K1241&gt;OFFSET('000300'!K1241,-计算结果!B$19,0,1,1)),"买",L1240))</f>
        <v>买</v>
      </c>
      <c r="M1241" s="4" t="str">
        <f t="shared" ca="1" si="78"/>
        <v/>
      </c>
      <c r="N1241" s="3">
        <f ca="1">IF(L1240="买",E1241/E1240-1,0)-IF(M1241=1,计算结果!B$17,0)</f>
        <v>-2.0414440164036263E-2</v>
      </c>
      <c r="O1241" s="2">
        <f t="shared" ca="1" si="79"/>
        <v>1.8160908861790264</v>
      </c>
      <c r="P1241" s="3">
        <f ca="1">1-O1241/MAX(O$2:O1241)</f>
        <v>0.30050628206831453</v>
      </c>
    </row>
    <row r="1242" spans="1:16" x14ac:dyDescent="0.15">
      <c r="A1242" s="1">
        <v>40217</v>
      </c>
      <c r="B1242">
        <v>3152.25</v>
      </c>
      <c r="C1242">
        <v>3172.31</v>
      </c>
      <c r="D1242" s="21">
        <v>3133.81</v>
      </c>
      <c r="E1242" s="21">
        <v>3150.99</v>
      </c>
      <c r="F1242" s="43">
        <v>479.02429183999999</v>
      </c>
      <c r="G1242" s="3">
        <f t="shared" si="76"/>
        <v>-6.6601333929583451E-4</v>
      </c>
      <c r="H1242" s="3">
        <f>1-E1242/MAX(E$2:E1242)</f>
        <v>0.46386204314979929</v>
      </c>
      <c r="I1242" s="21">
        <f ca="1">IF(ROW()&gt;计算结果!B$18-1,AVERAGE(OFFSET(E1242,0,0,-计算结果!B$18,1)),AVERAGE(OFFSET(E1242,0,0,-ROW()+1,1)))</f>
        <v>3188.4</v>
      </c>
      <c r="J1242" s="43">
        <f t="shared" ca="1" si="77"/>
        <v>232485.23179263985</v>
      </c>
      <c r="K1242" s="43">
        <f ca="1">IF(ROW()&gt;计算结果!B$19+1,J1242-OFFSET(J1242,-计算结果!B$19,0,1,1),J1242-OFFSET(J1242,-ROW()+2,0,1,1))</f>
        <v>-623.42705151997507</v>
      </c>
      <c r="L1242" s="32" t="str">
        <f ca="1">IF(AND(F1242&gt;OFFSET(F1242,-计算结果!B$19,0,1,1),'000300'!K1242&lt;OFFSET('000300'!K1242,-计算结果!B$19,0,1,1)),"卖",IF(AND(F1242&lt;OFFSET(F1242,-计算结果!B$19,0,1,1),'000300'!K1242&gt;OFFSET('000300'!K1242,-计算结果!B$19,0,1,1)),"买",L1241))</f>
        <v>买</v>
      </c>
      <c r="M1242" s="4" t="str">
        <f t="shared" ca="1" si="78"/>
        <v/>
      </c>
      <c r="N1242" s="3">
        <f ca="1">IF(L1241="买",E1242/E1241-1,0)-IF(M1242=1,计算结果!B$17,0)</f>
        <v>-6.6601333929583451E-4</v>
      </c>
      <c r="O1242" s="2">
        <f t="shared" ca="1" si="79"/>
        <v>1.8148813454234576</v>
      </c>
      <c r="P1242" s="3">
        <f ca="1">1-O1242/MAX(O$2:O1242)</f>
        <v>0.30097215421521062</v>
      </c>
    </row>
    <row r="1243" spans="1:16" x14ac:dyDescent="0.15">
      <c r="A1243" s="1">
        <v>40218</v>
      </c>
      <c r="B1243">
        <v>3147.76</v>
      </c>
      <c r="C1243">
        <v>3178.95</v>
      </c>
      <c r="D1243" s="21">
        <v>3144.48</v>
      </c>
      <c r="E1243" s="21">
        <v>3169.19</v>
      </c>
      <c r="F1243" s="43">
        <v>452.22662143999997</v>
      </c>
      <c r="G1243" s="3">
        <f t="shared" si="76"/>
        <v>5.7759624752855565E-3</v>
      </c>
      <c r="H1243" s="3">
        <f>1-E1243/MAX(E$2:E1243)</f>
        <v>0.46076533042945622</v>
      </c>
      <c r="I1243" s="21">
        <f ca="1">IF(ROW()&gt;计算结果!B$18-1,AVERAGE(OFFSET(E1243,0,0,-计算结果!B$18,1)),AVERAGE(OFFSET(E1243,0,0,-ROW()+1,1)))</f>
        <v>3173.0175000000004</v>
      </c>
      <c r="J1243" s="43">
        <f t="shared" ca="1" si="77"/>
        <v>232033.00517119985</v>
      </c>
      <c r="K1243" s="43">
        <f ca="1">IF(ROW()&gt;计算结果!B$19+1,J1243-OFFSET(J1243,-计算结果!B$19,0,1,1),J1243-OFFSET(J1243,-ROW()+2,0,1,1))</f>
        <v>-370.25095679998049</v>
      </c>
      <c r="L1243" s="32" t="str">
        <f ca="1">IF(AND(F1243&gt;OFFSET(F1243,-计算结果!B$19,0,1,1),'000300'!K1243&lt;OFFSET('000300'!K1243,-计算结果!B$19,0,1,1)),"卖",IF(AND(F1243&lt;OFFSET(F1243,-计算结果!B$19,0,1,1),'000300'!K1243&gt;OFFSET('000300'!K1243,-计算结果!B$19,0,1,1)),"买",L1242))</f>
        <v>买</v>
      </c>
      <c r="M1243" s="4" t="str">
        <f t="shared" ca="1" si="78"/>
        <v/>
      </c>
      <c r="N1243" s="3">
        <f ca="1">IF(L1242="买",E1243/E1242-1,0)-IF(M1243=1,计算结果!B$17,0)</f>
        <v>5.7759624752855565E-3</v>
      </c>
      <c r="O1243" s="2">
        <f t="shared" ca="1" si="79"/>
        <v>1.8253640319717193</v>
      </c>
      <c r="P1243" s="3">
        <f ca="1">1-O1243/MAX(O$2:O1243)</f>
        <v>0.296934595608778</v>
      </c>
    </row>
    <row r="1244" spans="1:16" x14ac:dyDescent="0.15">
      <c r="A1244" s="1">
        <v>40219</v>
      </c>
      <c r="B1244">
        <v>3195.14</v>
      </c>
      <c r="C1244">
        <v>3214.46</v>
      </c>
      <c r="D1244" s="21">
        <v>3182.83</v>
      </c>
      <c r="E1244" s="21">
        <v>3214.13</v>
      </c>
      <c r="F1244" s="43">
        <v>481.52145919999998</v>
      </c>
      <c r="G1244" s="3">
        <f t="shared" si="76"/>
        <v>1.4180279503595683E-2</v>
      </c>
      <c r="H1244" s="3">
        <f>1-E1244/MAX(E$2:E1244)</f>
        <v>0.45311883209691683</v>
      </c>
      <c r="I1244" s="21">
        <f ca="1">IF(ROW()&gt;计算结果!B$18-1,AVERAGE(OFFSET(E1244,0,0,-计算结果!B$18,1)),AVERAGE(OFFSET(E1244,0,0,-ROW()+1,1)))</f>
        <v>3171.8500000000004</v>
      </c>
      <c r="J1244" s="43">
        <f t="shared" ca="1" si="77"/>
        <v>231551.48371199984</v>
      </c>
      <c r="K1244" s="43">
        <f ca="1">IF(ROW()&gt;计算结果!B$19+1,J1244-OFFSET(J1244,-计算结果!B$19,0,1,1),J1244-OFFSET(J1244,-ROW()+2,0,1,1))</f>
        <v>-210.95124992000638</v>
      </c>
      <c r="L1244" s="32" t="str">
        <f ca="1">IF(AND(F1244&gt;OFFSET(F1244,-计算结果!B$19,0,1,1),'000300'!K1244&lt;OFFSET('000300'!K1244,-计算结果!B$19,0,1,1)),"卖",IF(AND(F1244&lt;OFFSET(F1244,-计算结果!B$19,0,1,1),'000300'!K1244&gt;OFFSET('000300'!K1244,-计算结果!B$19,0,1,1)),"买",L1243))</f>
        <v>买</v>
      </c>
      <c r="M1244" s="4" t="str">
        <f t="shared" ca="1" si="78"/>
        <v/>
      </c>
      <c r="N1244" s="3">
        <f ca="1">IF(L1243="买",E1244/E1243-1,0)-IF(M1244=1,计算结果!B$17,0)</f>
        <v>1.4180279503595683E-2</v>
      </c>
      <c r="O1244" s="2">
        <f t="shared" ca="1" si="79"/>
        <v>1.8512482041408886</v>
      </c>
      <c r="P1244" s="3">
        <f ca="1">1-O1244/MAX(O$2:O1244)</f>
        <v>0.28696493166520187</v>
      </c>
    </row>
    <row r="1245" spans="1:16" x14ac:dyDescent="0.15">
      <c r="A1245" s="1">
        <v>40220</v>
      </c>
      <c r="B1245">
        <v>3216.69</v>
      </c>
      <c r="C1245">
        <v>3238.35</v>
      </c>
      <c r="D1245" s="21">
        <v>3207.17</v>
      </c>
      <c r="E1245" s="21">
        <v>3220.4</v>
      </c>
      <c r="F1245" s="43">
        <v>469.99711744000001</v>
      </c>
      <c r="G1245" s="3">
        <f t="shared" si="76"/>
        <v>1.9507611702078709E-3</v>
      </c>
      <c r="H1245" s="3">
        <f>1-E1245/MAX(E$2:E1245)</f>
        <v>0.45205199754985359</v>
      </c>
      <c r="I1245" s="21">
        <f ca="1">IF(ROW()&gt;计算结果!B$18-1,AVERAGE(OFFSET(E1245,0,0,-计算结果!B$18,1)),AVERAGE(OFFSET(E1245,0,0,-ROW()+1,1)))</f>
        <v>3188.6775000000002</v>
      </c>
      <c r="J1245" s="43">
        <f t="shared" ca="1" si="77"/>
        <v>232021.48082943985</v>
      </c>
      <c r="K1245" s="43">
        <f ca="1">IF(ROW()&gt;计算结果!B$19+1,J1245-OFFSET(J1245,-计算结果!B$19,0,1,1),J1245-OFFSET(J1245,-ROW()+2,0,1,1))</f>
        <v>939.22705407999456</v>
      </c>
      <c r="L1245" s="32" t="str">
        <f ca="1">IF(AND(F1245&gt;OFFSET(F1245,-计算结果!B$19,0,1,1),'000300'!K1245&lt;OFFSET('000300'!K1245,-计算结果!B$19,0,1,1)),"卖",IF(AND(F1245&lt;OFFSET(F1245,-计算结果!B$19,0,1,1),'000300'!K1245&gt;OFFSET('000300'!K1245,-计算结果!B$19,0,1,1)),"买",L1244))</f>
        <v>买</v>
      </c>
      <c r="M1245" s="4" t="str">
        <f t="shared" ca="1" si="78"/>
        <v/>
      </c>
      <c r="N1245" s="3">
        <f ca="1">IF(L1244="买",E1245/E1244-1,0)-IF(M1245=1,计算结果!B$17,0)</f>
        <v>1.9507611702078709E-3</v>
      </c>
      <c r="O1245" s="2">
        <f t="shared" ca="1" si="79"/>
        <v>1.8548595472539438</v>
      </c>
      <c r="P1245" s="3">
        <f ca="1">1-O1245/MAX(O$2:O1245)</f>
        <v>0.28557397054089784</v>
      </c>
    </row>
    <row r="1246" spans="1:16" x14ac:dyDescent="0.15">
      <c r="A1246" s="1">
        <v>40221</v>
      </c>
      <c r="B1246">
        <v>3232.88</v>
      </c>
      <c r="C1246">
        <v>3253.2</v>
      </c>
      <c r="D1246" s="21">
        <v>3228.74</v>
      </c>
      <c r="E1246" s="21">
        <v>3251.28</v>
      </c>
      <c r="F1246" s="43">
        <v>467.03218687999998</v>
      </c>
      <c r="G1246" s="3">
        <f t="shared" si="76"/>
        <v>9.5888709477083278E-3</v>
      </c>
      <c r="H1246" s="3">
        <f>1-E1246/MAX(E$2:E1246)</f>
        <v>0.44679779486830462</v>
      </c>
      <c r="I1246" s="21">
        <f ca="1">IF(ROW()&gt;计算结果!B$18-1,AVERAGE(OFFSET(E1246,0,0,-计算结果!B$18,1)),AVERAGE(OFFSET(E1246,0,0,-ROW()+1,1)))</f>
        <v>3213.75</v>
      </c>
      <c r="J1246" s="43">
        <f t="shared" ca="1" si="77"/>
        <v>232488.51301631986</v>
      </c>
      <c r="K1246" s="43">
        <f ca="1">IF(ROW()&gt;计算结果!B$19+1,J1246-OFFSET(J1246,-计算结果!B$19,0,1,1),J1246-OFFSET(J1246,-ROW()+2,0,1,1))</f>
        <v>2166.0807577600062</v>
      </c>
      <c r="L1246" s="32" t="str">
        <f ca="1">IF(AND(F1246&gt;OFFSET(F1246,-计算结果!B$19,0,1,1),'000300'!K1246&lt;OFFSET('000300'!K1246,-计算结果!B$19,0,1,1)),"卖",IF(AND(F1246&lt;OFFSET(F1246,-计算结果!B$19,0,1,1),'000300'!K1246&gt;OFFSET('000300'!K1246,-计算结果!B$19,0,1,1)),"买",L1245))</f>
        <v>买</v>
      </c>
      <c r="M1246" s="4" t="str">
        <f t="shared" ca="1" si="78"/>
        <v/>
      </c>
      <c r="N1246" s="3">
        <f ca="1">IF(L1245="买",E1246/E1245-1,0)-IF(M1246=1,计算结果!B$17,0)</f>
        <v>9.5888709477083278E-3</v>
      </c>
      <c r="O1246" s="2">
        <f t="shared" ca="1" si="79"/>
        <v>1.8726455560786865</v>
      </c>
      <c r="P1246" s="3">
        <f ca="1">1-O1246/MAX(O$2:O1246)</f>
        <v>0.27872343154273083</v>
      </c>
    </row>
    <row r="1247" spans="1:16" x14ac:dyDescent="0.15">
      <c r="A1247" s="1">
        <v>40231</v>
      </c>
      <c r="B1247">
        <v>3248.95</v>
      </c>
      <c r="C1247">
        <v>3261.95</v>
      </c>
      <c r="D1247" s="21">
        <v>3232.78</v>
      </c>
      <c r="E1247" s="21">
        <v>3233.34</v>
      </c>
      <c r="F1247" s="43">
        <v>499.81333504000003</v>
      </c>
      <c r="G1247" s="3">
        <f t="shared" si="76"/>
        <v>-5.5178268251273588E-3</v>
      </c>
      <c r="H1247" s="3">
        <f>1-E1247/MAX(E$2:E1247)</f>
        <v>0.44985026883549983</v>
      </c>
      <c r="I1247" s="21">
        <f ca="1">IF(ROW()&gt;计算结果!B$18-1,AVERAGE(OFFSET(E1247,0,0,-计算结果!B$18,1)),AVERAGE(OFFSET(E1247,0,0,-ROW()+1,1)))</f>
        <v>3229.7875000000004</v>
      </c>
      <c r="J1247" s="43">
        <f t="shared" ca="1" si="77"/>
        <v>232988.32635135986</v>
      </c>
      <c r="K1247" s="43">
        <f ca="1">IF(ROW()&gt;计算结果!B$19+1,J1247-OFFSET(J1247,-计算结果!B$19,0,1,1),J1247-OFFSET(J1247,-ROW()+2,0,1,1))</f>
        <v>3349.0782208000019</v>
      </c>
      <c r="L1247" s="32" t="str">
        <f ca="1">IF(AND(F1247&gt;OFFSET(F1247,-计算结果!B$19,0,1,1),'000300'!K1247&lt;OFFSET('000300'!K1247,-计算结果!B$19,0,1,1)),"卖",IF(AND(F1247&lt;OFFSET(F1247,-计算结果!B$19,0,1,1),'000300'!K1247&gt;OFFSET('000300'!K1247,-计算结果!B$19,0,1,1)),"买",L1246))</f>
        <v>买</v>
      </c>
      <c r="M1247" s="4" t="str">
        <f t="shared" ca="1" si="78"/>
        <v/>
      </c>
      <c r="N1247" s="3">
        <f ca="1">IF(L1246="买",E1247/E1246-1,0)-IF(M1247=1,计算结果!B$17,0)</f>
        <v>-5.5178268251273588E-3</v>
      </c>
      <c r="O1247" s="2">
        <f t="shared" ca="1" si="79"/>
        <v>1.8623126221954001</v>
      </c>
      <c r="P1247" s="3">
        <f ca="1">1-O1247/MAX(O$2:O1247)</f>
        <v>0.28270331074050015</v>
      </c>
    </row>
    <row r="1248" spans="1:16" x14ac:dyDescent="0.15">
      <c r="A1248" s="1">
        <v>40232</v>
      </c>
      <c r="B1248">
        <v>3225.39</v>
      </c>
      <c r="C1248">
        <v>3225.39</v>
      </c>
      <c r="D1248" s="21">
        <v>3152.93</v>
      </c>
      <c r="E1248" s="21">
        <v>3198.63</v>
      </c>
      <c r="F1248" s="43">
        <v>623.86077695999995</v>
      </c>
      <c r="G1248" s="3">
        <f t="shared" si="76"/>
        <v>-1.0735029412310526E-2</v>
      </c>
      <c r="H1248" s="3">
        <f>1-E1248/MAX(E$2:E1248)</f>
        <v>0.45575614238072548</v>
      </c>
      <c r="I1248" s="21">
        <f ca="1">IF(ROW()&gt;计算结果!B$18-1,AVERAGE(OFFSET(E1248,0,0,-计算结果!B$18,1)),AVERAGE(OFFSET(E1248,0,0,-ROW()+1,1)))</f>
        <v>3225.9125000000004</v>
      </c>
      <c r="J1248" s="43">
        <f t="shared" ca="1" si="77"/>
        <v>232364.46557439986</v>
      </c>
      <c r="K1248" s="43">
        <f ca="1">IF(ROW()&gt;计算结果!B$19+1,J1248-OFFSET(J1248,-计算结果!B$19,0,1,1),J1248-OFFSET(J1248,-ROW()+2,0,1,1))</f>
        <v>1849.8549760000024</v>
      </c>
      <c r="L1248" s="32" t="str">
        <f ca="1">IF(AND(F1248&gt;OFFSET(F1248,-计算结果!B$19,0,1,1),'000300'!K1248&lt;OFFSET('000300'!K1248,-计算结果!B$19,0,1,1)),"卖",IF(AND(F1248&lt;OFFSET(F1248,-计算结果!B$19,0,1,1),'000300'!K1248&gt;OFFSET('000300'!K1248,-计算结果!B$19,0,1,1)),"买",L1247))</f>
        <v>买</v>
      </c>
      <c r="M1248" s="4" t="str">
        <f t="shared" ca="1" si="78"/>
        <v/>
      </c>
      <c r="N1248" s="3">
        <f ca="1">IF(L1247="买",E1248/E1247-1,0)-IF(M1248=1,计算结果!B$17,0)</f>
        <v>-1.0735029412310526E-2</v>
      </c>
      <c r="O1248" s="2">
        <f t="shared" ca="1" si="79"/>
        <v>1.8423206414212152</v>
      </c>
      <c r="P1248" s="3">
        <f ca="1">1-O1248/MAX(O$2:O1248)</f>
        <v>0.29040351179705393</v>
      </c>
    </row>
    <row r="1249" spans="1:16" x14ac:dyDescent="0.15">
      <c r="A1249" s="1">
        <v>40233</v>
      </c>
      <c r="B1249">
        <v>3177.08</v>
      </c>
      <c r="C1249">
        <v>3244.82</v>
      </c>
      <c r="D1249" s="21">
        <v>3165.13</v>
      </c>
      <c r="E1249" s="21">
        <v>3244.48</v>
      </c>
      <c r="F1249" s="43">
        <v>644.14097407999998</v>
      </c>
      <c r="G1249" s="3">
        <f t="shared" si="76"/>
        <v>1.4334261855857067E-2</v>
      </c>
      <c r="H1249" s="3">
        <f>1-E1249/MAX(E$2:E1249)</f>
        <v>0.44795480841216906</v>
      </c>
      <c r="I1249" s="21">
        <f ca="1">IF(ROW()&gt;计算结果!B$18-1,AVERAGE(OFFSET(E1249,0,0,-计算结果!B$18,1)),AVERAGE(OFFSET(E1249,0,0,-ROW()+1,1)))</f>
        <v>3231.9324999999999</v>
      </c>
      <c r="J1249" s="43">
        <f t="shared" ca="1" si="77"/>
        <v>233008.60654847985</v>
      </c>
      <c r="K1249" s="43">
        <f ca="1">IF(ROW()&gt;计算结果!B$19+1,J1249-OFFSET(J1249,-计算结果!B$19,0,1,1),J1249-OFFSET(J1249,-ROW()+2,0,1,1))</f>
        <v>1739.3303961599886</v>
      </c>
      <c r="L1249" s="32" t="str">
        <f ca="1">IF(AND(F1249&gt;OFFSET(F1249,-计算结果!B$19,0,1,1),'000300'!K1249&lt;OFFSET('000300'!K1249,-计算结果!B$19,0,1,1)),"卖",IF(AND(F1249&lt;OFFSET(F1249,-计算结果!B$19,0,1,1),'000300'!K1249&gt;OFFSET('000300'!K1249,-计算结果!B$19,0,1,1)),"买",L1248))</f>
        <v>买</v>
      </c>
      <c r="M1249" s="4" t="str">
        <f t="shared" ca="1" si="78"/>
        <v/>
      </c>
      <c r="N1249" s="3">
        <f ca="1">IF(L1248="买",E1249/E1248-1,0)-IF(M1249=1,计算结果!B$17,0)</f>
        <v>1.4334261855857067E-2</v>
      </c>
      <c r="O1249" s="2">
        <f t="shared" ca="1" si="79"/>
        <v>1.8687289479177975</v>
      </c>
      <c r="P1249" s="3">
        <f ca="1">1-O1249/MAX(O$2:O1249)</f>
        <v>0.28023196992315624</v>
      </c>
    </row>
    <row r="1250" spans="1:16" x14ac:dyDescent="0.15">
      <c r="A1250" s="1">
        <v>40234</v>
      </c>
      <c r="B1250">
        <v>3252.15</v>
      </c>
      <c r="C1250">
        <v>3294.14</v>
      </c>
      <c r="D1250" s="21">
        <v>3249.33</v>
      </c>
      <c r="E1250" s="21">
        <v>3292.13</v>
      </c>
      <c r="F1250" s="43">
        <v>894.85803520000002</v>
      </c>
      <c r="G1250" s="3">
        <f t="shared" si="76"/>
        <v>1.4686482887858787E-2</v>
      </c>
      <c r="H1250" s="3">
        <f>1-E1250/MAX(E$2:E1250)</f>
        <v>0.43984720615258965</v>
      </c>
      <c r="I1250" s="21">
        <f ca="1">IF(ROW()&gt;计算结果!B$18-1,AVERAGE(OFFSET(E1250,0,0,-计算结果!B$18,1)),AVERAGE(OFFSET(E1250,0,0,-ROW()+1,1)))</f>
        <v>3242.1450000000004</v>
      </c>
      <c r="J1250" s="43">
        <f t="shared" ca="1" si="77"/>
        <v>233903.46458367986</v>
      </c>
      <c r="K1250" s="43">
        <f ca="1">IF(ROW()&gt;计算结果!B$19+1,J1250-OFFSET(J1250,-计算结果!B$19,0,1,1),J1250-OFFSET(J1250,-ROW()+2,0,1,1))</f>
        <v>1897.257082880009</v>
      </c>
      <c r="L1250" s="32" t="str">
        <f ca="1">IF(AND(F1250&gt;OFFSET(F1250,-计算结果!B$19,0,1,1),'000300'!K1250&lt;OFFSET('000300'!K1250,-计算结果!B$19,0,1,1)),"卖",IF(AND(F1250&lt;OFFSET(F1250,-计算结果!B$19,0,1,1),'000300'!K1250&gt;OFFSET('000300'!K1250,-计算结果!B$19,0,1,1)),"买",L1249))</f>
        <v>买</v>
      </c>
      <c r="M1250" s="4" t="str">
        <f t="shared" ca="1" si="78"/>
        <v/>
      </c>
      <c r="N1250" s="3">
        <f ca="1">IF(L1249="买",E1250/E1249-1,0)-IF(M1250=1,计算结果!B$17,0)</f>
        <v>1.4686482887858787E-2</v>
      </c>
      <c r="O1250" s="2">
        <f t="shared" ca="1" si="79"/>
        <v>1.8961740036334387</v>
      </c>
      <c r="P1250" s="3">
        <f ca="1">1-O1250/MAX(O$2:O1250)</f>
        <v>0.26966110906620488</v>
      </c>
    </row>
    <row r="1251" spans="1:16" x14ac:dyDescent="0.15">
      <c r="A1251" s="1">
        <v>40235</v>
      </c>
      <c r="B1251">
        <v>3286.09</v>
      </c>
      <c r="C1251">
        <v>3301.15</v>
      </c>
      <c r="D1251" s="21">
        <v>3273.69</v>
      </c>
      <c r="E1251" s="21">
        <v>3281.67</v>
      </c>
      <c r="F1251" s="43">
        <v>701.71664383999996</v>
      </c>
      <c r="G1251" s="3">
        <f t="shared" si="76"/>
        <v>-3.1772742874673909E-3</v>
      </c>
      <c r="H1251" s="3">
        <f>1-E1251/MAX(E$2:E1251)</f>
        <v>0.441626965221534</v>
      </c>
      <c r="I1251" s="21">
        <f ca="1">IF(ROW()&gt;计算结果!B$18-1,AVERAGE(OFFSET(E1251,0,0,-计算结果!B$18,1)),AVERAGE(OFFSET(E1251,0,0,-ROW()+1,1)))</f>
        <v>3254.2275000000004</v>
      </c>
      <c r="J1251" s="43">
        <f t="shared" ca="1" si="77"/>
        <v>234605.18122751985</v>
      </c>
      <c r="K1251" s="43">
        <f ca="1">IF(ROW()&gt;计算结果!B$19+1,J1251-OFFSET(J1251,-计算结果!B$19,0,1,1),J1251-OFFSET(J1251,-ROW()+2,0,1,1))</f>
        <v>2119.9494348799926</v>
      </c>
      <c r="L1251" s="32" t="str">
        <f ca="1">IF(AND(F1251&gt;OFFSET(F1251,-计算结果!B$19,0,1,1),'000300'!K1251&lt;OFFSET('000300'!K1251,-计算结果!B$19,0,1,1)),"卖",IF(AND(F1251&lt;OFFSET(F1251,-计算结果!B$19,0,1,1),'000300'!K1251&gt;OFFSET('000300'!K1251,-计算结果!B$19,0,1,1)),"买",L1250))</f>
        <v>买</v>
      </c>
      <c r="M1251" s="4" t="str">
        <f t="shared" ca="1" si="78"/>
        <v/>
      </c>
      <c r="N1251" s="3">
        <f ca="1">IF(L1250="买",E1251/E1250-1,0)-IF(M1251=1,计算结果!B$17,0)</f>
        <v>-3.1772742874673909E-3</v>
      </c>
      <c r="O1251" s="2">
        <f t="shared" ca="1" si="79"/>
        <v>1.89014933872713</v>
      </c>
      <c r="P1251" s="3">
        <f ca="1">1-O1251/MAX(O$2:O1251)</f>
        <v>0.27198159604550631</v>
      </c>
    </row>
    <row r="1252" spans="1:16" x14ac:dyDescent="0.15">
      <c r="A1252" s="1">
        <v>40238</v>
      </c>
      <c r="B1252">
        <v>3290.01</v>
      </c>
      <c r="C1252">
        <v>3330.38</v>
      </c>
      <c r="D1252" s="21">
        <v>3287.56</v>
      </c>
      <c r="E1252" s="21">
        <v>3324.42</v>
      </c>
      <c r="F1252" s="43">
        <v>812.05690368</v>
      </c>
      <c r="G1252" s="3">
        <f t="shared" si="76"/>
        <v>1.3026903984861393E-2</v>
      </c>
      <c r="H1252" s="3">
        <f>1-E1252/MAX(E$2:E1252)</f>
        <v>0.43435309330973926</v>
      </c>
      <c r="I1252" s="21">
        <f ca="1">IF(ROW()&gt;计算结果!B$18-1,AVERAGE(OFFSET(E1252,0,0,-计算结果!B$18,1)),AVERAGE(OFFSET(E1252,0,0,-ROW()+1,1)))</f>
        <v>3285.6750000000002</v>
      </c>
      <c r="J1252" s="43">
        <f t="shared" ca="1" si="77"/>
        <v>235417.23813119985</v>
      </c>
      <c r="K1252" s="43">
        <f ca="1">IF(ROW()&gt;计算结果!B$19+1,J1252-OFFSET(J1252,-计算结果!B$19,0,1,1),J1252-OFFSET(J1252,-ROW()+2,0,1,1))</f>
        <v>3384.2329599999939</v>
      </c>
      <c r="L1252" s="32" t="str">
        <f ca="1">IF(AND(F1252&gt;OFFSET(F1252,-计算结果!B$19,0,1,1),'000300'!K1252&lt;OFFSET('000300'!K1252,-计算结果!B$19,0,1,1)),"卖",IF(AND(F1252&lt;OFFSET(F1252,-计算结果!B$19,0,1,1),'000300'!K1252&gt;OFFSET('000300'!K1252,-计算结果!B$19,0,1,1)),"买",L1251))</f>
        <v>买</v>
      </c>
      <c r="M1252" s="4" t="str">
        <f t="shared" ca="1" si="78"/>
        <v/>
      </c>
      <c r="N1252" s="3">
        <f ca="1">IF(L1251="买",E1252/E1251-1,0)-IF(M1252=1,计算结果!B$17,0)</f>
        <v>1.3026903984861393E-2</v>
      </c>
      <c r="O1252" s="2">
        <f t="shared" ca="1" si="79"/>
        <v>1.9147721326797775</v>
      </c>
      <c r="P1252" s="3">
        <f ca="1">1-O1252/MAX(O$2:O1252)</f>
        <v>0.26249777019797904</v>
      </c>
    </row>
    <row r="1253" spans="1:16" x14ac:dyDescent="0.15">
      <c r="A1253" s="1">
        <v>40239</v>
      </c>
      <c r="B1253">
        <v>3327.1</v>
      </c>
      <c r="C1253">
        <v>3339.89</v>
      </c>
      <c r="D1253" s="21">
        <v>3299.69</v>
      </c>
      <c r="E1253" s="21">
        <v>3311.24</v>
      </c>
      <c r="F1253" s="43">
        <v>762.33990143999995</v>
      </c>
      <c r="G1253" s="3">
        <f t="shared" si="76"/>
        <v>-3.964601343993901E-3</v>
      </c>
      <c r="H1253" s="3">
        <f>1-E1253/MAX(E$2:E1253)</f>
        <v>0.43659565779622955</v>
      </c>
      <c r="I1253" s="21">
        <f ca="1">IF(ROW()&gt;计算结果!B$18-1,AVERAGE(OFFSET(E1253,0,0,-计算结果!B$18,1)),AVERAGE(OFFSET(E1253,0,0,-ROW()+1,1)))</f>
        <v>3302.3650000000002</v>
      </c>
      <c r="J1253" s="43">
        <f t="shared" ca="1" si="77"/>
        <v>236179.57803263984</v>
      </c>
      <c r="K1253" s="43">
        <f ca="1">IF(ROW()&gt;计算结果!B$19+1,J1253-OFFSET(J1253,-计算结果!B$19,0,1,1),J1253-OFFSET(J1253,-ROW()+2,0,1,1))</f>
        <v>4628.094320639997</v>
      </c>
      <c r="L1253" s="32" t="str">
        <f ca="1">IF(AND(F1253&gt;OFFSET(F1253,-计算结果!B$19,0,1,1),'000300'!K1253&lt;OFFSET('000300'!K1253,-计算结果!B$19,0,1,1)),"卖",IF(AND(F1253&lt;OFFSET(F1253,-计算结果!B$19,0,1,1),'000300'!K1253&gt;OFFSET('000300'!K1253,-计算结果!B$19,0,1,1)),"买",L1252))</f>
        <v>买</v>
      </c>
      <c r="M1253" s="4" t="str">
        <f t="shared" ca="1" si="78"/>
        <v/>
      </c>
      <c r="N1253" s="3">
        <f ca="1">IF(L1252="买",E1253/E1252-1,0)-IF(M1253=1,计算结果!B$17,0)</f>
        <v>-3.964601343993901E-3</v>
      </c>
      <c r="O1253" s="2">
        <f t="shared" ca="1" si="79"/>
        <v>1.9071808245091133</v>
      </c>
      <c r="P1253" s="3">
        <f ca="1">1-O1253/MAX(O$2:O1253)</f>
        <v>0.26542167252945059</v>
      </c>
    </row>
    <row r="1254" spans="1:16" x14ac:dyDescent="0.15">
      <c r="A1254" s="1">
        <v>40240</v>
      </c>
      <c r="B1254">
        <v>3313.02</v>
      </c>
      <c r="C1254">
        <v>3335.65</v>
      </c>
      <c r="D1254" s="21">
        <v>3293.92</v>
      </c>
      <c r="E1254" s="21">
        <v>3335.08</v>
      </c>
      <c r="F1254" s="43">
        <v>784.42135552000002</v>
      </c>
      <c r="G1254" s="3">
        <f t="shared" si="76"/>
        <v>7.1997197424529258E-3</v>
      </c>
      <c r="H1254" s="3">
        <f>1-E1254/MAX(E$2:E1254)</f>
        <v>0.43253930443068123</v>
      </c>
      <c r="I1254" s="21">
        <f ca="1">IF(ROW()&gt;计算结果!B$18-1,AVERAGE(OFFSET(E1254,0,0,-计算结果!B$18,1)),AVERAGE(OFFSET(E1254,0,0,-ROW()+1,1)))</f>
        <v>3313.1025</v>
      </c>
      <c r="J1254" s="43">
        <f t="shared" ca="1" si="77"/>
        <v>236963.99938815983</v>
      </c>
      <c r="K1254" s="43">
        <f ca="1">IF(ROW()&gt;计算结果!B$19+1,J1254-OFFSET(J1254,-计算结果!B$19,0,1,1),J1254-OFFSET(J1254,-ROW()+2,0,1,1))</f>
        <v>4942.5185587199812</v>
      </c>
      <c r="L1254" s="32" t="str">
        <f ca="1">IF(AND(F1254&gt;OFFSET(F1254,-计算结果!B$19,0,1,1),'000300'!K1254&lt;OFFSET('000300'!K1254,-计算结果!B$19,0,1,1)),"卖",IF(AND(F1254&lt;OFFSET(F1254,-计算结果!B$19,0,1,1),'000300'!K1254&gt;OFFSET('000300'!K1254,-计算结果!B$19,0,1,1)),"买",L1253))</f>
        <v>买</v>
      </c>
      <c r="M1254" s="4" t="str">
        <f t="shared" ca="1" si="78"/>
        <v/>
      </c>
      <c r="N1254" s="3">
        <f ca="1">IF(L1253="买",E1254/E1253-1,0)-IF(M1254=1,计算结果!B$17,0)</f>
        <v>7.1997197424529258E-3</v>
      </c>
      <c r="O1254" s="2">
        <f t="shared" ca="1" si="79"/>
        <v>1.9209119919437592</v>
      </c>
      <c r="P1254" s="3">
        <f ca="1">1-O1254/MAX(O$2:O1254)</f>
        <v>0.26013291444278286</v>
      </c>
    </row>
    <row r="1255" spans="1:16" x14ac:dyDescent="0.15">
      <c r="A1255" s="1">
        <v>40241</v>
      </c>
      <c r="B1255">
        <v>3338.67</v>
      </c>
      <c r="C1255">
        <v>3345.91</v>
      </c>
      <c r="D1255" s="21">
        <v>3244.98</v>
      </c>
      <c r="E1255" s="21">
        <v>3250.57</v>
      </c>
      <c r="F1255" s="43">
        <v>894.62915071999998</v>
      </c>
      <c r="G1255" s="3">
        <f t="shared" si="76"/>
        <v>-2.5339721985679464E-2</v>
      </c>
      <c r="H1255" s="3">
        <f>1-E1255/MAX(E$2:E1255)</f>
        <v>0.44691860069420808</v>
      </c>
      <c r="I1255" s="21">
        <f ca="1">IF(ROW()&gt;计算结果!B$18-1,AVERAGE(OFFSET(E1255,0,0,-计算结果!B$18,1)),AVERAGE(OFFSET(E1255,0,0,-ROW()+1,1)))</f>
        <v>3305.3274999999999</v>
      </c>
      <c r="J1255" s="43">
        <f t="shared" ca="1" si="77"/>
        <v>236069.37023743984</v>
      </c>
      <c r="K1255" s="43">
        <f ca="1">IF(ROW()&gt;计算结果!B$19+1,J1255-OFFSET(J1255,-计算结果!B$19,0,1,1),J1255-OFFSET(J1255,-ROW()+2,0,1,1))</f>
        <v>3580.8572211199789</v>
      </c>
      <c r="L1255" s="32" t="str">
        <f ca="1">IF(AND(F1255&gt;OFFSET(F1255,-计算结果!B$19,0,1,1),'000300'!K1255&lt;OFFSET('000300'!K1255,-计算结果!B$19,0,1,1)),"卖",IF(AND(F1255&lt;OFFSET(F1255,-计算结果!B$19,0,1,1),'000300'!K1255&gt;OFFSET('000300'!K1255,-计算结果!B$19,0,1,1)),"买",L1254))</f>
        <v>买</v>
      </c>
      <c r="M1255" s="4" t="str">
        <f t="shared" ca="1" si="78"/>
        <v/>
      </c>
      <c r="N1255" s="3">
        <f ca="1">IF(L1254="买",E1255/E1254-1,0)-IF(M1255=1,计算结果!B$17,0)</f>
        <v>-2.5339721985679464E-2</v>
      </c>
      <c r="O1255" s="2">
        <f t="shared" ca="1" si="79"/>
        <v>1.8722366161089465</v>
      </c>
      <c r="P1255" s="3">
        <f ca="1">1-O1255/MAX(O$2:O1255)</f>
        <v>0.27888094069715763</v>
      </c>
    </row>
    <row r="1256" spans="1:16" x14ac:dyDescent="0.15">
      <c r="A1256" s="1">
        <v>40242</v>
      </c>
      <c r="B1256">
        <v>3253.16</v>
      </c>
      <c r="C1256">
        <v>3276.4</v>
      </c>
      <c r="D1256" s="21">
        <v>3239.68</v>
      </c>
      <c r="E1256" s="21">
        <v>3259.76</v>
      </c>
      <c r="F1256" s="43">
        <v>596.21179391999999</v>
      </c>
      <c r="G1256" s="3">
        <f t="shared" si="76"/>
        <v>2.8271964609283273E-3</v>
      </c>
      <c r="H1256" s="3">
        <f>1-E1256/MAX(E$2:E1256)</f>
        <v>0.44535493091948541</v>
      </c>
      <c r="I1256" s="21">
        <f ca="1">IF(ROW()&gt;计算结果!B$18-1,AVERAGE(OFFSET(E1256,0,0,-计算结果!B$18,1)),AVERAGE(OFFSET(E1256,0,0,-ROW()+1,1)))</f>
        <v>3289.1624999999999</v>
      </c>
      <c r="J1256" s="43">
        <f t="shared" ca="1" si="77"/>
        <v>235473.15844351985</v>
      </c>
      <c r="K1256" s="43">
        <f ca="1">IF(ROW()&gt;计算结果!B$19+1,J1256-OFFSET(J1256,-计算结果!B$19,0,1,1),J1256-OFFSET(J1256,-ROW()+2,0,1,1))</f>
        <v>2484.8320921599807</v>
      </c>
      <c r="L1256" s="32" t="str">
        <f ca="1">IF(AND(F1256&gt;OFFSET(F1256,-计算结果!B$19,0,1,1),'000300'!K1256&lt;OFFSET('000300'!K1256,-计算结果!B$19,0,1,1)),"卖",IF(AND(F1256&lt;OFFSET(F1256,-计算结果!B$19,0,1,1),'000300'!K1256&gt;OFFSET('000300'!K1256,-计算结果!B$19,0,1,1)),"买",L1255))</f>
        <v>卖</v>
      </c>
      <c r="M1256" s="4">
        <f t="shared" ca="1" si="78"/>
        <v>1</v>
      </c>
      <c r="N1256" s="3">
        <f ca="1">IF(L1255="买",E1256/E1255-1,0)-IF(M1256=1,计算结果!B$17,0)</f>
        <v>2.8271964609283273E-3</v>
      </c>
      <c r="O1256" s="2">
        <f t="shared" ca="1" si="79"/>
        <v>1.8775297968440301</v>
      </c>
      <c r="P1256" s="3">
        <f ca="1">1-O1256/MAX(O$2:O1256)</f>
        <v>0.27684219544478872</v>
      </c>
    </row>
    <row r="1257" spans="1:16" x14ac:dyDescent="0.15">
      <c r="A1257" s="1">
        <v>40245</v>
      </c>
      <c r="B1257">
        <v>3268.4</v>
      </c>
      <c r="C1257">
        <v>3293.93</v>
      </c>
      <c r="D1257" s="21">
        <v>3258.03</v>
      </c>
      <c r="E1257" s="21">
        <v>3286.18</v>
      </c>
      <c r="F1257" s="43">
        <v>546.86556159999998</v>
      </c>
      <c r="G1257" s="3">
        <f t="shared" si="76"/>
        <v>8.1048911576311333E-3</v>
      </c>
      <c r="H1257" s="3">
        <f>1-E1257/MAX(E$2:E1257)</f>
        <v>0.44085959300347111</v>
      </c>
      <c r="I1257" s="21">
        <f ca="1">IF(ROW()&gt;计算结果!B$18-1,AVERAGE(OFFSET(E1257,0,0,-计算结果!B$18,1)),AVERAGE(OFFSET(E1257,0,0,-ROW()+1,1)))</f>
        <v>3282.8975</v>
      </c>
      <c r="J1257" s="43">
        <f t="shared" ca="1" si="77"/>
        <v>234926.29288191986</v>
      </c>
      <c r="K1257" s="43">
        <f ca="1">IF(ROW()&gt;计算结果!B$19+1,J1257-OFFSET(J1257,-计算结果!B$19,0,1,1),J1257-OFFSET(J1257,-ROW()+2,0,1,1))</f>
        <v>2561.8273075199977</v>
      </c>
      <c r="L1257" s="32" t="str">
        <f ca="1">IF(AND(F1257&gt;OFFSET(F1257,-计算结果!B$19,0,1,1),'000300'!K1257&lt;OFFSET('000300'!K1257,-计算结果!B$19,0,1,1)),"卖",IF(AND(F1257&lt;OFFSET(F1257,-计算结果!B$19,0,1,1),'000300'!K1257&gt;OFFSET('000300'!K1257,-计算结果!B$19,0,1,1)),"买",L1256))</f>
        <v>买</v>
      </c>
      <c r="M1257" s="4">
        <f t="shared" ca="1" si="78"/>
        <v>1</v>
      </c>
      <c r="N1257" s="3">
        <f ca="1">IF(L1256="买",E1257/E1256-1,0)-IF(M1257=1,计算结果!B$17,0)</f>
        <v>0</v>
      </c>
      <c r="O1257" s="2">
        <f t="shared" ca="1" si="79"/>
        <v>1.8775297968440301</v>
      </c>
      <c r="P1257" s="3">
        <f ca="1">1-O1257/MAX(O$2:O1257)</f>
        <v>0.27684219544478872</v>
      </c>
    </row>
    <row r="1258" spans="1:16" x14ac:dyDescent="0.15">
      <c r="A1258" s="1">
        <v>40246</v>
      </c>
      <c r="B1258">
        <v>3285.62</v>
      </c>
      <c r="C1258">
        <v>3322.51</v>
      </c>
      <c r="D1258" s="21">
        <v>3255.98</v>
      </c>
      <c r="E1258" s="21">
        <v>3305.86</v>
      </c>
      <c r="F1258" s="43">
        <v>719.71299327999998</v>
      </c>
      <c r="G1258" s="3">
        <f t="shared" si="76"/>
        <v>5.9887163819389855E-3</v>
      </c>
      <c r="H1258" s="3">
        <f>1-E1258/MAX(E$2:E1258)</f>
        <v>0.43751105968828685</v>
      </c>
      <c r="I1258" s="21">
        <f ca="1">IF(ROW()&gt;计算结果!B$18-1,AVERAGE(OFFSET(E1258,0,0,-计算结果!B$18,1)),AVERAGE(OFFSET(E1258,0,0,-ROW()+1,1)))</f>
        <v>3275.5925000000002</v>
      </c>
      <c r="J1258" s="43">
        <f t="shared" ca="1" si="77"/>
        <v>234206.57988863986</v>
      </c>
      <c r="K1258" s="43">
        <f ca="1">IF(ROW()&gt;计算结果!B$19+1,J1258-OFFSET(J1258,-计算结果!B$19,0,1,1),J1258-OFFSET(J1258,-ROW()+2,0,1,1))</f>
        <v>1197.9733401600097</v>
      </c>
      <c r="L1258" s="32" t="str">
        <f ca="1">IF(AND(F1258&gt;OFFSET(F1258,-计算结果!B$19,0,1,1),'000300'!K1258&lt;OFFSET('000300'!K1258,-计算结果!B$19,0,1,1)),"卖",IF(AND(F1258&lt;OFFSET(F1258,-计算结果!B$19,0,1,1),'000300'!K1258&gt;OFFSET('000300'!K1258,-计算结果!B$19,0,1,1)),"买",L1257))</f>
        <v>卖</v>
      </c>
      <c r="M1258" s="4">
        <f t="shared" ca="1" si="78"/>
        <v>1</v>
      </c>
      <c r="N1258" s="3">
        <f ca="1">IF(L1257="买",E1258/E1257-1,0)-IF(M1258=1,计算结果!B$17,0)</f>
        <v>5.9887163819389855E-3</v>
      </c>
      <c r="O1258" s="2">
        <f t="shared" ca="1" si="79"/>
        <v>1.8887737902959685</v>
      </c>
      <c r="P1258" s="3">
        <f ca="1">1-O1258/MAX(O$2:O1258)</f>
        <v>0.27251140845392197</v>
      </c>
    </row>
    <row r="1259" spans="1:16" x14ac:dyDescent="0.15">
      <c r="A1259" s="1">
        <v>40247</v>
      </c>
      <c r="B1259">
        <v>3304.04</v>
      </c>
      <c r="C1259">
        <v>3321.08</v>
      </c>
      <c r="D1259" s="21">
        <v>3267.76</v>
      </c>
      <c r="E1259" s="21">
        <v>3279.69</v>
      </c>
      <c r="F1259" s="43">
        <v>617.60430080000003</v>
      </c>
      <c r="G1259" s="3">
        <f t="shared" si="76"/>
        <v>-7.9162456970349737E-3</v>
      </c>
      <c r="H1259" s="3">
        <f>1-E1259/MAX(E$2:E1259)</f>
        <v>0.44196386034165924</v>
      </c>
      <c r="I1259" s="21">
        <f ca="1">IF(ROW()&gt;计算结果!B$18-1,AVERAGE(OFFSET(E1259,0,0,-计算结果!B$18,1)),AVERAGE(OFFSET(E1259,0,0,-ROW()+1,1)))</f>
        <v>3282.8725000000004</v>
      </c>
      <c r="J1259" s="43">
        <f t="shared" ca="1" si="77"/>
        <v>234824.18418943987</v>
      </c>
      <c r="K1259" s="43">
        <f ca="1">IF(ROW()&gt;计算结果!B$19+1,J1259-OFFSET(J1259,-计算结果!B$19,0,1,1),J1259-OFFSET(J1259,-ROW()+2,0,1,1))</f>
        <v>920.71960576000856</v>
      </c>
      <c r="L1259" s="32" t="str">
        <f ca="1">IF(AND(F1259&gt;OFFSET(F1259,-计算结果!B$19,0,1,1),'000300'!K1259&lt;OFFSET('000300'!K1259,-计算结果!B$19,0,1,1)),"卖",IF(AND(F1259&lt;OFFSET(F1259,-计算结果!B$19,0,1,1),'000300'!K1259&gt;OFFSET('000300'!K1259,-计算结果!B$19,0,1,1)),"买",L1258))</f>
        <v>卖</v>
      </c>
      <c r="M1259" s="4" t="str">
        <f t="shared" ca="1" si="78"/>
        <v/>
      </c>
      <c r="N1259" s="3">
        <f ca="1">IF(L1258="买",E1259/E1258-1,0)-IF(M1259=1,计算结果!B$17,0)</f>
        <v>0</v>
      </c>
      <c r="O1259" s="2">
        <f t="shared" ca="1" si="79"/>
        <v>1.8887737902959685</v>
      </c>
      <c r="P1259" s="3">
        <f ca="1">1-O1259/MAX(O$2:O1259)</f>
        <v>0.27251140845392197</v>
      </c>
    </row>
    <row r="1260" spans="1:16" x14ac:dyDescent="0.15">
      <c r="A1260" s="1">
        <v>40248</v>
      </c>
      <c r="B1260">
        <v>3282.2</v>
      </c>
      <c r="C1260">
        <v>3303.49</v>
      </c>
      <c r="D1260" s="21">
        <v>3251.7</v>
      </c>
      <c r="E1260" s="21">
        <v>3276.71</v>
      </c>
      <c r="F1260" s="43">
        <v>637.32658175999995</v>
      </c>
      <c r="G1260" s="3">
        <f t="shared" si="76"/>
        <v>-9.0862246126921509E-4</v>
      </c>
      <c r="H1260" s="3">
        <f>1-E1260/MAX(E$2:E1260)</f>
        <v>0.44247090451235283</v>
      </c>
      <c r="I1260" s="21">
        <f ca="1">IF(ROW()&gt;计算结果!B$18-1,AVERAGE(OFFSET(E1260,0,0,-计算结果!B$18,1)),AVERAGE(OFFSET(E1260,0,0,-ROW()+1,1)))</f>
        <v>3287.1099999999997</v>
      </c>
      <c r="J1260" s="43">
        <f t="shared" ca="1" si="77"/>
        <v>235461.51077119986</v>
      </c>
      <c r="K1260" s="43">
        <f ca="1">IF(ROW()&gt;计算结果!B$19+1,J1260-OFFSET(J1260,-计算结果!B$19,0,1,1),J1260-OFFSET(J1260,-ROW()+2,0,1,1))</f>
        <v>856.32954368001083</v>
      </c>
      <c r="L1260" s="32" t="str">
        <f ca="1">IF(AND(F1260&gt;OFFSET(F1260,-计算结果!B$19,0,1,1),'000300'!K1260&lt;OFFSET('000300'!K1260,-计算结果!B$19,0,1,1)),"卖",IF(AND(F1260&lt;OFFSET(F1260,-计算结果!B$19,0,1,1),'000300'!K1260&gt;OFFSET('000300'!K1260,-计算结果!B$19,0,1,1)),"买",L1259))</f>
        <v>卖</v>
      </c>
      <c r="M1260" s="4" t="str">
        <f t="shared" ca="1" si="78"/>
        <v/>
      </c>
      <c r="N1260" s="3">
        <f ca="1">IF(L1259="买",E1260/E1259-1,0)-IF(M1260=1,计算结果!B$17,0)</f>
        <v>0</v>
      </c>
      <c r="O1260" s="2">
        <f t="shared" ca="1" si="79"/>
        <v>1.8887737902959685</v>
      </c>
      <c r="P1260" s="3">
        <f ca="1">1-O1260/MAX(O$2:O1260)</f>
        <v>0.27251140845392197</v>
      </c>
    </row>
    <row r="1261" spans="1:16" x14ac:dyDescent="0.15">
      <c r="A1261" s="1">
        <v>40249</v>
      </c>
      <c r="B1261">
        <v>3277.31</v>
      </c>
      <c r="C1261">
        <v>3284.26</v>
      </c>
      <c r="D1261" s="21">
        <v>3232.12</v>
      </c>
      <c r="E1261" s="21">
        <v>3233.13</v>
      </c>
      <c r="F1261" s="43">
        <v>526.11211263999996</v>
      </c>
      <c r="G1261" s="3">
        <f t="shared" si="76"/>
        <v>-1.3299925840248306E-2</v>
      </c>
      <c r="H1261" s="3">
        <f>1-E1261/MAX(E$2:E1261)</f>
        <v>0.44988600013611924</v>
      </c>
      <c r="I1261" s="21">
        <f ca="1">IF(ROW()&gt;计算结果!B$18-1,AVERAGE(OFFSET(E1261,0,0,-计算结果!B$18,1)),AVERAGE(OFFSET(E1261,0,0,-ROW()+1,1)))</f>
        <v>3273.8474999999999</v>
      </c>
      <c r="J1261" s="43">
        <f t="shared" ca="1" si="77"/>
        <v>234935.39865855986</v>
      </c>
      <c r="K1261" s="43">
        <f ca="1">IF(ROW()&gt;计算结果!B$19+1,J1261-OFFSET(J1261,-计算结果!B$19,0,1,1),J1261-OFFSET(J1261,-ROW()+2,0,1,1))</f>
        <v>-481.83947263998562</v>
      </c>
      <c r="L1261" s="32" t="str">
        <f ca="1">IF(AND(F1261&gt;OFFSET(F1261,-计算结果!B$19,0,1,1),'000300'!K1261&lt;OFFSET('000300'!K1261,-计算结果!B$19,0,1,1)),"卖",IF(AND(F1261&lt;OFFSET(F1261,-计算结果!B$19,0,1,1),'000300'!K1261&gt;OFFSET('000300'!K1261,-计算结果!B$19,0,1,1)),"买",L1260))</f>
        <v>卖</v>
      </c>
      <c r="M1261" s="4" t="str">
        <f t="shared" ca="1" si="78"/>
        <v/>
      </c>
      <c r="N1261" s="3">
        <f ca="1">IF(L1260="买",E1261/E1260-1,0)-IF(M1261=1,计算结果!B$17,0)</f>
        <v>0</v>
      </c>
      <c r="O1261" s="2">
        <f t="shared" ca="1" si="79"/>
        <v>1.8887737902959685</v>
      </c>
      <c r="P1261" s="3">
        <f ca="1">1-O1261/MAX(O$2:O1261)</f>
        <v>0.27251140845392197</v>
      </c>
    </row>
    <row r="1262" spans="1:16" x14ac:dyDescent="0.15">
      <c r="A1262" s="1">
        <v>40252</v>
      </c>
      <c r="B1262">
        <v>3231.22</v>
      </c>
      <c r="C1262">
        <v>3234.82</v>
      </c>
      <c r="D1262" s="21">
        <v>3171.8</v>
      </c>
      <c r="E1262" s="21">
        <v>3183.18</v>
      </c>
      <c r="F1262" s="43">
        <v>492.19899392000002</v>
      </c>
      <c r="G1262" s="3">
        <f t="shared" si="76"/>
        <v>-1.5449425170036557E-2</v>
      </c>
      <c r="H1262" s="3">
        <f>1-E1262/MAX(E$2:E1262)</f>
        <v>0.45838494521200568</v>
      </c>
      <c r="I1262" s="21">
        <f ca="1">IF(ROW()&gt;计算结果!B$18-1,AVERAGE(OFFSET(E1262,0,0,-计算结果!B$18,1)),AVERAGE(OFFSET(E1262,0,0,-ROW()+1,1)))</f>
        <v>3243.1774999999998</v>
      </c>
      <c r="J1262" s="43">
        <f t="shared" ca="1" si="77"/>
        <v>234443.19966463986</v>
      </c>
      <c r="K1262" s="43">
        <f ca="1">IF(ROW()&gt;计算结果!B$19+1,J1262-OFFSET(J1262,-计算结果!B$19,0,1,1),J1262-OFFSET(J1262,-ROW()+2,0,1,1))</f>
        <v>-1736.378367999976</v>
      </c>
      <c r="L1262" s="32" t="str">
        <f ca="1">IF(AND(F1262&gt;OFFSET(F1262,-计算结果!B$19,0,1,1),'000300'!K1262&lt;OFFSET('000300'!K1262,-计算结果!B$19,0,1,1)),"卖",IF(AND(F1262&lt;OFFSET(F1262,-计算结果!B$19,0,1,1),'000300'!K1262&gt;OFFSET('000300'!K1262,-计算结果!B$19,0,1,1)),"买",L1261))</f>
        <v>卖</v>
      </c>
      <c r="M1262" s="4" t="str">
        <f t="shared" ca="1" si="78"/>
        <v/>
      </c>
      <c r="N1262" s="3">
        <f ca="1">IF(L1261="买",E1262/E1261-1,0)-IF(M1262=1,计算结果!B$17,0)</f>
        <v>0</v>
      </c>
      <c r="O1262" s="2">
        <f t="shared" ca="1" si="79"/>
        <v>1.8887737902959685</v>
      </c>
      <c r="P1262" s="3">
        <f ca="1">1-O1262/MAX(O$2:O1262)</f>
        <v>0.27251140845392197</v>
      </c>
    </row>
    <row r="1263" spans="1:16" x14ac:dyDescent="0.15">
      <c r="A1263" s="1">
        <v>40253</v>
      </c>
      <c r="B1263">
        <v>3183.77</v>
      </c>
      <c r="C1263">
        <v>3204.29</v>
      </c>
      <c r="D1263" s="21">
        <v>3169.1</v>
      </c>
      <c r="E1263" s="21">
        <v>3203.97</v>
      </c>
      <c r="F1263" s="43">
        <v>415.10424576000003</v>
      </c>
      <c r="G1263" s="3">
        <f t="shared" si="76"/>
        <v>6.5312046444121474E-3</v>
      </c>
      <c r="H1263" s="3">
        <f>1-E1263/MAX(E$2:E1263)</f>
        <v>0.45484754645069081</v>
      </c>
      <c r="I1263" s="21">
        <f ca="1">IF(ROW()&gt;计算结果!B$18-1,AVERAGE(OFFSET(E1263,0,0,-计算结果!B$18,1)),AVERAGE(OFFSET(E1263,0,0,-ROW()+1,1)))</f>
        <v>3224.2474999999999</v>
      </c>
      <c r="J1263" s="43">
        <f t="shared" ca="1" si="77"/>
        <v>234028.09541887985</v>
      </c>
      <c r="K1263" s="43">
        <f ca="1">IF(ROW()&gt;计算结果!B$19+1,J1263-OFFSET(J1263,-计算结果!B$19,0,1,1),J1263-OFFSET(J1263,-ROW()+2,0,1,1))</f>
        <v>-2935.9039692799852</v>
      </c>
      <c r="L1263" s="32" t="str">
        <f ca="1">IF(AND(F1263&gt;OFFSET(F1263,-计算结果!B$19,0,1,1),'000300'!K1263&lt;OFFSET('000300'!K1263,-计算结果!B$19,0,1,1)),"卖",IF(AND(F1263&lt;OFFSET(F1263,-计算结果!B$19,0,1,1),'000300'!K1263&gt;OFFSET('000300'!K1263,-计算结果!B$19,0,1,1)),"买",L1262))</f>
        <v>卖</v>
      </c>
      <c r="M1263" s="4" t="str">
        <f t="shared" ca="1" si="78"/>
        <v/>
      </c>
      <c r="N1263" s="3">
        <f ca="1">IF(L1262="买",E1263/E1262-1,0)-IF(M1263=1,计算结果!B$17,0)</f>
        <v>0</v>
      </c>
      <c r="O1263" s="2">
        <f t="shared" ca="1" si="79"/>
        <v>1.8887737902959685</v>
      </c>
      <c r="P1263" s="3">
        <f ca="1">1-O1263/MAX(O$2:O1263)</f>
        <v>0.27251140845392197</v>
      </c>
    </row>
    <row r="1264" spans="1:16" x14ac:dyDescent="0.15">
      <c r="A1264" s="1">
        <v>40254</v>
      </c>
      <c r="B1264">
        <v>3214.22</v>
      </c>
      <c r="C1264">
        <v>3274</v>
      </c>
      <c r="D1264" s="21">
        <v>3207.27</v>
      </c>
      <c r="E1264" s="21">
        <v>3273.92</v>
      </c>
      <c r="F1264" s="43">
        <v>625.87396095999998</v>
      </c>
      <c r="G1264" s="3">
        <f t="shared" si="76"/>
        <v>2.1832289316067399E-2</v>
      </c>
      <c r="H1264" s="3">
        <f>1-E1264/MAX(E$2:E1264)</f>
        <v>0.44294562036343832</v>
      </c>
      <c r="I1264" s="21">
        <f ca="1">IF(ROW()&gt;计算结果!B$18-1,AVERAGE(OFFSET(E1264,0,0,-计算结果!B$18,1)),AVERAGE(OFFSET(E1264,0,0,-ROW()+1,1)))</f>
        <v>3223.5499999999997</v>
      </c>
      <c r="J1264" s="43">
        <f t="shared" ca="1" si="77"/>
        <v>233402.22145791986</v>
      </c>
      <c r="K1264" s="43">
        <f ca="1">IF(ROW()&gt;计算结果!B$19+1,J1264-OFFSET(J1264,-计算结果!B$19,0,1,1),J1264-OFFSET(J1264,-ROW()+2,0,1,1))</f>
        <v>-2667.1487795199791</v>
      </c>
      <c r="L1264" s="32" t="str">
        <f ca="1">IF(AND(F1264&gt;OFFSET(F1264,-计算结果!B$19,0,1,1),'000300'!K1264&lt;OFFSET('000300'!K1264,-计算结果!B$19,0,1,1)),"卖",IF(AND(F1264&lt;OFFSET(F1264,-计算结果!B$19,0,1,1),'000300'!K1264&gt;OFFSET('000300'!K1264,-计算结果!B$19,0,1,1)),"买",L1263))</f>
        <v>卖</v>
      </c>
      <c r="M1264" s="4" t="str">
        <f t="shared" ca="1" si="78"/>
        <v/>
      </c>
      <c r="N1264" s="3">
        <f ca="1">IF(L1263="买",E1264/E1263-1,0)-IF(M1264=1,计算结果!B$17,0)</f>
        <v>0</v>
      </c>
      <c r="O1264" s="2">
        <f t="shared" ca="1" si="79"/>
        <v>1.8887737902959685</v>
      </c>
      <c r="P1264" s="3">
        <f ca="1">1-O1264/MAX(O$2:O1264)</f>
        <v>0.27251140845392197</v>
      </c>
    </row>
    <row r="1265" spans="1:16" x14ac:dyDescent="0.15">
      <c r="A1265" s="1">
        <v>40255</v>
      </c>
      <c r="B1265">
        <v>3277.88</v>
      </c>
      <c r="C1265">
        <v>3295.37</v>
      </c>
      <c r="D1265" s="21">
        <v>3256.59</v>
      </c>
      <c r="E1265" s="21">
        <v>3267.55</v>
      </c>
      <c r="F1265" s="43">
        <v>625.09129728000005</v>
      </c>
      <c r="G1265" s="3">
        <f t="shared" si="76"/>
        <v>-1.9456797966962425E-3</v>
      </c>
      <c r="H1265" s="3">
        <f>1-E1265/MAX(E$2:E1265)</f>
        <v>0.44402946981555835</v>
      </c>
      <c r="I1265" s="21">
        <f ca="1">IF(ROW()&gt;计算结果!B$18-1,AVERAGE(OFFSET(E1265,0,0,-计算结果!B$18,1)),AVERAGE(OFFSET(E1265,0,0,-ROW()+1,1)))</f>
        <v>3232.1549999999997</v>
      </c>
      <c r="J1265" s="43">
        <f t="shared" ca="1" si="77"/>
        <v>234027.31275519988</v>
      </c>
      <c r="K1265" s="43">
        <f ca="1">IF(ROW()&gt;计算结果!B$19+1,J1265-OFFSET(J1265,-计算结果!B$19,0,1,1),J1265-OFFSET(J1265,-ROW()+2,0,1,1))</f>
        <v>-1445.8456883199688</v>
      </c>
      <c r="L1265" s="32" t="str">
        <f ca="1">IF(AND(F1265&gt;OFFSET(F1265,-计算结果!B$19,0,1,1),'000300'!K1265&lt;OFFSET('000300'!K1265,-计算结果!B$19,0,1,1)),"卖",IF(AND(F1265&lt;OFFSET(F1265,-计算结果!B$19,0,1,1),'000300'!K1265&gt;OFFSET('000300'!K1265,-计算结果!B$19,0,1,1)),"买",L1264))</f>
        <v>卖</v>
      </c>
      <c r="M1265" s="4" t="str">
        <f t="shared" ca="1" si="78"/>
        <v/>
      </c>
      <c r="N1265" s="3">
        <f ca="1">IF(L1264="买",E1265/E1264-1,0)-IF(M1265=1,计算结果!B$17,0)</f>
        <v>0</v>
      </c>
      <c r="O1265" s="2">
        <f t="shared" ca="1" si="79"/>
        <v>1.8887737902959685</v>
      </c>
      <c r="P1265" s="3">
        <f ca="1">1-O1265/MAX(O$2:O1265)</f>
        <v>0.27251140845392197</v>
      </c>
    </row>
    <row r="1266" spans="1:16" x14ac:dyDescent="0.15">
      <c r="A1266" s="1">
        <v>40256</v>
      </c>
      <c r="B1266">
        <v>3270.98</v>
      </c>
      <c r="C1266">
        <v>3296.41</v>
      </c>
      <c r="D1266" s="21">
        <v>3251.14</v>
      </c>
      <c r="E1266" s="21">
        <v>3293.87</v>
      </c>
      <c r="F1266" s="43">
        <v>621.14230271999998</v>
      </c>
      <c r="G1266" s="3">
        <f t="shared" si="76"/>
        <v>8.0549647289251958E-3</v>
      </c>
      <c r="H1266" s="3">
        <f>1-E1266/MAX(E$2:E1266)</f>
        <v>0.43955114680460083</v>
      </c>
      <c r="I1266" s="21">
        <f ca="1">IF(ROW()&gt;计算结果!B$18-1,AVERAGE(OFFSET(E1266,0,0,-计算结果!B$18,1)),AVERAGE(OFFSET(E1266,0,0,-ROW()+1,1)))</f>
        <v>3259.8274999999994</v>
      </c>
      <c r="J1266" s="43">
        <f t="shared" ca="1" si="77"/>
        <v>234648.45505791987</v>
      </c>
      <c r="K1266" s="43">
        <f ca="1">IF(ROW()&gt;计算结果!B$19+1,J1266-OFFSET(J1266,-计算结果!B$19,0,1,1),J1266-OFFSET(J1266,-ROW()+2,0,1,1))</f>
        <v>-277.83782399998745</v>
      </c>
      <c r="L1266" s="32" t="str">
        <f ca="1">IF(AND(F1266&gt;OFFSET(F1266,-计算结果!B$19,0,1,1),'000300'!K1266&lt;OFFSET('000300'!K1266,-计算结果!B$19,0,1,1)),"卖",IF(AND(F1266&lt;OFFSET(F1266,-计算结果!B$19,0,1,1),'000300'!K1266&gt;OFFSET('000300'!K1266,-计算结果!B$19,0,1,1)),"买",L1265))</f>
        <v>卖</v>
      </c>
      <c r="M1266" s="4" t="str">
        <f t="shared" ca="1" si="78"/>
        <v/>
      </c>
      <c r="N1266" s="3">
        <f ca="1">IF(L1265="买",E1266/E1265-1,0)-IF(M1266=1,计算结果!B$17,0)</f>
        <v>0</v>
      </c>
      <c r="O1266" s="2">
        <f t="shared" ca="1" si="79"/>
        <v>1.8887737902959685</v>
      </c>
      <c r="P1266" s="3">
        <f ca="1">1-O1266/MAX(O$2:O1266)</f>
        <v>0.27251140845392197</v>
      </c>
    </row>
    <row r="1267" spans="1:16" x14ac:dyDescent="0.15">
      <c r="A1267" s="1">
        <v>40259</v>
      </c>
      <c r="B1267">
        <v>3297.82</v>
      </c>
      <c r="C1267">
        <v>3313.92</v>
      </c>
      <c r="D1267" s="21">
        <v>3288.51</v>
      </c>
      <c r="E1267" s="21">
        <v>3302.63</v>
      </c>
      <c r="F1267" s="43">
        <v>656.52977664000002</v>
      </c>
      <c r="G1267" s="3">
        <f t="shared" si="76"/>
        <v>2.6594856506176878E-3</v>
      </c>
      <c r="H1267" s="3">
        <f>1-E1267/MAX(E$2:E1267)</f>
        <v>0.43806064112162246</v>
      </c>
      <c r="I1267" s="21">
        <f ca="1">IF(ROW()&gt;计算结果!B$18-1,AVERAGE(OFFSET(E1267,0,0,-计算结果!B$18,1)),AVERAGE(OFFSET(E1267,0,0,-ROW()+1,1)))</f>
        <v>3284.4925000000003</v>
      </c>
      <c r="J1267" s="43">
        <f t="shared" ca="1" si="77"/>
        <v>235304.98483455987</v>
      </c>
      <c r="K1267" s="43">
        <f ca="1">IF(ROW()&gt;计算结果!B$19+1,J1267-OFFSET(J1267,-计算结果!B$19,0,1,1),J1267-OFFSET(J1267,-ROW()+2,0,1,1))</f>
        <v>1098.4049459200178</v>
      </c>
      <c r="L1267" s="32" t="str">
        <f ca="1">IF(AND(F1267&gt;OFFSET(F1267,-计算结果!B$19,0,1,1),'000300'!K1267&lt;OFFSET('000300'!K1267,-计算结果!B$19,0,1,1)),"卖",IF(AND(F1267&lt;OFFSET(F1267,-计算结果!B$19,0,1,1),'000300'!K1267&gt;OFFSET('000300'!K1267,-计算结果!B$19,0,1,1)),"买",L1266))</f>
        <v>卖</v>
      </c>
      <c r="M1267" s="4" t="str">
        <f t="shared" ca="1" si="78"/>
        <v/>
      </c>
      <c r="N1267" s="3">
        <f ca="1">IF(L1266="买",E1267/E1266-1,0)-IF(M1267=1,计算结果!B$17,0)</f>
        <v>0</v>
      </c>
      <c r="O1267" s="2">
        <f t="shared" ca="1" si="79"/>
        <v>1.8887737902959685</v>
      </c>
      <c r="P1267" s="3">
        <f ca="1">1-O1267/MAX(O$2:O1267)</f>
        <v>0.27251140845392197</v>
      </c>
    </row>
    <row r="1268" spans="1:16" x14ac:dyDescent="0.15">
      <c r="A1268" s="1">
        <v>40260</v>
      </c>
      <c r="B1268">
        <v>3305.55</v>
      </c>
      <c r="C1268">
        <v>3309.12</v>
      </c>
      <c r="D1268" s="21">
        <v>3272.92</v>
      </c>
      <c r="E1268" s="21">
        <v>3275.57</v>
      </c>
      <c r="F1268" s="43">
        <v>621.45531903999995</v>
      </c>
      <c r="G1268" s="3">
        <f t="shared" si="76"/>
        <v>-8.1934700526550275E-3</v>
      </c>
      <c r="H1268" s="3">
        <f>1-E1268/MAX(E$2:E1268)</f>
        <v>0.44266487443000069</v>
      </c>
      <c r="I1268" s="21">
        <f ca="1">IF(ROW()&gt;计算结果!B$18-1,AVERAGE(OFFSET(E1268,0,0,-计算结果!B$18,1)),AVERAGE(OFFSET(E1268,0,0,-ROW()+1,1)))</f>
        <v>3284.9049999999997</v>
      </c>
      <c r="J1268" s="43">
        <f t="shared" ca="1" si="77"/>
        <v>235926.44015359986</v>
      </c>
      <c r="K1268" s="43">
        <f ca="1">IF(ROW()&gt;计算结果!B$19+1,J1268-OFFSET(J1268,-计算结果!B$19,0,1,1),J1268-OFFSET(J1268,-ROW()+2,0,1,1))</f>
        <v>1102.2559641599946</v>
      </c>
      <c r="L1268" s="32" t="str">
        <f ca="1">IF(AND(F1268&gt;OFFSET(F1268,-计算结果!B$19,0,1,1),'000300'!K1268&lt;OFFSET('000300'!K1268,-计算结果!B$19,0,1,1)),"卖",IF(AND(F1268&lt;OFFSET(F1268,-计算结果!B$19,0,1,1),'000300'!K1268&gt;OFFSET('000300'!K1268,-计算结果!B$19,0,1,1)),"买",L1267))</f>
        <v>卖</v>
      </c>
      <c r="M1268" s="4" t="str">
        <f t="shared" ca="1" si="78"/>
        <v/>
      </c>
      <c r="N1268" s="3">
        <f ca="1">IF(L1267="买",E1268/E1267-1,0)-IF(M1268=1,计算结果!B$17,0)</f>
        <v>0</v>
      </c>
      <c r="O1268" s="2">
        <f t="shared" ca="1" si="79"/>
        <v>1.8887737902959685</v>
      </c>
      <c r="P1268" s="3">
        <f ca="1">1-O1268/MAX(O$2:O1268)</f>
        <v>0.27251140845392197</v>
      </c>
    </row>
    <row r="1269" spans="1:16" x14ac:dyDescent="0.15">
      <c r="A1269" s="1">
        <v>40261</v>
      </c>
      <c r="B1269">
        <v>3282.05</v>
      </c>
      <c r="C1269">
        <v>3298.54</v>
      </c>
      <c r="D1269" s="21">
        <v>3271.03</v>
      </c>
      <c r="E1269" s="21">
        <v>3276.67</v>
      </c>
      <c r="F1269" s="43">
        <v>583.30300416</v>
      </c>
      <c r="G1269" s="3">
        <f t="shared" si="76"/>
        <v>3.358194146361182E-4</v>
      </c>
      <c r="H1269" s="3">
        <f>1-E1269/MAX(E$2:E1269)</f>
        <v>0.44247771047437556</v>
      </c>
      <c r="I1269" s="21">
        <f ca="1">IF(ROW()&gt;计算结果!B$18-1,AVERAGE(OFFSET(E1269,0,0,-计算结果!B$18,1)),AVERAGE(OFFSET(E1269,0,0,-ROW()+1,1)))</f>
        <v>3287.1849999999999</v>
      </c>
      <c r="J1269" s="43">
        <f t="shared" ca="1" si="77"/>
        <v>236509.74315775986</v>
      </c>
      <c r="K1269" s="43">
        <f ca="1">IF(ROW()&gt;计算结果!B$19+1,J1269-OFFSET(J1269,-计算结果!B$19,0,1,1),J1269-OFFSET(J1269,-ROW()+2,0,1,1))</f>
        <v>1048.2323865600047</v>
      </c>
      <c r="L1269" s="32" t="str">
        <f ca="1">IF(AND(F1269&gt;OFFSET(F1269,-计算结果!B$19,0,1,1),'000300'!K1269&lt;OFFSET('000300'!K1269,-计算结果!B$19,0,1,1)),"卖",IF(AND(F1269&lt;OFFSET(F1269,-计算结果!B$19,0,1,1),'000300'!K1269&gt;OFFSET('000300'!K1269,-计算结果!B$19,0,1,1)),"买",L1268))</f>
        <v>买</v>
      </c>
      <c r="M1269" s="4">
        <f t="shared" ca="1" si="78"/>
        <v>1</v>
      </c>
      <c r="N1269" s="3">
        <f ca="1">IF(L1268="买",E1269/E1268-1,0)-IF(M1269=1,计算结果!B$17,0)</f>
        <v>0</v>
      </c>
      <c r="O1269" s="2">
        <f t="shared" ca="1" si="79"/>
        <v>1.8887737902959685</v>
      </c>
      <c r="P1269" s="3">
        <f ca="1">1-O1269/MAX(O$2:O1269)</f>
        <v>0.27251140845392197</v>
      </c>
    </row>
    <row r="1270" spans="1:16" x14ac:dyDescent="0.15">
      <c r="A1270" s="1">
        <v>40262</v>
      </c>
      <c r="B1270">
        <v>3270.39</v>
      </c>
      <c r="C1270">
        <v>3270.39</v>
      </c>
      <c r="D1270" s="21">
        <v>3222.82</v>
      </c>
      <c r="E1270" s="21">
        <v>3229.13</v>
      </c>
      <c r="F1270" s="43">
        <v>586.04761087999998</v>
      </c>
      <c r="G1270" s="3">
        <f t="shared" si="76"/>
        <v>-1.4508632239438213E-2</v>
      </c>
      <c r="H1270" s="3">
        <f>1-E1270/MAX(E$2:E1270)</f>
        <v>0.45056659633839236</v>
      </c>
      <c r="I1270" s="21">
        <f ca="1">IF(ROW()&gt;计算结果!B$18-1,AVERAGE(OFFSET(E1270,0,0,-计算结果!B$18,1)),AVERAGE(OFFSET(E1270,0,0,-ROW()+1,1)))</f>
        <v>3271</v>
      </c>
      <c r="J1270" s="43">
        <f t="shared" ca="1" si="77"/>
        <v>235923.69554687987</v>
      </c>
      <c r="K1270" s="43">
        <f ca="1">IF(ROW()&gt;计算结果!B$19+1,J1270-OFFSET(J1270,-计算结果!B$19,0,1,1),J1270-OFFSET(J1270,-ROW()+2,0,1,1))</f>
        <v>988.29688832000829</v>
      </c>
      <c r="L1270" s="32" t="str">
        <f ca="1">IF(AND(F1270&gt;OFFSET(F1270,-计算结果!B$19,0,1,1),'000300'!K1270&lt;OFFSET('000300'!K1270,-计算结果!B$19,0,1,1)),"卖",IF(AND(F1270&lt;OFFSET(F1270,-计算结果!B$19,0,1,1),'000300'!K1270&gt;OFFSET('000300'!K1270,-计算结果!B$19,0,1,1)),"买",L1269))</f>
        <v>买</v>
      </c>
      <c r="M1270" s="4" t="str">
        <f t="shared" ca="1" si="78"/>
        <v/>
      </c>
      <c r="N1270" s="3">
        <f ca="1">IF(L1269="买",E1270/E1269-1,0)-IF(M1270=1,计算结果!B$17,0)</f>
        <v>-1.4508632239438213E-2</v>
      </c>
      <c r="O1270" s="2">
        <f t="shared" ca="1" si="79"/>
        <v>1.8613702659890745</v>
      </c>
      <c r="P1270" s="3">
        <f ca="1">1-O1270/MAX(O$2:O1270)</f>
        <v>0.28306627288705088</v>
      </c>
    </row>
    <row r="1271" spans="1:16" x14ac:dyDescent="0.15">
      <c r="A1271" s="1">
        <v>40263</v>
      </c>
      <c r="B1271">
        <v>3226.8</v>
      </c>
      <c r="C1271">
        <v>3285.39</v>
      </c>
      <c r="D1271" s="21">
        <v>3220.59</v>
      </c>
      <c r="E1271" s="21">
        <v>3275</v>
      </c>
      <c r="F1271" s="43">
        <v>615.92842240000004</v>
      </c>
      <c r="G1271" s="3">
        <f t="shared" si="76"/>
        <v>1.4205064522022859E-2</v>
      </c>
      <c r="H1271" s="3">
        <f>1-E1271/MAX(E$2:E1271)</f>
        <v>0.44276185938882462</v>
      </c>
      <c r="I1271" s="21">
        <f ca="1">IF(ROW()&gt;计算结果!B$18-1,AVERAGE(OFFSET(E1271,0,0,-计算结果!B$18,1)),AVERAGE(OFFSET(E1271,0,0,-ROW()+1,1)))</f>
        <v>3264.0924999999997</v>
      </c>
      <c r="J1271" s="43">
        <f t="shared" ca="1" si="77"/>
        <v>235307.76712447987</v>
      </c>
      <c r="K1271" s="43">
        <f ca="1">IF(ROW()&gt;计算结果!B$19+1,J1271-OFFSET(J1271,-计算结果!B$19,0,1,1),J1271-OFFSET(J1271,-ROW()+2,0,1,1))</f>
        <v>864.56745984000736</v>
      </c>
      <c r="L1271" s="32" t="str">
        <f ca="1">IF(AND(F1271&gt;OFFSET(F1271,-计算结果!B$19,0,1,1),'000300'!K1271&lt;OFFSET('000300'!K1271,-计算结果!B$19,0,1,1)),"卖",IF(AND(F1271&lt;OFFSET(F1271,-计算结果!B$19,0,1,1),'000300'!K1271&gt;OFFSET('000300'!K1271,-计算结果!B$19,0,1,1)),"买",L1270))</f>
        <v>买</v>
      </c>
      <c r="M1271" s="4" t="str">
        <f t="shared" ca="1" si="78"/>
        <v/>
      </c>
      <c r="N1271" s="3">
        <f ca="1">IF(L1270="买",E1271/E1270-1,0)-IF(M1271=1,计算结果!B$17,0)</f>
        <v>1.4205064522022859E-2</v>
      </c>
      <c r="O1271" s="2">
        <f t="shared" ca="1" si="79"/>
        <v>1.8878111507168243</v>
      </c>
      <c r="P1271" s="3">
        <f ca="1">1-O1271/MAX(O$2:O1271)</f>
        <v>0.27288218303539702</v>
      </c>
    </row>
    <row r="1272" spans="1:16" x14ac:dyDescent="0.15">
      <c r="A1272" s="1">
        <v>40266</v>
      </c>
      <c r="B1272">
        <v>3295.76</v>
      </c>
      <c r="C1272">
        <v>3363.6</v>
      </c>
      <c r="D1272" s="21">
        <v>3293.67</v>
      </c>
      <c r="E1272" s="21">
        <v>3358.54</v>
      </c>
      <c r="F1272" s="43">
        <v>1103.2697241599999</v>
      </c>
      <c r="G1272" s="3">
        <f t="shared" si="76"/>
        <v>2.5508396946564815E-2</v>
      </c>
      <c r="H1272" s="3">
        <f>1-E1272/MAX(E$2:E1272)</f>
        <v>0.42854760770434897</v>
      </c>
      <c r="I1272" s="21">
        <f ca="1">IF(ROW()&gt;计算结果!B$18-1,AVERAGE(OFFSET(E1272,0,0,-计算结果!B$18,1)),AVERAGE(OFFSET(E1272,0,0,-ROW()+1,1)))</f>
        <v>3284.835</v>
      </c>
      <c r="J1272" s="43">
        <f t="shared" ca="1" si="77"/>
        <v>236411.03684863987</v>
      </c>
      <c r="K1272" s="43">
        <f ca="1">IF(ROW()&gt;计算结果!B$19+1,J1272-OFFSET(J1272,-计算结果!B$19,0,1,1),J1272-OFFSET(J1272,-ROW()+2,0,1,1))</f>
        <v>2382.941429760016</v>
      </c>
      <c r="L1272" s="32" t="str">
        <f ca="1">IF(AND(F1272&gt;OFFSET(F1272,-计算结果!B$19,0,1,1),'000300'!K1272&lt;OFFSET('000300'!K1272,-计算结果!B$19,0,1,1)),"卖",IF(AND(F1272&lt;OFFSET(F1272,-计算结果!B$19,0,1,1),'000300'!K1272&gt;OFFSET('000300'!K1272,-计算结果!B$19,0,1,1)),"买",L1271))</f>
        <v>买</v>
      </c>
      <c r="M1272" s="4" t="str">
        <f t="shared" ca="1" si="78"/>
        <v/>
      </c>
      <c r="N1272" s="3">
        <f ca="1">IF(L1271="买",E1272/E1271-1,0)-IF(M1272=1,计算结果!B$17,0)</f>
        <v>2.5508396946564815E-2</v>
      </c>
      <c r="O1272" s="2">
        <f t="shared" ca="1" si="79"/>
        <v>1.9359661869094602</v>
      </c>
      <c r="P1272" s="3">
        <f ca="1">1-O1272/MAX(O$2:O1272)</f>
        <v>0.25433457313334429</v>
      </c>
    </row>
    <row r="1273" spans="1:16" x14ac:dyDescent="0.15">
      <c r="A1273" s="1">
        <v>40267</v>
      </c>
      <c r="B1273">
        <v>3361.35</v>
      </c>
      <c r="C1273">
        <v>3372.26</v>
      </c>
      <c r="D1273" s="21">
        <v>3350.31</v>
      </c>
      <c r="E1273" s="21">
        <v>3366.71</v>
      </c>
      <c r="F1273" s="43">
        <v>786.82669055999997</v>
      </c>
      <c r="G1273" s="3">
        <f t="shared" si="76"/>
        <v>2.432604643684444E-3</v>
      </c>
      <c r="H1273" s="3">
        <f>1-E1273/MAX(E$2:E1273)</f>
        <v>0.42715748996120595</v>
      </c>
      <c r="I1273" s="21">
        <f ca="1">IF(ROW()&gt;计算结果!B$18-1,AVERAGE(OFFSET(E1273,0,0,-计算结果!B$18,1)),AVERAGE(OFFSET(E1273,0,0,-ROW()+1,1)))</f>
        <v>3307.3450000000003</v>
      </c>
      <c r="J1273" s="43">
        <f t="shared" ca="1" si="77"/>
        <v>237197.86353919987</v>
      </c>
      <c r="K1273" s="43">
        <f ca="1">IF(ROW()&gt;计算结果!B$19+1,J1273-OFFSET(J1273,-计算结果!B$19,0,1,1),J1273-OFFSET(J1273,-ROW()+2,0,1,1))</f>
        <v>3795.6420812800061</v>
      </c>
      <c r="L1273" s="32" t="str">
        <f ca="1">IF(AND(F1273&gt;OFFSET(F1273,-计算结果!B$19,0,1,1),'000300'!K1273&lt;OFFSET('000300'!K1273,-计算结果!B$19,0,1,1)),"卖",IF(AND(F1273&lt;OFFSET(F1273,-计算结果!B$19,0,1,1),'000300'!K1273&gt;OFFSET('000300'!K1273,-计算结果!B$19,0,1,1)),"买",L1272))</f>
        <v>买</v>
      </c>
      <c r="M1273" s="4" t="str">
        <f t="shared" ca="1" si="78"/>
        <v/>
      </c>
      <c r="N1273" s="3">
        <f ca="1">IF(L1272="买",E1273/E1272-1,0)-IF(M1273=1,计算结果!B$17,0)</f>
        <v>2.432604643684444E-3</v>
      </c>
      <c r="O1273" s="2">
        <f t="shared" ca="1" si="79"/>
        <v>1.9406756272457522</v>
      </c>
      <c r="P1273" s="3">
        <f ca="1">1-O1273/MAX(O$2:O1273)</f>
        <v>0.25252066395331363</v>
      </c>
    </row>
    <row r="1274" spans="1:16" x14ac:dyDescent="0.15">
      <c r="A1274" s="1">
        <v>40268</v>
      </c>
      <c r="B1274">
        <v>3369.19</v>
      </c>
      <c r="C1274">
        <v>3369.9</v>
      </c>
      <c r="D1274" s="21">
        <v>3338.75</v>
      </c>
      <c r="E1274" s="21">
        <v>3345.61</v>
      </c>
      <c r="F1274" s="43">
        <v>721.20885248000002</v>
      </c>
      <c r="G1274" s="3">
        <f t="shared" si="76"/>
        <v>-6.267246065149612E-3</v>
      </c>
      <c r="H1274" s="3">
        <f>1-E1274/MAX(E$2:E1274)</f>
        <v>0.43074763492819701</v>
      </c>
      <c r="I1274" s="21">
        <f ca="1">IF(ROW()&gt;计算结果!B$18-1,AVERAGE(OFFSET(E1274,0,0,-计算结果!B$18,1)),AVERAGE(OFFSET(E1274,0,0,-ROW()+1,1)))</f>
        <v>3336.4650000000001</v>
      </c>
      <c r="J1274" s="43">
        <f t="shared" ca="1" si="77"/>
        <v>237919.07239167986</v>
      </c>
      <c r="K1274" s="43">
        <f ca="1">IF(ROW()&gt;计算结果!B$19+1,J1274-OFFSET(J1274,-计算结果!B$19,0,1,1),J1274-OFFSET(J1274,-ROW()+2,0,1,1))</f>
        <v>3891.7596364799829</v>
      </c>
      <c r="L1274" s="32" t="str">
        <f ca="1">IF(AND(F1274&gt;OFFSET(F1274,-计算结果!B$19,0,1,1),'000300'!K1274&lt;OFFSET('000300'!K1274,-计算结果!B$19,0,1,1)),"卖",IF(AND(F1274&lt;OFFSET(F1274,-计算结果!B$19,0,1,1),'000300'!K1274&gt;OFFSET('000300'!K1274,-计算结果!B$19,0,1,1)),"买",L1273))</f>
        <v>买</v>
      </c>
      <c r="M1274" s="4" t="str">
        <f t="shared" ca="1" si="78"/>
        <v/>
      </c>
      <c r="N1274" s="3">
        <f ca="1">IF(L1273="买",E1274/E1273-1,0)-IF(M1274=1,计算结果!B$17,0)</f>
        <v>-6.267246065149612E-3</v>
      </c>
      <c r="O1274" s="2">
        <f t="shared" ca="1" si="79"/>
        <v>1.9285129355571644</v>
      </c>
      <c r="P1274" s="3">
        <f ca="1">1-O1274/MAX(O$2:O1274)</f>
        <v>0.25720530088093285</v>
      </c>
    </row>
    <row r="1275" spans="1:16" x14ac:dyDescent="0.15">
      <c r="A1275" s="1">
        <v>40269</v>
      </c>
      <c r="B1275">
        <v>3349.88</v>
      </c>
      <c r="C1275">
        <v>3392.48</v>
      </c>
      <c r="D1275" s="21">
        <v>3349.88</v>
      </c>
      <c r="E1275" s="21">
        <v>3391.94</v>
      </c>
      <c r="F1275" s="43">
        <v>923.60499200000004</v>
      </c>
      <c r="G1275" s="3">
        <f t="shared" si="76"/>
        <v>1.3847997824014024E-2</v>
      </c>
      <c r="H1275" s="3">
        <f>1-E1275/MAX(E$2:E1275)</f>
        <v>0.42286462941536784</v>
      </c>
      <c r="I1275" s="21">
        <f ca="1">IF(ROW()&gt;计算结果!B$18-1,AVERAGE(OFFSET(E1275,0,0,-计算结果!B$18,1)),AVERAGE(OFFSET(E1275,0,0,-ROW()+1,1)))</f>
        <v>3365.7000000000003</v>
      </c>
      <c r="J1275" s="43">
        <f t="shared" ca="1" si="77"/>
        <v>238842.67738367987</v>
      </c>
      <c r="K1275" s="43">
        <f ca="1">IF(ROW()&gt;计算结果!B$19+1,J1275-OFFSET(J1275,-计算结果!B$19,0,1,1),J1275-OFFSET(J1275,-ROW()+2,0,1,1))</f>
        <v>4194.2223257599981</v>
      </c>
      <c r="L1275" s="32" t="str">
        <f ca="1">IF(AND(F1275&gt;OFFSET(F1275,-计算结果!B$19,0,1,1),'000300'!K1275&lt;OFFSET('000300'!K1275,-计算结果!B$19,0,1,1)),"卖",IF(AND(F1275&lt;OFFSET(F1275,-计算结果!B$19,0,1,1),'000300'!K1275&gt;OFFSET('000300'!K1275,-计算结果!B$19,0,1,1)),"买",L1274))</f>
        <v>买</v>
      </c>
      <c r="M1275" s="4" t="str">
        <f t="shared" ca="1" si="78"/>
        <v/>
      </c>
      <c r="N1275" s="3">
        <f ca="1">IF(L1274="买",E1275/E1274-1,0)-IF(M1275=1,计算结果!B$17,0)</f>
        <v>1.3847997824014024E-2</v>
      </c>
      <c r="O1275" s="2">
        <f t="shared" ca="1" si="79"/>
        <v>1.9552189784923428</v>
      </c>
      <c r="P1275" s="3">
        <f ca="1">1-O1275/MAX(O$2:O1275)</f>
        <v>0.2469190815038429</v>
      </c>
    </row>
    <row r="1276" spans="1:16" x14ac:dyDescent="0.15">
      <c r="A1276" s="1">
        <v>40270</v>
      </c>
      <c r="B1276">
        <v>3400.14</v>
      </c>
      <c r="C1276">
        <v>3412.2</v>
      </c>
      <c r="D1276" s="21">
        <v>3391.81</v>
      </c>
      <c r="E1276" s="21">
        <v>3407.35</v>
      </c>
      <c r="F1276" s="43">
        <v>990.40763904000005</v>
      </c>
      <c r="G1276" s="3">
        <f t="shared" si="76"/>
        <v>4.5431228146723956E-3</v>
      </c>
      <c r="H1276" s="3">
        <f>1-E1276/MAX(E$2:E1276)</f>
        <v>0.42024263254611038</v>
      </c>
      <c r="I1276" s="21">
        <f ca="1">IF(ROW()&gt;计算结果!B$18-1,AVERAGE(OFFSET(E1276,0,0,-计算结果!B$18,1)),AVERAGE(OFFSET(E1276,0,0,-ROW()+1,1)))</f>
        <v>3377.9025000000001</v>
      </c>
      <c r="J1276" s="43">
        <f t="shared" ca="1" si="77"/>
        <v>239833.08502271987</v>
      </c>
      <c r="K1276" s="43">
        <f ca="1">IF(ROW()&gt;计算结果!B$19+1,J1276-OFFSET(J1276,-计算结果!B$19,0,1,1),J1276-OFFSET(J1276,-ROW()+2,0,1,1))</f>
        <v>4528.100188159995</v>
      </c>
      <c r="L1276" s="32" t="str">
        <f ca="1">IF(AND(F1276&gt;OFFSET(F1276,-计算结果!B$19,0,1,1),'000300'!K1276&lt;OFFSET('000300'!K1276,-计算结果!B$19,0,1,1)),"卖",IF(AND(F1276&lt;OFFSET(F1276,-计算结果!B$19,0,1,1),'000300'!K1276&gt;OFFSET('000300'!K1276,-计算结果!B$19,0,1,1)),"买",L1275))</f>
        <v>买</v>
      </c>
      <c r="M1276" s="4" t="str">
        <f t="shared" ca="1" si="78"/>
        <v/>
      </c>
      <c r="N1276" s="3">
        <f ca="1">IF(L1275="买",E1276/E1275-1,0)-IF(M1276=1,计算结果!B$17,0)</f>
        <v>4.5431228146723956E-3</v>
      </c>
      <c r="O1276" s="2">
        <f t="shared" ca="1" si="79"/>
        <v>1.9641017784412118</v>
      </c>
      <c r="P1276" s="3">
        <f ca="1">1-O1276/MAX(O$2:O1276)</f>
        <v>0.24349774240172861</v>
      </c>
    </row>
    <row r="1277" spans="1:16" x14ac:dyDescent="0.15">
      <c r="A1277" s="1">
        <v>40274</v>
      </c>
      <c r="B1277">
        <v>3422.85</v>
      </c>
      <c r="C1277">
        <v>3436.29</v>
      </c>
      <c r="D1277" s="21">
        <v>3386.89</v>
      </c>
      <c r="E1277" s="21">
        <v>3405.15</v>
      </c>
      <c r="F1277" s="43">
        <v>939.85882112000002</v>
      </c>
      <c r="G1277" s="3">
        <f t="shared" si="76"/>
        <v>-6.4566305193181073E-4</v>
      </c>
      <c r="H1277" s="3">
        <f>1-E1277/MAX(E$2:E1277)</f>
        <v>0.42061696045736063</v>
      </c>
      <c r="I1277" s="21">
        <f ca="1">IF(ROW()&gt;计算结果!B$18-1,AVERAGE(OFFSET(E1277,0,0,-计算结果!B$18,1)),AVERAGE(OFFSET(E1277,0,0,-ROW()+1,1)))</f>
        <v>3387.5124999999998</v>
      </c>
      <c r="J1277" s="43">
        <f t="shared" ca="1" si="77"/>
        <v>240772.94384383986</v>
      </c>
      <c r="K1277" s="43">
        <f ca="1">IF(ROW()&gt;计算结果!B$19+1,J1277-OFFSET(J1277,-计算结果!B$19,0,1,1),J1277-OFFSET(J1277,-ROW()+2,0,1,1))</f>
        <v>4846.5036902400025</v>
      </c>
      <c r="L1277" s="32" t="str">
        <f ca="1">IF(AND(F1277&gt;OFFSET(F1277,-计算结果!B$19,0,1,1),'000300'!K1277&lt;OFFSET('000300'!K1277,-计算结果!B$19,0,1,1)),"卖",IF(AND(F1277&lt;OFFSET(F1277,-计算结果!B$19,0,1,1),'000300'!K1277&gt;OFFSET('000300'!K1277,-计算结果!B$19,0,1,1)),"买",L1276))</f>
        <v>买</v>
      </c>
      <c r="M1277" s="4" t="str">
        <f t="shared" ca="1" si="78"/>
        <v/>
      </c>
      <c r="N1277" s="3">
        <f ca="1">IF(L1276="买",E1277/E1276-1,0)-IF(M1277=1,计算结果!B$17,0)</f>
        <v>-6.4566305193181073E-4</v>
      </c>
      <c r="O1277" s="2">
        <f t="shared" ca="1" si="79"/>
        <v>1.9628336304926388</v>
      </c>
      <c r="P1277" s="3">
        <f ca="1">1-O1277/MAX(O$2:O1277)</f>
        <v>0.24398618795816274</v>
      </c>
    </row>
    <row r="1278" spans="1:16" x14ac:dyDescent="0.15">
      <c r="A1278" s="1">
        <v>40275</v>
      </c>
      <c r="B1278">
        <v>3403.09</v>
      </c>
      <c r="C1278">
        <v>3404.58</v>
      </c>
      <c r="D1278" s="21">
        <v>3369.02</v>
      </c>
      <c r="E1278" s="21">
        <v>3386.95</v>
      </c>
      <c r="F1278" s="43">
        <v>767.33161471999995</v>
      </c>
      <c r="G1278" s="3">
        <f t="shared" si="76"/>
        <v>-5.3448453078426272E-3</v>
      </c>
      <c r="H1278" s="3">
        <f>1-E1278/MAX(E$2:E1278)</f>
        <v>0.4237136731777037</v>
      </c>
      <c r="I1278" s="21">
        <f ca="1">IF(ROW()&gt;计算结果!B$18-1,AVERAGE(OFFSET(E1278,0,0,-计算结果!B$18,1)),AVERAGE(OFFSET(E1278,0,0,-ROW()+1,1)))</f>
        <v>3397.8474999999999</v>
      </c>
      <c r="J1278" s="43">
        <f t="shared" ca="1" si="77"/>
        <v>241540.27545855986</v>
      </c>
      <c r="K1278" s="43">
        <f ca="1">IF(ROW()&gt;计算结果!B$19+1,J1278-OFFSET(J1278,-计算结果!B$19,0,1,1),J1278-OFFSET(J1278,-ROW()+2,0,1,1))</f>
        <v>5030.5323007999978</v>
      </c>
      <c r="L1278" s="32" t="str">
        <f ca="1">IF(AND(F1278&gt;OFFSET(F1278,-计算结果!B$19,0,1,1),'000300'!K1278&lt;OFFSET('000300'!K1278,-计算结果!B$19,0,1,1)),"卖",IF(AND(F1278&lt;OFFSET(F1278,-计算结果!B$19,0,1,1),'000300'!K1278&gt;OFFSET('000300'!K1278,-计算结果!B$19,0,1,1)),"买",L1277))</f>
        <v>买</v>
      </c>
      <c r="M1278" s="4" t="str">
        <f t="shared" ca="1" si="78"/>
        <v/>
      </c>
      <c r="N1278" s="3">
        <f ca="1">IF(L1277="买",E1278/E1277-1,0)-IF(M1278=1,计算结果!B$17,0)</f>
        <v>-5.3448453078426272E-3</v>
      </c>
      <c r="O1278" s="2">
        <f t="shared" ca="1" si="79"/>
        <v>1.9523425883726244</v>
      </c>
      <c r="P1278" s="3">
        <f ca="1">1-O1278/MAX(O$2:O1278)</f>
        <v>0.24802696483411879</v>
      </c>
    </row>
    <row r="1279" spans="1:16" x14ac:dyDescent="0.15">
      <c r="A1279" s="1">
        <v>40276</v>
      </c>
      <c r="B1279">
        <v>3381.31</v>
      </c>
      <c r="C1279">
        <v>3381.31</v>
      </c>
      <c r="D1279" s="21">
        <v>3336.16</v>
      </c>
      <c r="E1279" s="21">
        <v>3346.74</v>
      </c>
      <c r="F1279" s="43">
        <v>893.17466112</v>
      </c>
      <c r="G1279" s="3">
        <f t="shared" si="76"/>
        <v>-1.1872038264515328E-2</v>
      </c>
      <c r="H1279" s="3">
        <f>1-E1279/MAX(E$2:E1279)</f>
        <v>0.43055536650105497</v>
      </c>
      <c r="I1279" s="21">
        <f ca="1">IF(ROW()&gt;计算结果!B$18-1,AVERAGE(OFFSET(E1279,0,0,-计算结果!B$18,1)),AVERAGE(OFFSET(E1279,0,0,-ROW()+1,1)))</f>
        <v>3386.5475000000001</v>
      </c>
      <c r="J1279" s="43">
        <f t="shared" ca="1" si="77"/>
        <v>240647.10079743987</v>
      </c>
      <c r="K1279" s="43">
        <f ca="1">IF(ROW()&gt;计算结果!B$19+1,J1279-OFFSET(J1279,-计算结果!B$19,0,1,1),J1279-OFFSET(J1279,-ROW()+2,0,1,1))</f>
        <v>4723.4052505599975</v>
      </c>
      <c r="L1279" s="32" t="str">
        <f ca="1">IF(AND(F1279&gt;OFFSET(F1279,-计算结果!B$19,0,1,1),'000300'!K1279&lt;OFFSET('000300'!K1279,-计算结果!B$19,0,1,1)),"卖",IF(AND(F1279&lt;OFFSET(F1279,-计算结果!B$19,0,1,1),'000300'!K1279&gt;OFFSET('000300'!K1279,-计算结果!B$19,0,1,1)),"买",L1278))</f>
        <v>买</v>
      </c>
      <c r="M1279" s="4" t="str">
        <f t="shared" ca="1" si="78"/>
        <v/>
      </c>
      <c r="N1279" s="3">
        <f ca="1">IF(L1278="买",E1279/E1278-1,0)-IF(M1279=1,计算结果!B$17,0)</f>
        <v>-1.1872038264515328E-2</v>
      </c>
      <c r="O1279" s="2">
        <f t="shared" ca="1" si="79"/>
        <v>1.9291643024580216</v>
      </c>
      <c r="P1279" s="3">
        <f ca="1">1-O1279/MAX(O$2:O1279)</f>
        <v>0.25695441748149195</v>
      </c>
    </row>
    <row r="1280" spans="1:16" x14ac:dyDescent="0.15">
      <c r="A1280" s="1">
        <v>40277</v>
      </c>
      <c r="B1280">
        <v>3348.77</v>
      </c>
      <c r="C1280">
        <v>3379.4</v>
      </c>
      <c r="D1280" s="21">
        <v>3342.47</v>
      </c>
      <c r="E1280" s="21">
        <v>3379.17</v>
      </c>
      <c r="F1280" s="43">
        <v>755.90352896000002</v>
      </c>
      <c r="G1280" s="3">
        <f t="shared" si="76"/>
        <v>9.6900267125621387E-3</v>
      </c>
      <c r="H1280" s="3">
        <f>1-E1280/MAX(E$2:E1280)</f>
        <v>0.42503743279112505</v>
      </c>
      <c r="I1280" s="21">
        <f ca="1">IF(ROW()&gt;计算结果!B$18-1,AVERAGE(OFFSET(E1280,0,0,-计算结果!B$18,1)),AVERAGE(OFFSET(E1280,0,0,-ROW()+1,1)))</f>
        <v>3379.5025000000001</v>
      </c>
      <c r="J1280" s="43">
        <f t="shared" ca="1" si="77"/>
        <v>239891.19726847985</v>
      </c>
      <c r="K1280" s="43">
        <f ca="1">IF(ROW()&gt;计算结果!B$19+1,J1280-OFFSET(J1280,-计算结果!B$19,0,1,1),J1280-OFFSET(J1280,-ROW()+2,0,1,1))</f>
        <v>4583.4301439999836</v>
      </c>
      <c r="L1280" s="32" t="str">
        <f ca="1">IF(AND(F1280&gt;OFFSET(F1280,-计算结果!B$19,0,1,1),'000300'!K1280&lt;OFFSET('000300'!K1280,-计算结果!B$19,0,1,1)),"卖",IF(AND(F1280&lt;OFFSET(F1280,-计算结果!B$19,0,1,1),'000300'!K1280&gt;OFFSET('000300'!K1280,-计算结果!B$19,0,1,1)),"买",L1279))</f>
        <v>买</v>
      </c>
      <c r="M1280" s="4" t="str">
        <f t="shared" ca="1" si="78"/>
        <v/>
      </c>
      <c r="N1280" s="3">
        <f ca="1">IF(L1279="买",E1280/E1279-1,0)-IF(M1280=1,计算结果!B$17,0)</f>
        <v>9.6900267125621387E-3</v>
      </c>
      <c r="O1280" s="2">
        <f t="shared" ca="1" si="79"/>
        <v>1.947857956081761</v>
      </c>
      <c r="P1280" s="3">
        <f ca="1">1-O1280/MAX(O$2:O1280)</f>
        <v>0.24975428593823634</v>
      </c>
    </row>
    <row r="1281" spans="1:16" x14ac:dyDescent="0.15">
      <c r="A1281" s="1">
        <v>40280</v>
      </c>
      <c r="B1281">
        <v>3388.35</v>
      </c>
      <c r="C1281">
        <v>3393.56</v>
      </c>
      <c r="D1281" s="21">
        <v>3330.3</v>
      </c>
      <c r="E1281" s="21">
        <v>3351.48</v>
      </c>
      <c r="F1281" s="43">
        <v>1059.96607488</v>
      </c>
      <c r="G1281" s="3">
        <f t="shared" si="76"/>
        <v>-8.1943199069594019E-3</v>
      </c>
      <c r="H1281" s="3">
        <f>1-E1281/MAX(E$2:E1281)</f>
        <v>0.42974886000136114</v>
      </c>
      <c r="I1281" s="21">
        <f ca="1">IF(ROW()&gt;计算结果!B$18-1,AVERAGE(OFFSET(E1281,0,0,-计算结果!B$18,1)),AVERAGE(OFFSET(E1281,0,0,-ROW()+1,1)))</f>
        <v>3366.085</v>
      </c>
      <c r="J1281" s="43">
        <f t="shared" ca="1" si="77"/>
        <v>238831.23119359984</v>
      </c>
      <c r="K1281" s="43">
        <f ca="1">IF(ROW()&gt;计算结果!B$19+1,J1281-OFFSET(J1281,-计算结果!B$19,0,1,1),J1281-OFFSET(J1281,-ROW()+2,0,1,1))</f>
        <v>2420.1943449599785</v>
      </c>
      <c r="L1281" s="32" t="str">
        <f ca="1">IF(AND(F1281&gt;OFFSET(F1281,-计算结果!B$19,0,1,1),'000300'!K1281&lt;OFFSET('000300'!K1281,-计算结果!B$19,0,1,1)),"卖",IF(AND(F1281&lt;OFFSET(F1281,-计算结果!B$19,0,1,1),'000300'!K1281&gt;OFFSET('000300'!K1281,-计算结果!B$19,0,1,1)),"买",L1280))</f>
        <v>买</v>
      </c>
      <c r="M1281" s="4" t="str">
        <f t="shared" ca="1" si="78"/>
        <v/>
      </c>
      <c r="N1281" s="3">
        <f ca="1">IF(L1280="买",E1281/E1280-1,0)-IF(M1281=1,计算结果!B$17,0)</f>
        <v>-8.1943199069594019E-3</v>
      </c>
      <c r="O1281" s="2">
        <f t="shared" ca="1" si="79"/>
        <v>1.931896584856311</v>
      </c>
      <c r="P1281" s="3">
        <f ca="1">1-O1281/MAX(O$2:O1281)</f>
        <v>0.25590203932808364</v>
      </c>
    </row>
    <row r="1282" spans="1:16" x14ac:dyDescent="0.15">
      <c r="A1282" s="1">
        <v>40281</v>
      </c>
      <c r="B1282">
        <v>3350.73</v>
      </c>
      <c r="C1282">
        <v>3401.71</v>
      </c>
      <c r="D1282" s="21">
        <v>3324.05</v>
      </c>
      <c r="E1282" s="21">
        <v>3391.72</v>
      </c>
      <c r="F1282" s="43">
        <v>1164.40342528</v>
      </c>
      <c r="G1282" s="3">
        <f t="shared" si="76"/>
        <v>1.2006635874300287E-2</v>
      </c>
      <c r="H1282" s="3">
        <f>1-E1282/MAX(E$2:E1282)</f>
        <v>0.42290206220649296</v>
      </c>
      <c r="I1282" s="21">
        <f ca="1">IF(ROW()&gt;计算结果!B$18-1,AVERAGE(OFFSET(E1282,0,0,-计算结果!B$18,1)),AVERAGE(OFFSET(E1282,0,0,-ROW()+1,1)))</f>
        <v>3367.2774999999997</v>
      </c>
      <c r="J1282" s="43">
        <f t="shared" ca="1" si="77"/>
        <v>239995.63461887985</v>
      </c>
      <c r="K1282" s="43">
        <f ca="1">IF(ROW()&gt;计算结果!B$19+1,J1282-OFFSET(J1282,-计算结果!B$19,0,1,1),J1282-OFFSET(J1282,-ROW()+2,0,1,1))</f>
        <v>2797.7710796799802</v>
      </c>
      <c r="L1282" s="32" t="str">
        <f ca="1">IF(AND(F1282&gt;OFFSET(F1282,-计算结果!B$19,0,1,1),'000300'!K1282&lt;OFFSET('000300'!K1282,-计算结果!B$19,0,1,1)),"卖",IF(AND(F1282&lt;OFFSET(F1282,-计算结果!B$19,0,1,1),'000300'!K1282&gt;OFFSET('000300'!K1282,-计算结果!B$19,0,1,1)),"买",L1281))</f>
        <v>卖</v>
      </c>
      <c r="M1282" s="4">
        <f t="shared" ca="1" si="78"/>
        <v>1</v>
      </c>
      <c r="N1282" s="3">
        <f ca="1">IF(L1281="买",E1282/E1281-1,0)-IF(M1282=1,计算结果!B$17,0)</f>
        <v>1.2006635874300287E-2</v>
      </c>
      <c r="O1282" s="2">
        <f t="shared" ca="1" si="79"/>
        <v>1.955092163697485</v>
      </c>
      <c r="P1282" s="3">
        <f ca="1">1-O1282/MAX(O$2:O1282)</f>
        <v>0.24696792605948659</v>
      </c>
    </row>
    <row r="1283" spans="1:16" x14ac:dyDescent="0.15">
      <c r="A1283" s="1">
        <v>40282</v>
      </c>
      <c r="B1283">
        <v>3394.64</v>
      </c>
      <c r="C1283">
        <v>3404.52</v>
      </c>
      <c r="D1283" s="21">
        <v>3377.44</v>
      </c>
      <c r="E1283" s="21">
        <v>3403.71</v>
      </c>
      <c r="F1283" s="43">
        <v>907.87569664</v>
      </c>
      <c r="G1283" s="3">
        <f t="shared" ref="G1283:G1346" si="80">E1283/E1282-1</f>
        <v>3.5350795466606577E-3</v>
      </c>
      <c r="H1283" s="3">
        <f>1-E1283/MAX(E$2:E1283)</f>
        <v>0.42086197509017897</v>
      </c>
      <c r="I1283" s="21">
        <f ca="1">IF(ROW()&gt;计算结果!B$18-1,AVERAGE(OFFSET(E1283,0,0,-计算结果!B$18,1)),AVERAGE(OFFSET(E1283,0,0,-ROW()+1,1)))</f>
        <v>3381.5199999999995</v>
      </c>
      <c r="J1283" s="43">
        <f t="shared" ca="1" si="77"/>
        <v>240903.51031551984</v>
      </c>
      <c r="K1283" s="43">
        <f ca="1">IF(ROW()&gt;计算结果!B$19+1,J1283-OFFSET(J1283,-计算结果!B$19,0,1,1),J1283-OFFSET(J1283,-ROW()+2,0,1,1))</f>
        <v>2984.4379238399852</v>
      </c>
      <c r="L1283" s="32" t="str">
        <f ca="1">IF(AND(F1283&gt;OFFSET(F1283,-计算结果!B$19,0,1,1),'000300'!K1283&lt;OFFSET('000300'!K1283,-计算结果!B$19,0,1,1)),"卖",IF(AND(F1283&lt;OFFSET(F1283,-计算结果!B$19,0,1,1),'000300'!K1283&gt;OFFSET('000300'!K1283,-计算结果!B$19,0,1,1)),"买",L1282))</f>
        <v>卖</v>
      </c>
      <c r="M1283" s="4" t="str">
        <f t="shared" ca="1" si="78"/>
        <v/>
      </c>
      <c r="N1283" s="3">
        <f ca="1">IF(L1282="买",E1283/E1282-1,0)-IF(M1283=1,计算结果!B$17,0)</f>
        <v>0</v>
      </c>
      <c r="O1283" s="2">
        <f t="shared" ca="1" si="79"/>
        <v>1.955092163697485</v>
      </c>
      <c r="P1283" s="3">
        <f ca="1">1-O1283/MAX(O$2:O1283)</f>
        <v>0.24696792605948659</v>
      </c>
    </row>
    <row r="1284" spans="1:16" x14ac:dyDescent="0.15">
      <c r="A1284" s="1">
        <v>40283</v>
      </c>
      <c r="B1284">
        <v>3407.02</v>
      </c>
      <c r="C1284">
        <v>3412.94</v>
      </c>
      <c r="D1284" s="21">
        <v>3365.88</v>
      </c>
      <c r="E1284" s="21">
        <v>3394.57</v>
      </c>
      <c r="F1284" s="43">
        <v>887.00231680000002</v>
      </c>
      <c r="G1284" s="3">
        <f t="shared" si="80"/>
        <v>-2.6853051523190175E-3</v>
      </c>
      <c r="H1284" s="3">
        <f>1-E1284/MAX(E$2:E1284)</f>
        <v>0.42241713741237319</v>
      </c>
      <c r="I1284" s="21">
        <f ca="1">IF(ROW()&gt;计算结果!B$18-1,AVERAGE(OFFSET(E1284,0,0,-计算结果!B$18,1)),AVERAGE(OFFSET(E1284,0,0,-ROW()+1,1)))</f>
        <v>3385.37</v>
      </c>
      <c r="J1284" s="43">
        <f t="shared" ref="J1284:J1347" ca="1" si="81">IF(I1284&gt;I1283,J1283+F1284,J1283-F1284)</f>
        <v>241790.51263231985</v>
      </c>
      <c r="K1284" s="43">
        <f ca="1">IF(ROW()&gt;计算结果!B$19+1,J1284-OFFSET(J1284,-计算结果!B$19,0,1,1),J1284-OFFSET(J1284,-ROW()+2,0,1,1))</f>
        <v>2947.8352486399817</v>
      </c>
      <c r="L1284" s="32" t="str">
        <f ca="1">IF(AND(F1284&gt;OFFSET(F1284,-计算结果!B$19,0,1,1),'000300'!K1284&lt;OFFSET('000300'!K1284,-计算结果!B$19,0,1,1)),"卖",IF(AND(F1284&lt;OFFSET(F1284,-计算结果!B$19,0,1,1),'000300'!K1284&gt;OFFSET('000300'!K1284,-计算结果!B$19,0,1,1)),"买",L1283))</f>
        <v>卖</v>
      </c>
      <c r="M1284" s="4" t="str">
        <f t="shared" ref="M1284:M1347" ca="1" si="82">IF(L1283&lt;&gt;L1284,1,"")</f>
        <v/>
      </c>
      <c r="N1284" s="3">
        <f ca="1">IF(L1283="买",E1284/E1283-1,0)-IF(M1284=1,计算结果!B$17,0)</f>
        <v>0</v>
      </c>
      <c r="O1284" s="2">
        <f t="shared" ref="O1284:O1347" ca="1" si="83">IFERROR(O1283*(1+N1284),O1283)</f>
        <v>1.955092163697485</v>
      </c>
      <c r="P1284" s="3">
        <f ca="1">1-O1284/MAX(O$2:O1284)</f>
        <v>0.24696792605948659</v>
      </c>
    </row>
    <row r="1285" spans="1:16" x14ac:dyDescent="0.15">
      <c r="A1285" s="1">
        <v>40284</v>
      </c>
      <c r="B1285">
        <v>3388.29</v>
      </c>
      <c r="C1285">
        <v>3388.29</v>
      </c>
      <c r="D1285" s="21">
        <v>3348.78</v>
      </c>
      <c r="E1285" s="21">
        <v>3356.33</v>
      </c>
      <c r="F1285" s="43">
        <v>672.35598335999998</v>
      </c>
      <c r="G1285" s="3">
        <f t="shared" si="80"/>
        <v>-1.1265049770663227E-2</v>
      </c>
      <c r="H1285" s="3">
        <f>1-E1285/MAX(E$2:E1285)</f>
        <v>0.42892363710610493</v>
      </c>
      <c r="I1285" s="21">
        <f ca="1">IF(ROW()&gt;计算结果!B$18-1,AVERAGE(OFFSET(E1285,0,0,-计算结果!B$18,1)),AVERAGE(OFFSET(E1285,0,0,-ROW()+1,1)))</f>
        <v>3386.5825</v>
      </c>
      <c r="J1285" s="43">
        <f t="shared" ca="1" si="81"/>
        <v>242462.86861567985</v>
      </c>
      <c r="K1285" s="43">
        <f ca="1">IF(ROW()&gt;计算结果!B$19+1,J1285-OFFSET(J1285,-计算结果!B$19,0,1,1),J1285-OFFSET(J1285,-ROW()+2,0,1,1))</f>
        <v>2629.7835929599823</v>
      </c>
      <c r="L1285" s="32" t="str">
        <f ca="1">IF(AND(F1285&gt;OFFSET(F1285,-计算结果!B$19,0,1,1),'000300'!K1285&lt;OFFSET('000300'!K1285,-计算结果!B$19,0,1,1)),"卖",IF(AND(F1285&lt;OFFSET(F1285,-计算结果!B$19,0,1,1),'000300'!K1285&gt;OFFSET('000300'!K1285,-计算结果!B$19,0,1,1)),"买",L1284))</f>
        <v>卖</v>
      </c>
      <c r="M1285" s="4" t="str">
        <f t="shared" ca="1" si="82"/>
        <v/>
      </c>
      <c r="N1285" s="3">
        <f ca="1">IF(L1284="买",E1285/E1284-1,0)-IF(M1285=1,计算结果!B$17,0)</f>
        <v>0</v>
      </c>
      <c r="O1285" s="2">
        <f t="shared" ca="1" si="83"/>
        <v>1.955092163697485</v>
      </c>
      <c r="P1285" s="3">
        <f ca="1">1-O1285/MAX(O$2:O1285)</f>
        <v>0.24696792605948659</v>
      </c>
    </row>
    <row r="1286" spans="1:16" x14ac:dyDescent="0.15">
      <c r="A1286" s="1">
        <v>40287</v>
      </c>
      <c r="B1286">
        <v>3313.5</v>
      </c>
      <c r="C1286">
        <v>3313.5</v>
      </c>
      <c r="D1286" s="21">
        <v>3175.44</v>
      </c>
      <c r="E1286" s="21">
        <v>3176.42</v>
      </c>
      <c r="F1286" s="43">
        <v>1188.5597491200001</v>
      </c>
      <c r="G1286" s="3">
        <f t="shared" si="80"/>
        <v>-5.3603191581280685E-2</v>
      </c>
      <c r="H1286" s="3">
        <f>1-E1286/MAX(E$2:E1286)</f>
        <v>0.45953515279384738</v>
      </c>
      <c r="I1286" s="21">
        <f ca="1">IF(ROW()&gt;计算结果!B$18-1,AVERAGE(OFFSET(E1286,0,0,-计算结果!B$18,1)),AVERAGE(OFFSET(E1286,0,0,-ROW()+1,1)))</f>
        <v>3332.7575000000002</v>
      </c>
      <c r="J1286" s="43">
        <f t="shared" ca="1" si="81"/>
        <v>241274.30886655985</v>
      </c>
      <c r="K1286" s="43">
        <f ca="1">IF(ROW()&gt;计算结果!B$19+1,J1286-OFFSET(J1286,-计算结果!B$19,0,1,1),J1286-OFFSET(J1286,-ROW()+2,0,1,1))</f>
        <v>501.36502271998324</v>
      </c>
      <c r="L1286" s="32" t="str">
        <f ca="1">IF(AND(F1286&gt;OFFSET(F1286,-计算结果!B$19,0,1,1),'000300'!K1286&lt;OFFSET('000300'!K1286,-计算结果!B$19,0,1,1)),"卖",IF(AND(F1286&lt;OFFSET(F1286,-计算结果!B$19,0,1,1),'000300'!K1286&gt;OFFSET('000300'!K1286,-计算结果!B$19,0,1,1)),"买",L1285))</f>
        <v>卖</v>
      </c>
      <c r="M1286" s="4" t="str">
        <f t="shared" ca="1" si="82"/>
        <v/>
      </c>
      <c r="N1286" s="3">
        <f ca="1">IF(L1285="买",E1286/E1285-1,0)-IF(M1286=1,计算结果!B$17,0)</f>
        <v>0</v>
      </c>
      <c r="O1286" s="2">
        <f t="shared" ca="1" si="83"/>
        <v>1.955092163697485</v>
      </c>
      <c r="P1286" s="3">
        <f ca="1">1-O1286/MAX(O$2:O1286)</f>
        <v>0.24696792605948659</v>
      </c>
    </row>
    <row r="1287" spans="1:16" x14ac:dyDescent="0.15">
      <c r="A1287" s="1">
        <v>40288</v>
      </c>
      <c r="B1287">
        <v>3176.41</v>
      </c>
      <c r="C1287">
        <v>3196.65</v>
      </c>
      <c r="D1287" s="21">
        <v>3130.96</v>
      </c>
      <c r="E1287" s="21">
        <v>3173.37</v>
      </c>
      <c r="F1287" s="43">
        <v>880.05967871999997</v>
      </c>
      <c r="G1287" s="3">
        <f t="shared" si="80"/>
        <v>-9.6020047726697033E-4</v>
      </c>
      <c r="H1287" s="3">
        <f>1-E1287/MAX(E$2:E1287)</f>
        <v>0.46005410739808072</v>
      </c>
      <c r="I1287" s="21">
        <f ca="1">IF(ROW()&gt;计算结果!B$18-1,AVERAGE(OFFSET(E1287,0,0,-计算结果!B$18,1)),AVERAGE(OFFSET(E1287,0,0,-ROW()+1,1)))</f>
        <v>3275.1724999999997</v>
      </c>
      <c r="J1287" s="43">
        <f t="shared" ca="1" si="81"/>
        <v>240394.24918783986</v>
      </c>
      <c r="K1287" s="43">
        <f ca="1">IF(ROW()&gt;计算结果!B$19+1,J1287-OFFSET(J1287,-计算结果!B$19,0,1,1),J1287-OFFSET(J1287,-ROW()+2,0,1,1))</f>
        <v>-1146.0262707200018</v>
      </c>
      <c r="L1287" s="32" t="str">
        <f ca="1">IF(AND(F1287&gt;OFFSET(F1287,-计算结果!B$19,0,1,1),'000300'!K1287&lt;OFFSET('000300'!K1287,-计算结果!B$19,0,1,1)),"卖",IF(AND(F1287&lt;OFFSET(F1287,-计算结果!B$19,0,1,1),'000300'!K1287&gt;OFFSET('000300'!K1287,-计算结果!B$19,0,1,1)),"买",L1286))</f>
        <v>卖</v>
      </c>
      <c r="M1287" s="4" t="str">
        <f t="shared" ca="1" si="82"/>
        <v/>
      </c>
      <c r="N1287" s="3">
        <f ca="1">IF(L1286="买",E1287/E1286-1,0)-IF(M1287=1,计算结果!B$17,0)</f>
        <v>0</v>
      </c>
      <c r="O1287" s="2">
        <f t="shared" ca="1" si="83"/>
        <v>1.955092163697485</v>
      </c>
      <c r="P1287" s="3">
        <f ca="1">1-O1287/MAX(O$2:O1287)</f>
        <v>0.24696792605948659</v>
      </c>
    </row>
    <row r="1288" spans="1:16" x14ac:dyDescent="0.15">
      <c r="A1288" s="1">
        <v>40289</v>
      </c>
      <c r="B1288">
        <v>3178.88</v>
      </c>
      <c r="C1288">
        <v>3237.54</v>
      </c>
      <c r="D1288" s="21">
        <v>3164.76</v>
      </c>
      <c r="E1288" s="21">
        <v>3236.68</v>
      </c>
      <c r="F1288" s="43">
        <v>933.73374464000005</v>
      </c>
      <c r="G1288" s="3">
        <f t="shared" si="80"/>
        <v>1.9950399732776125E-2</v>
      </c>
      <c r="H1288" s="3">
        <f>1-E1288/MAX(E$2:E1288)</f>
        <v>0.44928197100660183</v>
      </c>
      <c r="I1288" s="21">
        <f ca="1">IF(ROW()&gt;计算结果!B$18-1,AVERAGE(OFFSET(E1288,0,0,-计算结果!B$18,1)),AVERAGE(OFFSET(E1288,0,0,-ROW()+1,1)))</f>
        <v>3235.7</v>
      </c>
      <c r="J1288" s="43">
        <f t="shared" ca="1" si="81"/>
        <v>239460.51544319987</v>
      </c>
      <c r="K1288" s="43">
        <f ca="1">IF(ROW()&gt;计算结果!B$19+1,J1288-OFFSET(J1288,-计算结果!B$19,0,1,1),J1288-OFFSET(J1288,-ROW()+2,0,1,1))</f>
        <v>-1186.58535424</v>
      </c>
      <c r="L1288" s="32" t="str">
        <f ca="1">IF(AND(F1288&gt;OFFSET(F1288,-计算结果!B$19,0,1,1),'000300'!K1288&lt;OFFSET('000300'!K1288,-计算结果!B$19,0,1,1)),"卖",IF(AND(F1288&lt;OFFSET(F1288,-计算结果!B$19,0,1,1),'000300'!K1288&gt;OFFSET('000300'!K1288,-计算结果!B$19,0,1,1)),"买",L1287))</f>
        <v>卖</v>
      </c>
      <c r="M1288" s="4" t="str">
        <f t="shared" ca="1" si="82"/>
        <v/>
      </c>
      <c r="N1288" s="3">
        <f ca="1">IF(L1287="买",E1288/E1287-1,0)-IF(M1288=1,计算结果!B$17,0)</f>
        <v>0</v>
      </c>
      <c r="O1288" s="2">
        <f t="shared" ca="1" si="83"/>
        <v>1.955092163697485</v>
      </c>
      <c r="P1288" s="3">
        <f ca="1">1-O1288/MAX(O$2:O1288)</f>
        <v>0.24696792605948659</v>
      </c>
    </row>
    <row r="1289" spans="1:16" x14ac:dyDescent="0.15">
      <c r="A1289" s="1">
        <v>40290</v>
      </c>
      <c r="B1289">
        <v>3222.68</v>
      </c>
      <c r="C1289">
        <v>3231.99</v>
      </c>
      <c r="D1289" s="21">
        <v>3177.73</v>
      </c>
      <c r="E1289" s="21">
        <v>3201.54</v>
      </c>
      <c r="F1289" s="43">
        <v>989.70386431999998</v>
      </c>
      <c r="G1289" s="3">
        <f t="shared" si="80"/>
        <v>-1.085680388546284E-2</v>
      </c>
      <c r="H1289" s="3">
        <f>1-E1289/MAX(E$2:E1289)</f>
        <v>0.45526100864357177</v>
      </c>
      <c r="I1289" s="21">
        <f ca="1">IF(ROW()&gt;计算结果!B$18-1,AVERAGE(OFFSET(E1289,0,0,-计算结果!B$18,1)),AVERAGE(OFFSET(E1289,0,0,-ROW()+1,1)))</f>
        <v>3197.0024999999996</v>
      </c>
      <c r="J1289" s="43">
        <f t="shared" ca="1" si="81"/>
        <v>238470.81157887986</v>
      </c>
      <c r="K1289" s="43">
        <f ca="1">IF(ROW()&gt;计算结果!B$19+1,J1289-OFFSET(J1289,-计算结果!B$19,0,1,1),J1289-OFFSET(J1289,-ROW()+2,0,1,1))</f>
        <v>-1420.3856895999925</v>
      </c>
      <c r="L1289" s="32" t="str">
        <f ca="1">IF(AND(F1289&gt;OFFSET(F1289,-计算结果!B$19,0,1,1),'000300'!K1289&lt;OFFSET('000300'!K1289,-计算结果!B$19,0,1,1)),"卖",IF(AND(F1289&lt;OFFSET(F1289,-计算结果!B$19,0,1,1),'000300'!K1289&gt;OFFSET('000300'!K1289,-计算结果!B$19,0,1,1)),"买",L1288))</f>
        <v>卖</v>
      </c>
      <c r="M1289" s="4" t="str">
        <f t="shared" ca="1" si="82"/>
        <v/>
      </c>
      <c r="N1289" s="3">
        <f ca="1">IF(L1288="买",E1289/E1288-1,0)-IF(M1289=1,计算结果!B$17,0)</f>
        <v>0</v>
      </c>
      <c r="O1289" s="2">
        <f t="shared" ca="1" si="83"/>
        <v>1.955092163697485</v>
      </c>
      <c r="P1289" s="3">
        <f ca="1">1-O1289/MAX(O$2:O1289)</f>
        <v>0.24696792605948659</v>
      </c>
    </row>
    <row r="1290" spans="1:16" x14ac:dyDescent="0.15">
      <c r="A1290" s="1">
        <v>40291</v>
      </c>
      <c r="B1290">
        <v>3198.78</v>
      </c>
      <c r="C1290">
        <v>3224.74</v>
      </c>
      <c r="D1290" s="21">
        <v>3172.58</v>
      </c>
      <c r="E1290" s="21">
        <v>3190</v>
      </c>
      <c r="F1290" s="43">
        <v>921.15673088000005</v>
      </c>
      <c r="G1290" s="3">
        <f t="shared" si="80"/>
        <v>-3.6045153269989028E-3</v>
      </c>
      <c r="H1290" s="3">
        <f>1-E1290/MAX(E$2:E1290)</f>
        <v>0.45722452868712993</v>
      </c>
      <c r="I1290" s="21">
        <f ca="1">IF(ROW()&gt;计算结果!B$18-1,AVERAGE(OFFSET(E1290,0,0,-计算结果!B$18,1)),AVERAGE(OFFSET(E1290,0,0,-ROW()+1,1)))</f>
        <v>3200.3975</v>
      </c>
      <c r="J1290" s="43">
        <f t="shared" ca="1" si="81"/>
        <v>239391.96830975986</v>
      </c>
      <c r="K1290" s="43">
        <f ca="1">IF(ROW()&gt;计算结果!B$19+1,J1290-OFFSET(J1290,-计算结果!B$19,0,1,1),J1290-OFFSET(J1290,-ROW()+2,0,1,1))</f>
        <v>560.73711616001674</v>
      </c>
      <c r="L1290" s="32" t="str">
        <f ca="1">IF(AND(F1290&gt;OFFSET(F1290,-计算结果!B$19,0,1,1),'000300'!K1290&lt;OFFSET('000300'!K1290,-计算结果!B$19,0,1,1)),"卖",IF(AND(F1290&lt;OFFSET(F1290,-计算结果!B$19,0,1,1),'000300'!K1290&gt;OFFSET('000300'!K1290,-计算结果!B$19,0,1,1)),"买",L1289))</f>
        <v>卖</v>
      </c>
      <c r="M1290" s="4" t="str">
        <f t="shared" ca="1" si="82"/>
        <v/>
      </c>
      <c r="N1290" s="3">
        <f ca="1">IF(L1289="买",E1290/E1289-1,0)-IF(M1290=1,计算结果!B$17,0)</f>
        <v>0</v>
      </c>
      <c r="O1290" s="2">
        <f t="shared" ca="1" si="83"/>
        <v>1.955092163697485</v>
      </c>
      <c r="P1290" s="3">
        <f ca="1">1-O1290/MAX(O$2:O1290)</f>
        <v>0.24696792605948659</v>
      </c>
    </row>
    <row r="1291" spans="1:16" x14ac:dyDescent="0.15">
      <c r="A1291" s="1">
        <v>40294</v>
      </c>
      <c r="B1291">
        <v>3195.46</v>
      </c>
      <c r="C1291">
        <v>3207.72</v>
      </c>
      <c r="D1291" s="21">
        <v>3168.37</v>
      </c>
      <c r="E1291" s="21">
        <v>3172</v>
      </c>
      <c r="F1291" s="43">
        <v>749.59118335999995</v>
      </c>
      <c r="G1291" s="3">
        <f t="shared" si="80"/>
        <v>-5.642633228840177E-3</v>
      </c>
      <c r="H1291" s="3">
        <f>1-E1291/MAX(E$2:E1291)</f>
        <v>0.4602872115973593</v>
      </c>
      <c r="I1291" s="21">
        <f ca="1">IF(ROW()&gt;计算结果!B$18-1,AVERAGE(OFFSET(E1291,0,0,-计算结果!B$18,1)),AVERAGE(OFFSET(E1291,0,0,-ROW()+1,1)))</f>
        <v>3200.0549999999998</v>
      </c>
      <c r="J1291" s="43">
        <f t="shared" ca="1" si="81"/>
        <v>238642.37712639986</v>
      </c>
      <c r="K1291" s="43">
        <f ca="1">IF(ROW()&gt;计算结果!B$19+1,J1291-OFFSET(J1291,-计算结果!B$19,0,1,1),J1291-OFFSET(J1291,-ROW()+2,0,1,1))</f>
        <v>-1353.2574924799846</v>
      </c>
      <c r="L1291" s="32" t="str">
        <f ca="1">IF(AND(F1291&gt;OFFSET(F1291,-计算结果!B$19,0,1,1),'000300'!K1291&lt;OFFSET('000300'!K1291,-计算结果!B$19,0,1,1)),"卖",IF(AND(F1291&lt;OFFSET(F1291,-计算结果!B$19,0,1,1),'000300'!K1291&gt;OFFSET('000300'!K1291,-计算结果!B$19,0,1,1)),"买",L1290))</f>
        <v>卖</v>
      </c>
      <c r="M1291" s="4" t="str">
        <f t="shared" ca="1" si="82"/>
        <v/>
      </c>
      <c r="N1291" s="3">
        <f ca="1">IF(L1290="买",E1291/E1290-1,0)-IF(M1291=1,计算结果!B$17,0)</f>
        <v>0</v>
      </c>
      <c r="O1291" s="2">
        <f t="shared" ca="1" si="83"/>
        <v>1.955092163697485</v>
      </c>
      <c r="P1291" s="3">
        <f ca="1">1-O1291/MAX(O$2:O1291)</f>
        <v>0.24696792605948659</v>
      </c>
    </row>
    <row r="1292" spans="1:16" x14ac:dyDescent="0.15">
      <c r="A1292" s="1">
        <v>40295</v>
      </c>
      <c r="B1292">
        <v>3163.1</v>
      </c>
      <c r="C1292">
        <v>3163.1</v>
      </c>
      <c r="D1292" s="21">
        <v>3060.85</v>
      </c>
      <c r="E1292" s="21">
        <v>3108.41</v>
      </c>
      <c r="F1292" s="43">
        <v>880.58363903999998</v>
      </c>
      <c r="G1292" s="3">
        <f t="shared" si="80"/>
        <v>-2.0047288776797068E-2</v>
      </c>
      <c r="H1292" s="3">
        <f>1-E1292/MAX(E$2:E1292)</f>
        <v>0.47110698972299736</v>
      </c>
      <c r="I1292" s="21">
        <f ca="1">IF(ROW()&gt;计算结果!B$18-1,AVERAGE(OFFSET(E1292,0,0,-计算结果!B$18,1)),AVERAGE(OFFSET(E1292,0,0,-ROW()+1,1)))</f>
        <v>3167.9875000000002</v>
      </c>
      <c r="J1292" s="43">
        <f t="shared" ca="1" si="81"/>
        <v>237761.79348735986</v>
      </c>
      <c r="K1292" s="43">
        <f ca="1">IF(ROW()&gt;计算结果!B$19+1,J1292-OFFSET(J1292,-计算结果!B$19,0,1,1),J1292-OFFSET(J1292,-ROW()+2,0,1,1))</f>
        <v>-3141.7168281599879</v>
      </c>
      <c r="L1292" s="32" t="str">
        <f ca="1">IF(AND(F1292&gt;OFFSET(F1292,-计算结果!B$19,0,1,1),'000300'!K1292&lt;OFFSET('000300'!K1292,-计算结果!B$19,0,1,1)),"卖",IF(AND(F1292&lt;OFFSET(F1292,-计算结果!B$19,0,1,1),'000300'!K1292&gt;OFFSET('000300'!K1292,-计算结果!B$19,0,1,1)),"买",L1291))</f>
        <v>卖</v>
      </c>
      <c r="M1292" s="4" t="str">
        <f t="shared" ca="1" si="82"/>
        <v/>
      </c>
      <c r="N1292" s="3">
        <f ca="1">IF(L1291="买",E1292/E1291-1,0)-IF(M1292=1,计算结果!B$17,0)</f>
        <v>0</v>
      </c>
      <c r="O1292" s="2">
        <f t="shared" ca="1" si="83"/>
        <v>1.955092163697485</v>
      </c>
      <c r="P1292" s="3">
        <f ca="1">1-O1292/MAX(O$2:O1292)</f>
        <v>0.24696792605948659</v>
      </c>
    </row>
    <row r="1293" spans="1:16" x14ac:dyDescent="0.15">
      <c r="A1293" s="1">
        <v>40296</v>
      </c>
      <c r="B1293">
        <v>3080.32</v>
      </c>
      <c r="C1293">
        <v>3122.11</v>
      </c>
      <c r="D1293" s="21">
        <v>3062.08</v>
      </c>
      <c r="E1293" s="21">
        <v>3097.35</v>
      </c>
      <c r="F1293" s="43">
        <v>654.84922879999999</v>
      </c>
      <c r="G1293" s="3">
        <f t="shared" si="80"/>
        <v>-3.5580891838592477E-3</v>
      </c>
      <c r="H1293" s="3">
        <f>1-E1293/MAX(E$2:E1293)</f>
        <v>0.47298883822228277</v>
      </c>
      <c r="I1293" s="21">
        <f ca="1">IF(ROW()&gt;计算结果!B$18-1,AVERAGE(OFFSET(E1293,0,0,-计算结果!B$18,1)),AVERAGE(OFFSET(E1293,0,0,-ROW()+1,1)))</f>
        <v>3141.94</v>
      </c>
      <c r="J1293" s="43">
        <f t="shared" ca="1" si="81"/>
        <v>237106.94425855984</v>
      </c>
      <c r="K1293" s="43">
        <f ca="1">IF(ROW()&gt;计算结果!B$19+1,J1293-OFFSET(J1293,-计算结果!B$19,0,1,1),J1293-OFFSET(J1293,-ROW()+2,0,1,1))</f>
        <v>-4683.5683737600048</v>
      </c>
      <c r="L1293" s="32" t="str">
        <f ca="1">IF(AND(F1293&gt;OFFSET(F1293,-计算结果!B$19,0,1,1),'000300'!K1293&lt;OFFSET('000300'!K1293,-计算结果!B$19,0,1,1)),"卖",IF(AND(F1293&lt;OFFSET(F1293,-计算结果!B$19,0,1,1),'000300'!K1293&gt;OFFSET('000300'!K1293,-计算结果!B$19,0,1,1)),"买",L1292))</f>
        <v>卖</v>
      </c>
      <c r="M1293" s="4" t="str">
        <f t="shared" ca="1" si="82"/>
        <v/>
      </c>
      <c r="N1293" s="3">
        <f ca="1">IF(L1292="买",E1293/E1292-1,0)-IF(M1293=1,计算结果!B$17,0)</f>
        <v>0</v>
      </c>
      <c r="O1293" s="2">
        <f t="shared" ca="1" si="83"/>
        <v>1.955092163697485</v>
      </c>
      <c r="P1293" s="3">
        <f ca="1">1-O1293/MAX(O$2:O1293)</f>
        <v>0.24696792605948659</v>
      </c>
    </row>
    <row r="1294" spans="1:16" x14ac:dyDescent="0.15">
      <c r="A1294" s="1">
        <v>40297</v>
      </c>
      <c r="B1294">
        <v>3114.94</v>
      </c>
      <c r="C1294">
        <v>3130.7</v>
      </c>
      <c r="D1294" s="21">
        <v>3059.8</v>
      </c>
      <c r="E1294" s="21">
        <v>3060.06</v>
      </c>
      <c r="F1294" s="43">
        <v>692.50867200000005</v>
      </c>
      <c r="G1294" s="3">
        <f t="shared" si="80"/>
        <v>-1.2039323938205282E-2</v>
      </c>
      <c r="H1294" s="3">
        <f>1-E1294/MAX(E$2:E1294)</f>
        <v>0.47933369631797451</v>
      </c>
      <c r="I1294" s="21">
        <f ca="1">IF(ROW()&gt;计算结果!B$18-1,AVERAGE(OFFSET(E1294,0,0,-计算结果!B$18,1)),AVERAGE(OFFSET(E1294,0,0,-ROW()+1,1)))</f>
        <v>3109.4549999999999</v>
      </c>
      <c r="J1294" s="43">
        <f t="shared" ca="1" si="81"/>
        <v>236414.43558655985</v>
      </c>
      <c r="K1294" s="43">
        <f ca="1">IF(ROW()&gt;计算结果!B$19+1,J1294-OFFSET(J1294,-计算结果!B$19,0,1,1),J1294-OFFSET(J1294,-ROW()+2,0,1,1))</f>
        <v>-6048.4330291200022</v>
      </c>
      <c r="L1294" s="32" t="str">
        <f ca="1">IF(AND(F1294&gt;OFFSET(F1294,-计算结果!B$19,0,1,1),'000300'!K1294&lt;OFFSET('000300'!K1294,-计算结果!B$19,0,1,1)),"卖",IF(AND(F1294&lt;OFFSET(F1294,-计算结果!B$19,0,1,1),'000300'!K1294&gt;OFFSET('000300'!K1294,-计算结果!B$19,0,1,1)),"买",L1293))</f>
        <v>卖</v>
      </c>
      <c r="M1294" s="4" t="str">
        <f t="shared" ca="1" si="82"/>
        <v/>
      </c>
      <c r="N1294" s="3">
        <f ca="1">IF(L1293="买",E1294/E1293-1,0)-IF(M1294=1,计算结果!B$17,0)</f>
        <v>0</v>
      </c>
      <c r="O1294" s="2">
        <f t="shared" ca="1" si="83"/>
        <v>1.955092163697485</v>
      </c>
      <c r="P1294" s="3">
        <f ca="1">1-O1294/MAX(O$2:O1294)</f>
        <v>0.24696792605948659</v>
      </c>
    </row>
    <row r="1295" spans="1:16" x14ac:dyDescent="0.15">
      <c r="A1295" s="1">
        <v>40298</v>
      </c>
      <c r="B1295">
        <v>3060.12</v>
      </c>
      <c r="C1295">
        <v>3068.13</v>
      </c>
      <c r="D1295" s="21">
        <v>3014.07</v>
      </c>
      <c r="E1295" s="21">
        <v>3067.36</v>
      </c>
      <c r="F1295" s="43">
        <v>731.90883327999995</v>
      </c>
      <c r="G1295" s="3">
        <f t="shared" si="80"/>
        <v>2.3855741390692575E-3</v>
      </c>
      <c r="H1295" s="3">
        <f>1-E1295/MAX(E$2:E1295)</f>
        <v>0.47809160824882591</v>
      </c>
      <c r="I1295" s="21">
        <f ca="1">IF(ROW()&gt;计算结果!B$18-1,AVERAGE(OFFSET(E1295,0,0,-计算结果!B$18,1)),AVERAGE(OFFSET(E1295,0,0,-ROW()+1,1)))</f>
        <v>3083.2950000000001</v>
      </c>
      <c r="J1295" s="43">
        <f t="shared" ca="1" si="81"/>
        <v>235682.52675327985</v>
      </c>
      <c r="K1295" s="43">
        <f ca="1">IF(ROW()&gt;计算结果!B$19+1,J1295-OFFSET(J1295,-计算结果!B$19,0,1,1),J1295-OFFSET(J1295,-ROW()+2,0,1,1))</f>
        <v>-5591.7821132800018</v>
      </c>
      <c r="L1295" s="32" t="str">
        <f ca="1">IF(AND(F1295&gt;OFFSET(F1295,-计算结果!B$19,0,1,1),'000300'!K1295&lt;OFFSET('000300'!K1295,-计算结果!B$19,0,1,1)),"卖",IF(AND(F1295&lt;OFFSET(F1295,-计算结果!B$19,0,1,1),'000300'!K1295&gt;OFFSET('000300'!K1295,-计算结果!B$19,0,1,1)),"买",L1294))</f>
        <v>卖</v>
      </c>
      <c r="M1295" s="4" t="str">
        <f t="shared" ca="1" si="82"/>
        <v/>
      </c>
      <c r="N1295" s="3">
        <f ca="1">IF(L1294="买",E1295/E1294-1,0)-IF(M1295=1,计算结果!B$17,0)</f>
        <v>0</v>
      </c>
      <c r="O1295" s="2">
        <f t="shared" ca="1" si="83"/>
        <v>1.955092163697485</v>
      </c>
      <c r="P1295" s="3">
        <f ca="1">1-O1295/MAX(O$2:O1295)</f>
        <v>0.24696792605948659</v>
      </c>
    </row>
    <row r="1296" spans="1:16" x14ac:dyDescent="0.15">
      <c r="A1296" s="1">
        <v>40302</v>
      </c>
      <c r="B1296">
        <v>3005.49</v>
      </c>
      <c r="C1296">
        <v>3056.08</v>
      </c>
      <c r="D1296" s="21">
        <v>2994.92</v>
      </c>
      <c r="E1296" s="21">
        <v>3019.45</v>
      </c>
      <c r="F1296" s="43">
        <v>545.58605311999997</v>
      </c>
      <c r="G1296" s="3">
        <f t="shared" si="80"/>
        <v>-1.5619294768139502E-2</v>
      </c>
      <c r="H1296" s="3">
        <f>1-E1296/MAX(E$2:E1296)</f>
        <v>0.48624344926155316</v>
      </c>
      <c r="I1296" s="21">
        <f ca="1">IF(ROW()&gt;计算结果!B$18-1,AVERAGE(OFFSET(E1296,0,0,-计算结果!B$18,1)),AVERAGE(OFFSET(E1296,0,0,-ROW()+1,1)))</f>
        <v>3061.0550000000003</v>
      </c>
      <c r="J1296" s="43">
        <f t="shared" ca="1" si="81"/>
        <v>235136.94070015984</v>
      </c>
      <c r="K1296" s="43">
        <f ca="1">IF(ROW()&gt;计算结果!B$19+1,J1296-OFFSET(J1296,-计算结果!B$19,0,1,1),J1296-OFFSET(J1296,-ROW()+2,0,1,1))</f>
        <v>-5257.3084876800131</v>
      </c>
      <c r="L1296" s="32" t="str">
        <f ca="1">IF(AND(F1296&gt;OFFSET(F1296,-计算结果!B$19,0,1,1),'000300'!K1296&lt;OFFSET('000300'!K1296,-计算结果!B$19,0,1,1)),"卖",IF(AND(F1296&lt;OFFSET(F1296,-计算结果!B$19,0,1,1),'000300'!K1296&gt;OFFSET('000300'!K1296,-计算结果!B$19,0,1,1)),"买",L1295))</f>
        <v>卖</v>
      </c>
      <c r="M1296" s="4" t="str">
        <f t="shared" ca="1" si="82"/>
        <v/>
      </c>
      <c r="N1296" s="3">
        <f ca="1">IF(L1295="买",E1296/E1295-1,0)-IF(M1296=1,计算结果!B$17,0)</f>
        <v>0</v>
      </c>
      <c r="O1296" s="2">
        <f t="shared" ca="1" si="83"/>
        <v>1.955092163697485</v>
      </c>
      <c r="P1296" s="3">
        <f ca="1">1-O1296/MAX(O$2:O1296)</f>
        <v>0.24696792605948659</v>
      </c>
    </row>
    <row r="1297" spans="1:16" x14ac:dyDescent="0.15">
      <c r="A1297" s="1">
        <v>40303</v>
      </c>
      <c r="B1297">
        <v>2981.78</v>
      </c>
      <c r="C1297">
        <v>3036.86</v>
      </c>
      <c r="D1297" s="21">
        <v>2943.36</v>
      </c>
      <c r="E1297" s="21">
        <v>3036.39</v>
      </c>
      <c r="F1297" s="43">
        <v>808.35338239999999</v>
      </c>
      <c r="G1297" s="3">
        <f t="shared" si="80"/>
        <v>5.6102932653296911E-3</v>
      </c>
      <c r="H1297" s="3">
        <f>1-E1297/MAX(E$2:E1297)</f>
        <v>0.48336112434492617</v>
      </c>
      <c r="I1297" s="21">
        <f ca="1">IF(ROW()&gt;计算结果!B$18-1,AVERAGE(OFFSET(E1297,0,0,-计算结果!B$18,1)),AVERAGE(OFFSET(E1297,0,0,-ROW()+1,1)))</f>
        <v>3045.8149999999996</v>
      </c>
      <c r="J1297" s="43">
        <f t="shared" ca="1" si="81"/>
        <v>234328.58731775984</v>
      </c>
      <c r="K1297" s="43">
        <f ca="1">IF(ROW()&gt;计算结果!B$19+1,J1297-OFFSET(J1297,-计算结果!B$19,0,1,1),J1297-OFFSET(J1297,-ROW()+2,0,1,1))</f>
        <v>-5131.9281254400266</v>
      </c>
      <c r="L1297" s="32" t="str">
        <f ca="1">IF(AND(F1297&gt;OFFSET(F1297,-计算结果!B$19,0,1,1),'000300'!K1297&lt;OFFSET('000300'!K1297,-计算结果!B$19,0,1,1)),"卖",IF(AND(F1297&lt;OFFSET(F1297,-计算结果!B$19,0,1,1),'000300'!K1297&gt;OFFSET('000300'!K1297,-计算结果!B$19,0,1,1)),"买",L1296))</f>
        <v>卖</v>
      </c>
      <c r="M1297" s="4" t="str">
        <f t="shared" ca="1" si="82"/>
        <v/>
      </c>
      <c r="N1297" s="3">
        <f ca="1">IF(L1296="买",E1297/E1296-1,0)-IF(M1297=1,计算结果!B$17,0)</f>
        <v>0</v>
      </c>
      <c r="O1297" s="2">
        <f t="shared" ca="1" si="83"/>
        <v>1.955092163697485</v>
      </c>
      <c r="P1297" s="3">
        <f ca="1">1-O1297/MAX(O$2:O1297)</f>
        <v>0.24696792605948659</v>
      </c>
    </row>
    <row r="1298" spans="1:16" x14ac:dyDescent="0.15">
      <c r="A1298" s="1">
        <v>40304</v>
      </c>
      <c r="B1298">
        <v>3014.91</v>
      </c>
      <c r="C1298">
        <v>3014.91</v>
      </c>
      <c r="D1298" s="21">
        <v>2895.39</v>
      </c>
      <c r="E1298" s="21">
        <v>2896.86</v>
      </c>
      <c r="F1298" s="43">
        <v>815.02265344</v>
      </c>
      <c r="G1298" s="3">
        <f t="shared" si="80"/>
        <v>-4.5952595022378473E-2</v>
      </c>
      <c r="H1298" s="3">
        <f>1-E1298/MAX(E$2:E1298)</f>
        <v>0.50710202137072069</v>
      </c>
      <c r="I1298" s="21">
        <f ca="1">IF(ROW()&gt;计算结果!B$18-1,AVERAGE(OFFSET(E1298,0,0,-计算结果!B$18,1)),AVERAGE(OFFSET(E1298,0,0,-ROW()+1,1)))</f>
        <v>3005.0149999999999</v>
      </c>
      <c r="J1298" s="43">
        <f t="shared" ca="1" si="81"/>
        <v>233513.56466431983</v>
      </c>
      <c r="K1298" s="43">
        <f ca="1">IF(ROW()&gt;计算结果!B$19+1,J1298-OFFSET(J1298,-计算结果!B$19,0,1,1),J1298-OFFSET(J1298,-ROW()+2,0,1,1))</f>
        <v>-4957.2469145600335</v>
      </c>
      <c r="L1298" s="32" t="str">
        <f ca="1">IF(AND(F1298&gt;OFFSET(F1298,-计算结果!B$19,0,1,1),'000300'!K1298&lt;OFFSET('000300'!K1298,-计算结果!B$19,0,1,1)),"卖",IF(AND(F1298&lt;OFFSET(F1298,-计算结果!B$19,0,1,1),'000300'!K1298&gt;OFFSET('000300'!K1298,-计算结果!B$19,0,1,1)),"买",L1297))</f>
        <v>卖</v>
      </c>
      <c r="M1298" s="4" t="str">
        <f t="shared" ca="1" si="82"/>
        <v/>
      </c>
      <c r="N1298" s="3">
        <f ca="1">IF(L1297="买",E1298/E1297-1,0)-IF(M1298=1,计算结果!B$17,0)</f>
        <v>0</v>
      </c>
      <c r="O1298" s="2">
        <f t="shared" ca="1" si="83"/>
        <v>1.955092163697485</v>
      </c>
      <c r="P1298" s="3">
        <f ca="1">1-O1298/MAX(O$2:O1298)</f>
        <v>0.24696792605948659</v>
      </c>
    </row>
    <row r="1299" spans="1:16" x14ac:dyDescent="0.15">
      <c r="A1299" s="1">
        <v>40305</v>
      </c>
      <c r="B1299">
        <v>2835.88</v>
      </c>
      <c r="C1299">
        <v>2892.53</v>
      </c>
      <c r="D1299" s="21">
        <v>2817.15</v>
      </c>
      <c r="E1299" s="21">
        <v>2836.79</v>
      </c>
      <c r="F1299" s="43">
        <v>791.47499519999997</v>
      </c>
      <c r="G1299" s="3">
        <f t="shared" si="80"/>
        <v>-2.0736245451972168E-2</v>
      </c>
      <c r="H1299" s="3">
        <f>1-E1299/MAX(E$2:E1299)</f>
        <v>0.51732287483835837</v>
      </c>
      <c r="I1299" s="21">
        <f ca="1">IF(ROW()&gt;计算结果!B$18-1,AVERAGE(OFFSET(E1299,0,0,-计算结果!B$18,1)),AVERAGE(OFFSET(E1299,0,0,-ROW()+1,1)))</f>
        <v>2947.3725000000004</v>
      </c>
      <c r="J1299" s="43">
        <f t="shared" ca="1" si="81"/>
        <v>232722.08966911983</v>
      </c>
      <c r="K1299" s="43">
        <f ca="1">IF(ROW()&gt;计算结果!B$19+1,J1299-OFFSET(J1299,-计算结果!B$19,0,1,1),J1299-OFFSET(J1299,-ROW()+2,0,1,1))</f>
        <v>-6669.8786406400322</v>
      </c>
      <c r="L1299" s="32" t="str">
        <f ca="1">IF(AND(F1299&gt;OFFSET(F1299,-计算结果!B$19,0,1,1),'000300'!K1299&lt;OFFSET('000300'!K1299,-计算结果!B$19,0,1,1)),"卖",IF(AND(F1299&lt;OFFSET(F1299,-计算结果!B$19,0,1,1),'000300'!K1299&gt;OFFSET('000300'!K1299,-计算结果!B$19,0,1,1)),"买",L1298))</f>
        <v>卖</v>
      </c>
      <c r="M1299" s="4" t="str">
        <f t="shared" ca="1" si="82"/>
        <v/>
      </c>
      <c r="N1299" s="3">
        <f ca="1">IF(L1298="买",E1299/E1298-1,0)-IF(M1299=1,计算结果!B$17,0)</f>
        <v>0</v>
      </c>
      <c r="O1299" s="2">
        <f t="shared" ca="1" si="83"/>
        <v>1.955092163697485</v>
      </c>
      <c r="P1299" s="3">
        <f ca="1">1-O1299/MAX(O$2:O1299)</f>
        <v>0.24696792605948659</v>
      </c>
    </row>
    <row r="1300" spans="1:16" x14ac:dyDescent="0.15">
      <c r="A1300" s="1">
        <v>40308</v>
      </c>
      <c r="B1300">
        <v>2842.37</v>
      </c>
      <c r="C1300">
        <v>2872.31</v>
      </c>
      <c r="D1300" s="21">
        <v>2798.52</v>
      </c>
      <c r="E1300" s="21">
        <v>2858.23</v>
      </c>
      <c r="F1300" s="43">
        <v>649.09189119999996</v>
      </c>
      <c r="G1300" s="3">
        <f t="shared" si="80"/>
        <v>7.5578382608512129E-3</v>
      </c>
      <c r="H1300" s="3">
        <f>1-E1300/MAX(E$2:E1300)</f>
        <v>0.51367487919417409</v>
      </c>
      <c r="I1300" s="21">
        <f ca="1">IF(ROW()&gt;计算结果!B$18-1,AVERAGE(OFFSET(E1300,0,0,-计算结果!B$18,1)),AVERAGE(OFFSET(E1300,0,0,-ROW()+1,1)))</f>
        <v>2907.0675000000001</v>
      </c>
      <c r="J1300" s="43">
        <f t="shared" ca="1" si="81"/>
        <v>232072.99777791984</v>
      </c>
      <c r="K1300" s="43">
        <f ca="1">IF(ROW()&gt;计算结果!B$19+1,J1300-OFFSET(J1300,-计算结果!B$19,0,1,1),J1300-OFFSET(J1300,-ROW()+2,0,1,1))</f>
        <v>-6569.3793484800262</v>
      </c>
      <c r="L1300" s="32" t="str">
        <f ca="1">IF(AND(F1300&gt;OFFSET(F1300,-计算结果!B$19,0,1,1),'000300'!K1300&lt;OFFSET('000300'!K1300,-计算结果!B$19,0,1,1)),"卖",IF(AND(F1300&lt;OFFSET(F1300,-计算结果!B$19,0,1,1),'000300'!K1300&gt;OFFSET('000300'!K1300,-计算结果!B$19,0,1,1)),"买",L1299))</f>
        <v>卖</v>
      </c>
      <c r="M1300" s="4" t="str">
        <f t="shared" ca="1" si="82"/>
        <v/>
      </c>
      <c r="N1300" s="3">
        <f ca="1">IF(L1299="买",E1300/E1299-1,0)-IF(M1300=1,计算结果!B$17,0)</f>
        <v>0</v>
      </c>
      <c r="O1300" s="2">
        <f t="shared" ca="1" si="83"/>
        <v>1.955092163697485</v>
      </c>
      <c r="P1300" s="3">
        <f ca="1">1-O1300/MAX(O$2:O1300)</f>
        <v>0.24696792605948659</v>
      </c>
    </row>
    <row r="1301" spans="1:16" x14ac:dyDescent="0.15">
      <c r="A1301" s="1">
        <v>40309</v>
      </c>
      <c r="B1301">
        <v>2916.33</v>
      </c>
      <c r="C1301">
        <v>2922.13</v>
      </c>
      <c r="D1301" s="21">
        <v>2790.7</v>
      </c>
      <c r="E1301" s="21">
        <v>2800.82</v>
      </c>
      <c r="F1301" s="43">
        <v>738.94666240000004</v>
      </c>
      <c r="G1301" s="3">
        <f t="shared" si="80"/>
        <v>-2.0085857331285428E-2</v>
      </c>
      <c r="H1301" s="3">
        <f>1-E1301/MAX(E$2:E1301)</f>
        <v>0.52344313618729998</v>
      </c>
      <c r="I1301" s="21">
        <f ca="1">IF(ROW()&gt;计算结果!B$18-1,AVERAGE(OFFSET(E1301,0,0,-计算结果!B$18,1)),AVERAGE(OFFSET(E1301,0,0,-ROW()+1,1)))</f>
        <v>2848.1749999999997</v>
      </c>
      <c r="J1301" s="43">
        <f t="shared" ca="1" si="81"/>
        <v>231334.05111551983</v>
      </c>
      <c r="K1301" s="43">
        <f ca="1">IF(ROW()&gt;计算结果!B$19+1,J1301-OFFSET(J1301,-计算结果!B$19,0,1,1),J1301-OFFSET(J1301,-ROW()+2,0,1,1))</f>
        <v>-6427.7423718400241</v>
      </c>
      <c r="L1301" s="32" t="str">
        <f ca="1">IF(AND(F1301&gt;OFFSET(F1301,-计算结果!B$19,0,1,1),'000300'!K1301&lt;OFFSET('000300'!K1301,-计算结果!B$19,0,1,1)),"卖",IF(AND(F1301&lt;OFFSET(F1301,-计算结果!B$19,0,1,1),'000300'!K1301&gt;OFFSET('000300'!K1301,-计算结果!B$19,0,1,1)),"买",L1300))</f>
        <v>卖</v>
      </c>
      <c r="M1301" s="4" t="str">
        <f t="shared" ca="1" si="82"/>
        <v/>
      </c>
      <c r="N1301" s="3">
        <f ca="1">IF(L1300="买",E1301/E1300-1,0)-IF(M1301=1,计算结果!B$17,0)</f>
        <v>0</v>
      </c>
      <c r="O1301" s="2">
        <f t="shared" ca="1" si="83"/>
        <v>1.955092163697485</v>
      </c>
      <c r="P1301" s="3">
        <f ca="1">1-O1301/MAX(O$2:O1301)</f>
        <v>0.24696792605948659</v>
      </c>
    </row>
    <row r="1302" spans="1:16" x14ac:dyDescent="0.15">
      <c r="A1302" s="1">
        <v>40310</v>
      </c>
      <c r="B1302">
        <v>2781.71</v>
      </c>
      <c r="C1302">
        <v>2832.15</v>
      </c>
      <c r="D1302" s="21">
        <v>2756.42</v>
      </c>
      <c r="E1302" s="21">
        <v>2818.16</v>
      </c>
      <c r="F1302" s="43">
        <v>646.93989376000002</v>
      </c>
      <c r="G1302" s="3">
        <f t="shared" si="80"/>
        <v>6.1910440513848197E-3</v>
      </c>
      <c r="H1302" s="3">
        <f>1-E1302/MAX(E$2:E1302)</f>
        <v>0.52049275165044584</v>
      </c>
      <c r="I1302" s="21">
        <f ca="1">IF(ROW()&gt;计算结果!B$18-1,AVERAGE(OFFSET(E1302,0,0,-计算结果!B$18,1)),AVERAGE(OFFSET(E1302,0,0,-ROW()+1,1)))</f>
        <v>2828.5</v>
      </c>
      <c r="J1302" s="43">
        <f t="shared" ca="1" si="81"/>
        <v>230687.11122175984</v>
      </c>
      <c r="K1302" s="43">
        <f ca="1">IF(ROW()&gt;计算结果!B$19+1,J1302-OFFSET(J1302,-计算结果!B$19,0,1,1),J1302-OFFSET(J1302,-ROW()+2,0,1,1))</f>
        <v>-6419.8330368000024</v>
      </c>
      <c r="L1302" s="32" t="str">
        <f ca="1">IF(AND(F1302&gt;OFFSET(F1302,-计算结果!B$19,0,1,1),'000300'!K1302&lt;OFFSET('000300'!K1302,-计算结果!B$19,0,1,1)),"卖",IF(AND(F1302&lt;OFFSET(F1302,-计算结果!B$19,0,1,1),'000300'!K1302&gt;OFFSET('000300'!K1302,-计算结果!B$19,0,1,1)),"买",L1301))</f>
        <v>卖</v>
      </c>
      <c r="M1302" s="4" t="str">
        <f t="shared" ca="1" si="82"/>
        <v/>
      </c>
      <c r="N1302" s="3">
        <f ca="1">IF(L1301="买",E1302/E1301-1,0)-IF(M1302=1,计算结果!B$17,0)</f>
        <v>0</v>
      </c>
      <c r="O1302" s="2">
        <f t="shared" ca="1" si="83"/>
        <v>1.955092163697485</v>
      </c>
      <c r="P1302" s="3">
        <f ca="1">1-O1302/MAX(O$2:O1302)</f>
        <v>0.24696792605948659</v>
      </c>
    </row>
    <row r="1303" spans="1:16" x14ac:dyDescent="0.15">
      <c r="A1303" s="1">
        <v>40311</v>
      </c>
      <c r="B1303">
        <v>2818.58</v>
      </c>
      <c r="C1303">
        <v>2886.97</v>
      </c>
      <c r="D1303" s="21">
        <v>2811.66</v>
      </c>
      <c r="E1303" s="21">
        <v>2886.91</v>
      </c>
      <c r="F1303" s="43">
        <v>674.86535679999997</v>
      </c>
      <c r="G1303" s="3">
        <f t="shared" si="80"/>
        <v>2.4395350157549567E-2</v>
      </c>
      <c r="H1303" s="3">
        <f>1-E1303/MAX(E$2:E1303)</f>
        <v>0.50879500442387537</v>
      </c>
      <c r="I1303" s="21">
        <f ca="1">IF(ROW()&gt;计算结果!B$18-1,AVERAGE(OFFSET(E1303,0,0,-计算结果!B$18,1)),AVERAGE(OFFSET(E1303,0,0,-ROW()+1,1)))</f>
        <v>2841.0299999999997</v>
      </c>
      <c r="J1303" s="43">
        <f t="shared" ca="1" si="81"/>
        <v>231361.97657855984</v>
      </c>
      <c r="K1303" s="43">
        <f ca="1">IF(ROW()&gt;计算结果!B$19+1,J1303-OFFSET(J1303,-计算结果!B$19,0,1,1),J1303-OFFSET(J1303,-ROW()+2,0,1,1))</f>
        <v>-5052.4590080000053</v>
      </c>
      <c r="L1303" s="32" t="str">
        <f ca="1">IF(AND(F1303&gt;OFFSET(F1303,-计算结果!B$19,0,1,1),'000300'!K1303&lt;OFFSET('000300'!K1303,-计算结果!B$19,0,1,1)),"卖",IF(AND(F1303&lt;OFFSET(F1303,-计算结果!B$19,0,1,1),'000300'!K1303&gt;OFFSET('000300'!K1303,-计算结果!B$19,0,1,1)),"买",L1302))</f>
        <v>买</v>
      </c>
      <c r="M1303" s="4">
        <f t="shared" ca="1" si="82"/>
        <v>1</v>
      </c>
      <c r="N1303" s="3">
        <f ca="1">IF(L1302="买",E1303/E1302-1,0)-IF(M1303=1,计算结果!B$17,0)</f>
        <v>0</v>
      </c>
      <c r="O1303" s="2">
        <f t="shared" ca="1" si="83"/>
        <v>1.955092163697485</v>
      </c>
      <c r="P1303" s="3">
        <f ca="1">1-O1303/MAX(O$2:O1303)</f>
        <v>0.24696792605948659</v>
      </c>
    </row>
    <row r="1304" spans="1:16" x14ac:dyDescent="0.15">
      <c r="A1304" s="1">
        <v>40312</v>
      </c>
      <c r="B1304">
        <v>2865.58</v>
      </c>
      <c r="C1304">
        <v>2888.09</v>
      </c>
      <c r="D1304" s="21">
        <v>2849.24</v>
      </c>
      <c r="E1304" s="21">
        <v>2868.02</v>
      </c>
      <c r="F1304" s="43">
        <v>551.7529088</v>
      </c>
      <c r="G1304" s="3">
        <f t="shared" si="80"/>
        <v>-6.5433283337547055E-3</v>
      </c>
      <c r="H1304" s="3">
        <f>1-E1304/MAX(E$2:E1304)</f>
        <v>0.51200911998911047</v>
      </c>
      <c r="I1304" s="21">
        <f ca="1">IF(ROW()&gt;计算结果!B$18-1,AVERAGE(OFFSET(E1304,0,0,-计算结果!B$18,1)),AVERAGE(OFFSET(E1304,0,0,-ROW()+1,1)))</f>
        <v>2843.4775</v>
      </c>
      <c r="J1304" s="43">
        <f t="shared" ca="1" si="81"/>
        <v>231913.72948735984</v>
      </c>
      <c r="K1304" s="43">
        <f ca="1">IF(ROW()&gt;计算结果!B$19+1,J1304-OFFSET(J1304,-计算结果!B$19,0,1,1),J1304-OFFSET(J1304,-ROW()+2,0,1,1))</f>
        <v>-3768.7972659200022</v>
      </c>
      <c r="L1304" s="32" t="str">
        <f ca="1">IF(AND(F1304&gt;OFFSET(F1304,-计算结果!B$19,0,1,1),'000300'!K1304&lt;OFFSET('000300'!K1304,-计算结果!B$19,0,1,1)),"卖",IF(AND(F1304&lt;OFFSET(F1304,-计算结果!B$19,0,1,1),'000300'!K1304&gt;OFFSET('000300'!K1304,-计算结果!B$19,0,1,1)),"买",L1303))</f>
        <v>买</v>
      </c>
      <c r="M1304" s="4" t="str">
        <f t="shared" ca="1" si="82"/>
        <v/>
      </c>
      <c r="N1304" s="3">
        <f ca="1">IF(L1303="买",E1304/E1303-1,0)-IF(M1304=1,计算结果!B$17,0)</f>
        <v>-6.5433283337547055E-3</v>
      </c>
      <c r="O1304" s="2">
        <f t="shared" ca="1" si="83"/>
        <v>1.9422993537476614</v>
      </c>
      <c r="P1304" s="3">
        <f ca="1">1-O1304/MAX(O$2:O1304)</f>
        <v>0.25189526216512759</v>
      </c>
    </row>
    <row r="1305" spans="1:16" x14ac:dyDescent="0.15">
      <c r="A1305" s="1">
        <v>40315</v>
      </c>
      <c r="B1305">
        <v>2828.88</v>
      </c>
      <c r="C1305">
        <v>2828.88</v>
      </c>
      <c r="D1305" s="21">
        <v>2712.44</v>
      </c>
      <c r="E1305" s="21">
        <v>2714.72</v>
      </c>
      <c r="F1305" s="43">
        <v>623.95514879999996</v>
      </c>
      <c r="G1305" s="3">
        <f t="shared" si="80"/>
        <v>-5.345151010104543E-2</v>
      </c>
      <c r="H1305" s="3">
        <f>1-E1305/MAX(E$2:E1305)</f>
        <v>0.53809296944123053</v>
      </c>
      <c r="I1305" s="21">
        <f ca="1">IF(ROW()&gt;计算结果!B$18-1,AVERAGE(OFFSET(E1305,0,0,-计算结果!B$18,1)),AVERAGE(OFFSET(E1305,0,0,-ROW()+1,1)))</f>
        <v>2821.9524999999999</v>
      </c>
      <c r="J1305" s="43">
        <f t="shared" ca="1" si="81"/>
        <v>231289.77433855983</v>
      </c>
      <c r="K1305" s="43">
        <f ca="1">IF(ROW()&gt;计算结果!B$19+1,J1305-OFFSET(J1305,-计算结果!B$19,0,1,1),J1305-OFFSET(J1305,-ROW()+2,0,1,1))</f>
        <v>-3847.1663616000151</v>
      </c>
      <c r="L1305" s="32" t="str">
        <f ca="1">IF(AND(F1305&gt;OFFSET(F1305,-计算结果!B$19,0,1,1),'000300'!K1305&lt;OFFSET('000300'!K1305,-计算结果!B$19,0,1,1)),"卖",IF(AND(F1305&lt;OFFSET(F1305,-计算结果!B$19,0,1,1),'000300'!K1305&gt;OFFSET('000300'!K1305,-计算结果!B$19,0,1,1)),"买",L1304))</f>
        <v>买</v>
      </c>
      <c r="M1305" s="4" t="str">
        <f t="shared" ca="1" si="82"/>
        <v/>
      </c>
      <c r="N1305" s="3">
        <f ca="1">IF(L1304="买",E1305/E1304-1,0)-IF(M1305=1,计算结果!B$17,0)</f>
        <v>-5.345151010104543E-2</v>
      </c>
      <c r="O1305" s="2">
        <f t="shared" ca="1" si="83"/>
        <v>1.8384805202215642</v>
      </c>
      <c r="P1305" s="3">
        <f ca="1">1-O1305/MAX(O$2:O1305)</f>
        <v>0.29188259011614825</v>
      </c>
    </row>
    <row r="1306" spans="1:16" x14ac:dyDescent="0.15">
      <c r="A1306" s="1">
        <v>40316</v>
      </c>
      <c r="B1306">
        <v>2711.41</v>
      </c>
      <c r="C1306">
        <v>2781.84</v>
      </c>
      <c r="D1306" s="21">
        <v>2686.97</v>
      </c>
      <c r="E1306" s="21">
        <v>2771.35</v>
      </c>
      <c r="F1306" s="43">
        <v>627.46247168000002</v>
      </c>
      <c r="G1306" s="3">
        <f t="shared" si="80"/>
        <v>2.0860346555077625E-2</v>
      </c>
      <c r="H1306" s="3">
        <f>1-E1306/MAX(E$2:E1306)</f>
        <v>0.52845742870754786</v>
      </c>
      <c r="I1306" s="21">
        <f ca="1">IF(ROW()&gt;计算结果!B$18-1,AVERAGE(OFFSET(E1306,0,0,-计算结果!B$18,1)),AVERAGE(OFFSET(E1306,0,0,-ROW()+1,1)))</f>
        <v>2810.25</v>
      </c>
      <c r="J1306" s="43">
        <f t="shared" ca="1" si="81"/>
        <v>230662.31186687984</v>
      </c>
      <c r="K1306" s="43">
        <f ca="1">IF(ROW()&gt;计算结果!B$19+1,J1306-OFFSET(J1306,-计算结果!B$19,0,1,1),J1306-OFFSET(J1306,-ROW()+2,0,1,1))</f>
        <v>-3666.275450879999</v>
      </c>
      <c r="L1306" s="32" t="str">
        <f ca="1">IF(AND(F1306&gt;OFFSET(F1306,-计算结果!B$19,0,1,1),'000300'!K1306&lt;OFFSET('000300'!K1306,-计算结果!B$19,0,1,1)),"卖",IF(AND(F1306&lt;OFFSET(F1306,-计算结果!B$19,0,1,1),'000300'!K1306&gt;OFFSET('000300'!K1306,-计算结果!B$19,0,1,1)),"买",L1305))</f>
        <v>买</v>
      </c>
      <c r="M1306" s="4" t="str">
        <f t="shared" ca="1" si="82"/>
        <v/>
      </c>
      <c r="N1306" s="3">
        <f ca="1">IF(L1305="买",E1306/E1305-1,0)-IF(M1306=1,计算结果!B$17,0)</f>
        <v>2.0860346555077625E-2</v>
      </c>
      <c r="O1306" s="2">
        <f t="shared" ca="1" si="83"/>
        <v>1.8768318610081454</v>
      </c>
      <c r="P1306" s="3">
        <f ca="1">1-O1306/MAX(O$2:O1306)</f>
        <v>0.27711101554428719</v>
      </c>
    </row>
    <row r="1307" spans="1:16" x14ac:dyDescent="0.15">
      <c r="A1307" s="1">
        <v>40317</v>
      </c>
      <c r="B1307">
        <v>2748.95</v>
      </c>
      <c r="C1307">
        <v>2803.7</v>
      </c>
      <c r="D1307" s="21">
        <v>2723.3</v>
      </c>
      <c r="E1307" s="21">
        <v>2762.17</v>
      </c>
      <c r="F1307" s="43">
        <v>546.56401407999999</v>
      </c>
      <c r="G1307" s="3">
        <f t="shared" si="80"/>
        <v>-3.3124650441119785E-3</v>
      </c>
      <c r="H1307" s="3">
        <f>1-E1307/MAX(E$2:E1307)</f>
        <v>0.53001939699176481</v>
      </c>
      <c r="I1307" s="21">
        <f ca="1">IF(ROW()&gt;计算结果!B$18-1,AVERAGE(OFFSET(E1307,0,0,-计算结果!B$18,1)),AVERAGE(OFFSET(E1307,0,0,-ROW()+1,1)))</f>
        <v>2779.0650000000001</v>
      </c>
      <c r="J1307" s="43">
        <f t="shared" ca="1" si="81"/>
        <v>230115.74785279983</v>
      </c>
      <c r="K1307" s="43">
        <f ca="1">IF(ROW()&gt;计算结果!B$19+1,J1307-OFFSET(J1307,-计算结果!B$19,0,1,1),J1307-OFFSET(J1307,-ROW()+2,0,1,1))</f>
        <v>-3397.8168115199951</v>
      </c>
      <c r="L1307" s="32" t="str">
        <f ca="1">IF(AND(F1307&gt;OFFSET(F1307,-计算结果!B$19,0,1,1),'000300'!K1307&lt;OFFSET('000300'!K1307,-计算结果!B$19,0,1,1)),"卖",IF(AND(F1307&lt;OFFSET(F1307,-计算结果!B$19,0,1,1),'000300'!K1307&gt;OFFSET('000300'!K1307,-计算结果!B$19,0,1,1)),"买",L1306))</f>
        <v>买</v>
      </c>
      <c r="M1307" s="4" t="str">
        <f t="shared" ca="1" si="82"/>
        <v/>
      </c>
      <c r="N1307" s="3">
        <f ca="1">IF(L1306="买",E1307/E1306-1,0)-IF(M1307=1,计算结果!B$17,0)</f>
        <v>-3.3124650441119785E-3</v>
      </c>
      <c r="O1307" s="2">
        <f t="shared" ca="1" si="83"/>
        <v>1.8706149210748801</v>
      </c>
      <c r="P1307" s="3">
        <f ca="1">1-O1307/MAX(O$2:O1307)</f>
        <v>0.2795055600360703</v>
      </c>
    </row>
    <row r="1308" spans="1:16" x14ac:dyDescent="0.15">
      <c r="A1308" s="1">
        <v>40318</v>
      </c>
      <c r="B1308">
        <v>2739.22</v>
      </c>
      <c r="C1308">
        <v>2793.88</v>
      </c>
      <c r="D1308" s="21">
        <v>2721.07</v>
      </c>
      <c r="E1308" s="21">
        <v>2726.02</v>
      </c>
      <c r="F1308" s="43">
        <v>526.77914624000005</v>
      </c>
      <c r="G1308" s="3">
        <f t="shared" si="80"/>
        <v>-1.3087536248674092E-2</v>
      </c>
      <c r="H1308" s="3">
        <f>1-E1308/MAX(E$2:E1308)</f>
        <v>0.53617028516980869</v>
      </c>
      <c r="I1308" s="21">
        <f ca="1">IF(ROW()&gt;计算结果!B$18-1,AVERAGE(OFFSET(E1308,0,0,-计算结果!B$18,1)),AVERAGE(OFFSET(E1308,0,0,-ROW()+1,1)))</f>
        <v>2743.5650000000001</v>
      </c>
      <c r="J1308" s="43">
        <f t="shared" ca="1" si="81"/>
        <v>229588.96870655983</v>
      </c>
      <c r="K1308" s="43">
        <f ca="1">IF(ROW()&gt;计算结果!B$19+1,J1308-OFFSET(J1308,-计算结果!B$19,0,1,1),J1308-OFFSET(J1308,-ROW()+2,0,1,1))</f>
        <v>-3133.1209625600022</v>
      </c>
      <c r="L1308" s="32" t="str">
        <f ca="1">IF(AND(F1308&gt;OFFSET(F1308,-计算结果!B$19,0,1,1),'000300'!K1308&lt;OFFSET('000300'!K1308,-计算结果!B$19,0,1,1)),"卖",IF(AND(F1308&lt;OFFSET(F1308,-计算结果!B$19,0,1,1),'000300'!K1308&gt;OFFSET('000300'!K1308,-计算结果!B$19,0,1,1)),"买",L1307))</f>
        <v>买</v>
      </c>
      <c r="M1308" s="4" t="str">
        <f t="shared" ca="1" si="82"/>
        <v/>
      </c>
      <c r="N1308" s="3">
        <f ca="1">IF(L1307="买",E1308/E1307-1,0)-IF(M1308=1,计算结果!B$17,0)</f>
        <v>-1.3087536248674092E-2</v>
      </c>
      <c r="O1308" s="2">
        <f t="shared" ca="1" si="83"/>
        <v>1.8461331804880021</v>
      </c>
      <c r="P1308" s="3">
        <f ca="1">1-O1308/MAX(O$2:O1308)</f>
        <v>0.28893505713606638</v>
      </c>
    </row>
    <row r="1309" spans="1:16" x14ac:dyDescent="0.15">
      <c r="A1309" s="1">
        <v>40319</v>
      </c>
      <c r="B1309">
        <v>2656.42</v>
      </c>
      <c r="C1309">
        <v>2769.09</v>
      </c>
      <c r="D1309" s="21">
        <v>2647.6</v>
      </c>
      <c r="E1309" s="21">
        <v>2768.79</v>
      </c>
      <c r="F1309" s="43">
        <v>635.01807615999996</v>
      </c>
      <c r="G1309" s="3">
        <f t="shared" si="80"/>
        <v>1.5689540062068463E-2</v>
      </c>
      <c r="H1309" s="3">
        <f>1-E1309/MAX(E$2:E1309)</f>
        <v>0.52889301027700264</v>
      </c>
      <c r="I1309" s="21">
        <f ca="1">IF(ROW()&gt;计算结果!B$18-1,AVERAGE(OFFSET(E1309,0,0,-计算结果!B$18,1)),AVERAGE(OFFSET(E1309,0,0,-ROW()+1,1)))</f>
        <v>2757.0825000000004</v>
      </c>
      <c r="J1309" s="43">
        <f t="shared" ca="1" si="81"/>
        <v>230223.98678271982</v>
      </c>
      <c r="K1309" s="43">
        <f ca="1">IF(ROW()&gt;计算结果!B$19+1,J1309-OFFSET(J1309,-计算结果!B$19,0,1,1),J1309-OFFSET(J1309,-ROW()+2,0,1,1))</f>
        <v>-1849.0109952000203</v>
      </c>
      <c r="L1309" s="32" t="str">
        <f ca="1">IF(AND(F1309&gt;OFFSET(F1309,-计算结果!B$19,0,1,1),'000300'!K1309&lt;OFFSET('000300'!K1309,-计算结果!B$19,0,1,1)),"卖",IF(AND(F1309&lt;OFFSET(F1309,-计算结果!B$19,0,1,1),'000300'!K1309&gt;OFFSET('000300'!K1309,-计算结果!B$19,0,1,1)),"买",L1308))</f>
        <v>买</v>
      </c>
      <c r="M1309" s="4" t="str">
        <f t="shared" ca="1" si="82"/>
        <v/>
      </c>
      <c r="N1309" s="3">
        <f ca="1">IF(L1308="买",E1309/E1308-1,0)-IF(M1309=1,计算结果!B$17,0)</f>
        <v>1.5689540062068463E-2</v>
      </c>
      <c r="O1309" s="2">
        <f t="shared" ca="1" si="83"/>
        <v>1.8750981609831825</v>
      </c>
      <c r="P1309" s="3">
        <f ca="1">1-O1309/MAX(O$2:O1309)</f>
        <v>0.27777877522827021</v>
      </c>
    </row>
    <row r="1310" spans="1:16" x14ac:dyDescent="0.15">
      <c r="A1310" s="1">
        <v>40322</v>
      </c>
      <c r="B1310">
        <v>2787.75</v>
      </c>
      <c r="C1310">
        <v>2886.37</v>
      </c>
      <c r="D1310" s="21">
        <v>2787.75</v>
      </c>
      <c r="E1310" s="21">
        <v>2873.47</v>
      </c>
      <c r="F1310" s="43">
        <v>899.61881600000004</v>
      </c>
      <c r="G1310" s="3">
        <f t="shared" si="80"/>
        <v>3.7807128745769747E-2</v>
      </c>
      <c r="H1310" s="3">
        <f>1-E1310/MAX(E$2:E1310)</f>
        <v>0.5110818076635133</v>
      </c>
      <c r="I1310" s="21">
        <f ca="1">IF(ROW()&gt;计算结果!B$18-1,AVERAGE(OFFSET(E1310,0,0,-计算结果!B$18,1)),AVERAGE(OFFSET(E1310,0,0,-ROW()+1,1)))</f>
        <v>2782.6124999999997</v>
      </c>
      <c r="J1310" s="43">
        <f t="shared" ca="1" si="81"/>
        <v>231123.60559871982</v>
      </c>
      <c r="K1310" s="43">
        <f ca="1">IF(ROW()&gt;计算结果!B$19+1,J1310-OFFSET(J1310,-计算结果!B$19,0,1,1),J1310-OFFSET(J1310,-ROW()+2,0,1,1))</f>
        <v>-210.44551680001314</v>
      </c>
      <c r="L1310" s="32" t="str">
        <f ca="1">IF(AND(F1310&gt;OFFSET(F1310,-计算结果!B$19,0,1,1),'000300'!K1310&lt;OFFSET('000300'!K1310,-计算结果!B$19,0,1,1)),"卖",IF(AND(F1310&lt;OFFSET(F1310,-计算结果!B$19,0,1,1),'000300'!K1310&gt;OFFSET('000300'!K1310,-计算结果!B$19,0,1,1)),"买",L1309))</f>
        <v>买</v>
      </c>
      <c r="M1310" s="4" t="str">
        <f t="shared" ca="1" si="82"/>
        <v/>
      </c>
      <c r="N1310" s="3">
        <f ca="1">IF(L1309="买",E1310/E1309-1,0)-IF(M1310=1,计算结果!B$17,0)</f>
        <v>3.7807128745769747E-2</v>
      </c>
      <c r="O1310" s="2">
        <f t="shared" ca="1" si="83"/>
        <v>1.9459902385664298</v>
      </c>
      <c r="P1310" s="3">
        <f ca="1">1-O1310/MAX(O$2:O1310)</f>
        <v>0.25047366440039798</v>
      </c>
    </row>
    <row r="1311" spans="1:16" x14ac:dyDescent="0.15">
      <c r="A1311" s="1">
        <v>40323</v>
      </c>
      <c r="B1311">
        <v>2851.26</v>
      </c>
      <c r="C1311">
        <v>2855.33</v>
      </c>
      <c r="D1311" s="21">
        <v>2798.02</v>
      </c>
      <c r="E1311" s="21">
        <v>2813.94</v>
      </c>
      <c r="F1311" s="43">
        <v>679.54987008000001</v>
      </c>
      <c r="G1311" s="3">
        <f t="shared" si="80"/>
        <v>-2.0717112063115217E-2</v>
      </c>
      <c r="H1311" s="3">
        <f>1-E1311/MAX(E$2:E1311)</f>
        <v>0.52121078064384396</v>
      </c>
      <c r="I1311" s="21">
        <f ca="1">IF(ROW()&gt;计算结果!B$18-1,AVERAGE(OFFSET(E1311,0,0,-计算结果!B$18,1)),AVERAGE(OFFSET(E1311,0,0,-ROW()+1,1)))</f>
        <v>2795.5549999999998</v>
      </c>
      <c r="J1311" s="43">
        <f t="shared" ca="1" si="81"/>
        <v>231803.15546879981</v>
      </c>
      <c r="K1311" s="43">
        <f ca="1">IF(ROW()&gt;计算结果!B$19+1,J1311-OFFSET(J1311,-计算结果!B$19,0,1,1),J1311-OFFSET(J1311,-ROW()+2,0,1,1))</f>
        <v>1116.0442470399721</v>
      </c>
      <c r="L1311" s="32" t="str">
        <f ca="1">IF(AND(F1311&gt;OFFSET(F1311,-计算结果!B$19,0,1,1),'000300'!K1311&lt;OFFSET('000300'!K1311,-计算结果!B$19,0,1,1)),"卖",IF(AND(F1311&lt;OFFSET(F1311,-计算结果!B$19,0,1,1),'000300'!K1311&gt;OFFSET('000300'!K1311,-计算结果!B$19,0,1,1)),"买",L1310))</f>
        <v>买</v>
      </c>
      <c r="M1311" s="4" t="str">
        <f t="shared" ca="1" si="82"/>
        <v/>
      </c>
      <c r="N1311" s="3">
        <f ca="1">IF(L1310="买",E1311/E1310-1,0)-IF(M1311=1,计算结果!B$17,0)</f>
        <v>-2.0717112063115217E-2</v>
      </c>
      <c r="O1311" s="2">
        <f t="shared" ca="1" si="83"/>
        <v>1.9056749407203208</v>
      </c>
      <c r="P1311" s="3">
        <f ca="1">1-O1311/MAX(O$2:O1311)</f>
        <v>0.26600168548927094</v>
      </c>
    </row>
    <row r="1312" spans="1:16" x14ac:dyDescent="0.15">
      <c r="A1312" s="1">
        <v>40324</v>
      </c>
      <c r="B1312">
        <v>2814.44</v>
      </c>
      <c r="C1312">
        <v>2839.03</v>
      </c>
      <c r="D1312" s="21">
        <v>2797.63</v>
      </c>
      <c r="E1312" s="21">
        <v>2813.94</v>
      </c>
      <c r="F1312" s="43">
        <v>484.95603712000002</v>
      </c>
      <c r="G1312" s="3">
        <f t="shared" si="80"/>
        <v>0</v>
      </c>
      <c r="H1312" s="3">
        <f>1-E1312/MAX(E$2:E1312)</f>
        <v>0.52121078064384396</v>
      </c>
      <c r="I1312" s="21">
        <f ca="1">IF(ROW()&gt;计算结果!B$18-1,AVERAGE(OFFSET(E1312,0,0,-计算结果!B$18,1)),AVERAGE(OFFSET(E1312,0,0,-ROW()+1,1)))</f>
        <v>2817.5350000000003</v>
      </c>
      <c r="J1312" s="43">
        <f t="shared" ca="1" si="81"/>
        <v>232288.11150591981</v>
      </c>
      <c r="K1312" s="43">
        <f ca="1">IF(ROW()&gt;计算结果!B$19+1,J1312-OFFSET(J1312,-计算结果!B$19,0,1,1),J1312-OFFSET(J1312,-ROW()+2,0,1,1))</f>
        <v>926.1349273599626</v>
      </c>
      <c r="L1312" s="32" t="str">
        <f ca="1">IF(AND(F1312&gt;OFFSET(F1312,-计算结果!B$19,0,1,1),'000300'!K1312&lt;OFFSET('000300'!K1312,-计算结果!B$19,0,1,1)),"卖",IF(AND(F1312&lt;OFFSET(F1312,-计算结果!B$19,0,1,1),'000300'!K1312&gt;OFFSET('000300'!K1312,-计算结果!B$19,0,1,1)),"买",L1311))</f>
        <v>买</v>
      </c>
      <c r="M1312" s="4" t="str">
        <f t="shared" ca="1" si="82"/>
        <v/>
      </c>
      <c r="N1312" s="3">
        <f ca="1">IF(L1311="买",E1312/E1311-1,0)-IF(M1312=1,计算结果!B$17,0)</f>
        <v>0</v>
      </c>
      <c r="O1312" s="2">
        <f t="shared" ca="1" si="83"/>
        <v>1.9056749407203208</v>
      </c>
      <c r="P1312" s="3">
        <f ca="1">1-O1312/MAX(O$2:O1312)</f>
        <v>0.26600168548927094</v>
      </c>
    </row>
    <row r="1313" spans="1:16" x14ac:dyDescent="0.15">
      <c r="A1313" s="1">
        <v>40325</v>
      </c>
      <c r="B1313">
        <v>2808.05</v>
      </c>
      <c r="C1313">
        <v>2866.86</v>
      </c>
      <c r="D1313" s="21">
        <v>2771.59</v>
      </c>
      <c r="E1313" s="21">
        <v>2859.98</v>
      </c>
      <c r="F1313" s="43">
        <v>652.66774015999999</v>
      </c>
      <c r="G1313" s="3">
        <f t="shared" si="80"/>
        <v>1.6361400740598553E-2</v>
      </c>
      <c r="H1313" s="3">
        <f>1-E1313/MAX(E$2:E1313)</f>
        <v>0.51337711835567956</v>
      </c>
      <c r="I1313" s="21">
        <f ca="1">IF(ROW()&gt;计算结果!B$18-1,AVERAGE(OFFSET(E1313,0,0,-计算结果!B$18,1)),AVERAGE(OFFSET(E1313,0,0,-ROW()+1,1)))</f>
        <v>2840.3325</v>
      </c>
      <c r="J1313" s="43">
        <f t="shared" ca="1" si="81"/>
        <v>232940.77924607979</v>
      </c>
      <c r="K1313" s="43">
        <f ca="1">IF(ROW()&gt;计算结果!B$19+1,J1313-OFFSET(J1313,-计算结果!B$19,0,1,1),J1313-OFFSET(J1313,-ROW()+2,0,1,1))</f>
        <v>1027.0497587199498</v>
      </c>
      <c r="L1313" s="32" t="str">
        <f ca="1">IF(AND(F1313&gt;OFFSET(F1313,-计算结果!B$19,0,1,1),'000300'!K1313&lt;OFFSET('000300'!K1313,-计算结果!B$19,0,1,1)),"卖",IF(AND(F1313&lt;OFFSET(F1313,-计算结果!B$19,0,1,1),'000300'!K1313&gt;OFFSET('000300'!K1313,-计算结果!B$19,0,1,1)),"买",L1312))</f>
        <v>买</v>
      </c>
      <c r="M1313" s="4" t="str">
        <f t="shared" ca="1" si="82"/>
        <v/>
      </c>
      <c r="N1313" s="3">
        <f ca="1">IF(L1312="买",E1313/E1312-1,0)-IF(M1313=1,计算结果!B$17,0)</f>
        <v>1.6361400740598553E-2</v>
      </c>
      <c r="O1313" s="2">
        <f t="shared" ca="1" si="83"/>
        <v>1.9368544521067623</v>
      </c>
      <c r="P1313" s="3">
        <f ca="1">1-O1313/MAX(O$2:O1313)</f>
        <v>0.25399244492263706</v>
      </c>
    </row>
    <row r="1314" spans="1:16" x14ac:dyDescent="0.15">
      <c r="A1314" s="1">
        <v>40326</v>
      </c>
      <c r="B1314">
        <v>2885.86</v>
      </c>
      <c r="C1314">
        <v>2893.69</v>
      </c>
      <c r="D1314" s="21">
        <v>2835.07</v>
      </c>
      <c r="E1314" s="21">
        <v>2850.3</v>
      </c>
      <c r="F1314" s="43">
        <v>643.42503423999995</v>
      </c>
      <c r="G1314" s="3">
        <f t="shared" si="80"/>
        <v>-3.3846390534199022E-3</v>
      </c>
      <c r="H1314" s="3">
        <f>1-E1314/MAX(E$2:E1314)</f>
        <v>0.51502416116518068</v>
      </c>
      <c r="I1314" s="21">
        <f ca="1">IF(ROW()&gt;计算结果!B$18-1,AVERAGE(OFFSET(E1314,0,0,-计算结果!B$18,1)),AVERAGE(OFFSET(E1314,0,0,-ROW()+1,1)))</f>
        <v>2834.54</v>
      </c>
      <c r="J1314" s="43">
        <f t="shared" ca="1" si="81"/>
        <v>232297.35421183979</v>
      </c>
      <c r="K1314" s="43">
        <f ca="1">IF(ROW()&gt;计算结果!B$19+1,J1314-OFFSET(J1314,-计算结果!B$19,0,1,1),J1314-OFFSET(J1314,-ROW()+2,0,1,1))</f>
        <v>1007.5798732799594</v>
      </c>
      <c r="L1314" s="32" t="str">
        <f ca="1">IF(AND(F1314&gt;OFFSET(F1314,-计算结果!B$19,0,1,1),'000300'!K1314&lt;OFFSET('000300'!K1314,-计算结果!B$19,0,1,1)),"卖",IF(AND(F1314&lt;OFFSET(F1314,-计算结果!B$19,0,1,1),'000300'!K1314&gt;OFFSET('000300'!K1314,-计算结果!B$19,0,1,1)),"买",L1313))</f>
        <v>买</v>
      </c>
      <c r="M1314" s="4" t="str">
        <f t="shared" ca="1" si="82"/>
        <v/>
      </c>
      <c r="N1314" s="3">
        <f ca="1">IF(L1313="买",E1314/E1313-1,0)-IF(M1314=1,计算结果!B$17,0)</f>
        <v>-3.3846390534199022E-3</v>
      </c>
      <c r="O1314" s="2">
        <f t="shared" ca="1" si="83"/>
        <v>1.9302988988873715</v>
      </c>
      <c r="P1314" s="3">
        <f ca="1">1-O1314/MAX(O$2:O1314)</f>
        <v>0.25651741122769822</v>
      </c>
    </row>
    <row r="1315" spans="1:16" x14ac:dyDescent="0.15">
      <c r="A1315" s="1">
        <v>40329</v>
      </c>
      <c r="B1315">
        <v>2835.33</v>
      </c>
      <c r="C1315">
        <v>2857.42</v>
      </c>
      <c r="D1315" s="21">
        <v>2772.79</v>
      </c>
      <c r="E1315" s="21">
        <v>2773.26</v>
      </c>
      <c r="F1315" s="43">
        <v>566.95803904000002</v>
      </c>
      <c r="G1315" s="3">
        <f t="shared" si="80"/>
        <v>-2.7028733817492934E-2</v>
      </c>
      <c r="H1315" s="3">
        <f>1-E1315/MAX(E$2:E1315)</f>
        <v>0.52813244402096227</v>
      </c>
      <c r="I1315" s="21">
        <f ca="1">IF(ROW()&gt;计算结果!B$18-1,AVERAGE(OFFSET(E1315,0,0,-计算结果!B$18,1)),AVERAGE(OFFSET(E1315,0,0,-ROW()+1,1)))</f>
        <v>2824.3700000000003</v>
      </c>
      <c r="J1315" s="43">
        <f t="shared" ca="1" si="81"/>
        <v>231730.39617279978</v>
      </c>
      <c r="K1315" s="43">
        <f ca="1">IF(ROW()&gt;计算结果!B$19+1,J1315-OFFSET(J1315,-计算结果!B$19,0,1,1),J1315-OFFSET(J1315,-ROW()+2,0,1,1))</f>
        <v>1068.0843059199397</v>
      </c>
      <c r="L1315" s="32" t="str">
        <f ca="1">IF(AND(F1315&gt;OFFSET(F1315,-计算结果!B$19,0,1,1),'000300'!K1315&lt;OFFSET('000300'!K1315,-计算结果!B$19,0,1,1)),"卖",IF(AND(F1315&lt;OFFSET(F1315,-计算结果!B$19,0,1,1),'000300'!K1315&gt;OFFSET('000300'!K1315,-计算结果!B$19,0,1,1)),"买",L1314))</f>
        <v>买</v>
      </c>
      <c r="M1315" s="4" t="str">
        <f t="shared" ca="1" si="82"/>
        <v/>
      </c>
      <c r="N1315" s="3">
        <f ca="1">IF(L1314="买",E1315/E1314-1,0)-IF(M1315=1,计算结果!B$17,0)</f>
        <v>-2.7028733817492934E-2</v>
      </c>
      <c r="O1315" s="2">
        <f t="shared" ca="1" si="83"/>
        <v>1.878125363761145</v>
      </c>
      <c r="P1315" s="3">
        <f ca="1">1-O1315/MAX(O$2:O1315)</f>
        <v>0.2766128042175654</v>
      </c>
    </row>
    <row r="1316" spans="1:16" x14ac:dyDescent="0.15">
      <c r="A1316" s="1">
        <v>40330</v>
      </c>
      <c r="B1316">
        <v>2755.28</v>
      </c>
      <c r="C1316">
        <v>2782.29</v>
      </c>
      <c r="D1316" s="21">
        <v>2710.59</v>
      </c>
      <c r="E1316" s="21">
        <v>2744.16</v>
      </c>
      <c r="F1316" s="43">
        <v>532.30915584000002</v>
      </c>
      <c r="G1316" s="3">
        <f t="shared" si="80"/>
        <v>-1.0493065922416389E-2</v>
      </c>
      <c r="H1316" s="3">
        <f>1-E1316/MAX(E$2:E1316)</f>
        <v>0.53308378139249979</v>
      </c>
      <c r="I1316" s="21">
        <f ca="1">IF(ROW()&gt;计算结果!B$18-1,AVERAGE(OFFSET(E1316,0,0,-计算结果!B$18,1)),AVERAGE(OFFSET(E1316,0,0,-ROW()+1,1)))</f>
        <v>2806.9250000000002</v>
      </c>
      <c r="J1316" s="43">
        <f t="shared" ca="1" si="81"/>
        <v>231198.08701695979</v>
      </c>
      <c r="K1316" s="43">
        <f ca="1">IF(ROW()&gt;计算结果!B$19+1,J1316-OFFSET(J1316,-计算结果!B$19,0,1,1),J1316-OFFSET(J1316,-ROW()+2,0,1,1))</f>
        <v>1082.3391641599592</v>
      </c>
      <c r="L1316" s="32" t="str">
        <f ca="1">IF(AND(F1316&gt;OFFSET(F1316,-计算结果!B$19,0,1,1),'000300'!K1316&lt;OFFSET('000300'!K1316,-计算结果!B$19,0,1,1)),"卖",IF(AND(F1316&lt;OFFSET(F1316,-计算结果!B$19,0,1,1),'000300'!K1316&gt;OFFSET('000300'!K1316,-计算结果!B$19,0,1,1)),"买",L1315))</f>
        <v>买</v>
      </c>
      <c r="M1316" s="4" t="str">
        <f t="shared" ca="1" si="82"/>
        <v/>
      </c>
      <c r="N1316" s="3">
        <f ca="1">IF(L1315="买",E1316/E1315-1,0)-IF(M1316=1,计算结果!B$17,0)</f>
        <v>-1.0493065922416389E-2</v>
      </c>
      <c r="O1316" s="2">
        <f t="shared" ca="1" si="83"/>
        <v>1.8584180705086371</v>
      </c>
      <c r="P1316" s="3">
        <f ca="1">1-O1316/MAX(O$2:O1316)</f>
        <v>0.28420335375034234</v>
      </c>
    </row>
    <row r="1317" spans="1:16" x14ac:dyDescent="0.15">
      <c r="A1317" s="1">
        <v>40331</v>
      </c>
      <c r="B1317">
        <v>2729.33</v>
      </c>
      <c r="C1317">
        <v>2757.91</v>
      </c>
      <c r="D1317" s="21">
        <v>2700.07</v>
      </c>
      <c r="E1317" s="21">
        <v>2757.53</v>
      </c>
      <c r="F1317" s="43">
        <v>463.64229632000001</v>
      </c>
      <c r="G1317" s="3">
        <f t="shared" si="80"/>
        <v>4.8721648883447433E-3</v>
      </c>
      <c r="H1317" s="3">
        <f>1-E1317/MAX(E$2:E1317)</f>
        <v>0.53080888858640163</v>
      </c>
      <c r="I1317" s="21">
        <f ca="1">IF(ROW()&gt;计算结果!B$18-1,AVERAGE(OFFSET(E1317,0,0,-计算结果!B$18,1)),AVERAGE(OFFSET(E1317,0,0,-ROW()+1,1)))</f>
        <v>2781.3125000000005</v>
      </c>
      <c r="J1317" s="43">
        <f t="shared" ca="1" si="81"/>
        <v>230734.44472063979</v>
      </c>
      <c r="K1317" s="43">
        <f ca="1">IF(ROW()&gt;计算结果!B$19+1,J1317-OFFSET(J1317,-计算结果!B$19,0,1,1),J1317-OFFSET(J1317,-ROW()+2,0,1,1))</f>
        <v>1145.4760140799626</v>
      </c>
      <c r="L1317" s="32" t="str">
        <f ca="1">IF(AND(F1317&gt;OFFSET(F1317,-计算结果!B$19,0,1,1),'000300'!K1317&lt;OFFSET('000300'!K1317,-计算结果!B$19,0,1,1)),"卖",IF(AND(F1317&lt;OFFSET(F1317,-计算结果!B$19,0,1,1),'000300'!K1317&gt;OFFSET('000300'!K1317,-计算结果!B$19,0,1,1)),"买",L1316))</f>
        <v>买</v>
      </c>
      <c r="M1317" s="4" t="str">
        <f t="shared" ca="1" si="82"/>
        <v/>
      </c>
      <c r="N1317" s="3">
        <f ca="1">IF(L1316="买",E1317/E1316-1,0)-IF(M1317=1,计算结果!B$17,0)</f>
        <v>4.8721648883447433E-3</v>
      </c>
      <c r="O1317" s="2">
        <f t="shared" ca="1" si="83"/>
        <v>1.8674725897796347</v>
      </c>
      <c r="P1317" s="3">
        <f ca="1">1-O1317/MAX(O$2:O1317)</f>
        <v>0.28071587446328983</v>
      </c>
    </row>
    <row r="1318" spans="1:16" x14ac:dyDescent="0.15">
      <c r="A1318" s="1">
        <v>40332</v>
      </c>
      <c r="B1318">
        <v>2769.1</v>
      </c>
      <c r="C1318">
        <v>2787.51</v>
      </c>
      <c r="D1318" s="21">
        <v>2735.7</v>
      </c>
      <c r="E1318" s="21">
        <v>2736.08</v>
      </c>
      <c r="F1318" s="43">
        <v>471.43264255999998</v>
      </c>
      <c r="G1318" s="3">
        <f t="shared" si="80"/>
        <v>-7.7787005037117662E-3</v>
      </c>
      <c r="H1318" s="3">
        <f>1-E1318/MAX(E$2:E1318)</f>
        <v>0.53445858572109173</v>
      </c>
      <c r="I1318" s="21">
        <f ca="1">IF(ROW()&gt;计算结果!B$18-1,AVERAGE(OFFSET(E1318,0,0,-计算结果!B$18,1)),AVERAGE(OFFSET(E1318,0,0,-ROW()+1,1)))</f>
        <v>2752.7575000000002</v>
      </c>
      <c r="J1318" s="43">
        <f t="shared" ca="1" si="81"/>
        <v>230263.0120780798</v>
      </c>
      <c r="K1318" s="43">
        <f ca="1">IF(ROW()&gt;计算结果!B$19+1,J1318-OFFSET(J1318,-计算结果!B$19,0,1,1),J1318-OFFSET(J1318,-ROW()+2,0,1,1))</f>
        <v>39.025295359984739</v>
      </c>
      <c r="L1318" s="32" t="str">
        <f ca="1">IF(AND(F1318&gt;OFFSET(F1318,-计算结果!B$19,0,1,1),'000300'!K1318&lt;OFFSET('000300'!K1318,-计算结果!B$19,0,1,1)),"卖",IF(AND(F1318&lt;OFFSET(F1318,-计算结果!B$19,0,1,1),'000300'!K1318&gt;OFFSET('000300'!K1318,-计算结果!B$19,0,1,1)),"买",L1317))</f>
        <v>买</v>
      </c>
      <c r="M1318" s="4" t="str">
        <f t="shared" ca="1" si="82"/>
        <v/>
      </c>
      <c r="N1318" s="3">
        <f ca="1">IF(L1317="买",E1318/E1317-1,0)-IF(M1318=1,计算结果!B$17,0)</f>
        <v>-7.7787005037117662E-3</v>
      </c>
      <c r="O1318" s="2">
        <f t="shared" ca="1" si="83"/>
        <v>1.852946079804848</v>
      </c>
      <c r="P1318" s="3">
        <f ca="1">1-O1318/MAX(O$2:O1318)</f>
        <v>0.28631097025291408</v>
      </c>
    </row>
    <row r="1319" spans="1:16" x14ac:dyDescent="0.15">
      <c r="A1319" s="1">
        <v>40333</v>
      </c>
      <c r="B1319">
        <v>2721.36</v>
      </c>
      <c r="C1319">
        <v>2748.48</v>
      </c>
      <c r="D1319" s="21">
        <v>2713.09</v>
      </c>
      <c r="E1319" s="21">
        <v>2744.39</v>
      </c>
      <c r="F1319" s="43">
        <v>398.58364416000001</v>
      </c>
      <c r="G1319" s="3">
        <f t="shared" si="80"/>
        <v>3.0371918949738674E-3</v>
      </c>
      <c r="H1319" s="3">
        <f>1-E1319/MAX(E$2:E1319)</f>
        <v>0.53304464711086919</v>
      </c>
      <c r="I1319" s="21">
        <f ca="1">IF(ROW()&gt;计算结果!B$18-1,AVERAGE(OFFSET(E1319,0,0,-计算结果!B$18,1)),AVERAGE(OFFSET(E1319,0,0,-ROW()+1,1)))</f>
        <v>2745.54</v>
      </c>
      <c r="J1319" s="43">
        <f t="shared" ca="1" si="81"/>
        <v>229864.42843391979</v>
      </c>
      <c r="K1319" s="43">
        <f ca="1">IF(ROW()&gt;计算结果!B$19+1,J1319-OFFSET(J1319,-计算结果!B$19,0,1,1),J1319-OFFSET(J1319,-ROW()+2,0,1,1))</f>
        <v>-1259.1771648000285</v>
      </c>
      <c r="L1319" s="32" t="str">
        <f ca="1">IF(AND(F1319&gt;OFFSET(F1319,-计算结果!B$19,0,1,1),'000300'!K1319&lt;OFFSET('000300'!K1319,-计算结果!B$19,0,1,1)),"卖",IF(AND(F1319&lt;OFFSET(F1319,-计算结果!B$19,0,1,1),'000300'!K1319&gt;OFFSET('000300'!K1319,-计算结果!B$19,0,1,1)),"买",L1318))</f>
        <v>买</v>
      </c>
      <c r="M1319" s="4" t="str">
        <f t="shared" ca="1" si="82"/>
        <v/>
      </c>
      <c r="N1319" s="3">
        <f ca="1">IF(L1318="买",E1319/E1318-1,0)-IF(M1319=1,计算结果!B$17,0)</f>
        <v>3.0371918949738674E-3</v>
      </c>
      <c r="O1319" s="2">
        <f t="shared" ca="1" si="83"/>
        <v>1.858573832620255</v>
      </c>
      <c r="P1319" s="3">
        <f ca="1">1-O1319/MAX(O$2:O1319)</f>
        <v>0.2841433597162345</v>
      </c>
    </row>
    <row r="1320" spans="1:16" x14ac:dyDescent="0.15">
      <c r="A1320" s="1">
        <v>40336</v>
      </c>
      <c r="B1320">
        <v>2692.83</v>
      </c>
      <c r="C1320">
        <v>2716.4</v>
      </c>
      <c r="D1320" s="21">
        <v>2673.34</v>
      </c>
      <c r="E1320" s="21">
        <v>2695.72</v>
      </c>
      <c r="F1320" s="43">
        <v>470.62704128000001</v>
      </c>
      <c r="G1320" s="3">
        <f t="shared" si="80"/>
        <v>-1.773435991240313E-2</v>
      </c>
      <c r="H1320" s="3">
        <f>1-E1320/MAX(E$2:E1320)</f>
        <v>0.54132580140202813</v>
      </c>
      <c r="I1320" s="21">
        <f ca="1">IF(ROW()&gt;计算结果!B$18-1,AVERAGE(OFFSET(E1320,0,0,-计算结果!B$18,1)),AVERAGE(OFFSET(E1320,0,0,-ROW()+1,1)))</f>
        <v>2733.43</v>
      </c>
      <c r="J1320" s="43">
        <f t="shared" ca="1" si="81"/>
        <v>229393.80139263978</v>
      </c>
      <c r="K1320" s="43">
        <f ca="1">IF(ROW()&gt;计算结果!B$19+1,J1320-OFFSET(J1320,-计算结果!B$19,0,1,1),J1320-OFFSET(J1320,-ROW()+2,0,1,1))</f>
        <v>-2409.3540761600307</v>
      </c>
      <c r="L1320" s="32" t="str">
        <f ca="1">IF(AND(F1320&gt;OFFSET(F1320,-计算结果!B$19,0,1,1),'000300'!K1320&lt;OFFSET('000300'!K1320,-计算结果!B$19,0,1,1)),"卖",IF(AND(F1320&lt;OFFSET(F1320,-计算结果!B$19,0,1,1),'000300'!K1320&gt;OFFSET('000300'!K1320,-计算结果!B$19,0,1,1)),"买",L1319))</f>
        <v>买</v>
      </c>
      <c r="M1320" s="4" t="str">
        <f t="shared" ca="1" si="82"/>
        <v/>
      </c>
      <c r="N1320" s="3">
        <f ca="1">IF(L1319="买",E1320/E1319-1,0)-IF(M1320=1,计算结果!B$17,0)</f>
        <v>-1.773435991240313E-2</v>
      </c>
      <c r="O1320" s="2">
        <f t="shared" ca="1" si="83"/>
        <v>1.825613215348793</v>
      </c>
      <c r="P1320" s="3">
        <f ca="1">1-O1320/MAX(O$2:O1320)</f>
        <v>0.2968386190207104</v>
      </c>
    </row>
    <row r="1321" spans="1:16" x14ac:dyDescent="0.15">
      <c r="A1321" s="1">
        <v>40337</v>
      </c>
      <c r="B1321">
        <v>2694.11</v>
      </c>
      <c r="C1321">
        <v>2720.59</v>
      </c>
      <c r="D1321" s="21">
        <v>2672.06</v>
      </c>
      <c r="E1321" s="21">
        <v>2699.34</v>
      </c>
      <c r="F1321" s="43">
        <v>426.77104639999999</v>
      </c>
      <c r="G1321" s="3">
        <f t="shared" si="80"/>
        <v>1.3428694374788552E-3</v>
      </c>
      <c r="H1321" s="3">
        <f>1-E1321/MAX(E$2:E1321)</f>
        <v>0.54070986183897096</v>
      </c>
      <c r="I1321" s="21">
        <f ca="1">IF(ROW()&gt;计算结果!B$18-1,AVERAGE(OFFSET(E1321,0,0,-计算结果!B$18,1)),AVERAGE(OFFSET(E1321,0,0,-ROW()+1,1)))</f>
        <v>2718.8824999999997</v>
      </c>
      <c r="J1321" s="43">
        <f t="shared" ca="1" si="81"/>
        <v>228967.03034623977</v>
      </c>
      <c r="K1321" s="43">
        <f ca="1">IF(ROW()&gt;计算结果!B$19+1,J1321-OFFSET(J1321,-计算结果!B$19,0,1,1),J1321-OFFSET(J1321,-ROW()+2,0,1,1))</f>
        <v>-3321.081159680034</v>
      </c>
      <c r="L1321" s="32" t="str">
        <f ca="1">IF(AND(F1321&gt;OFFSET(F1321,-计算结果!B$19,0,1,1),'000300'!K1321&lt;OFFSET('000300'!K1321,-计算结果!B$19,0,1,1)),"卖",IF(AND(F1321&lt;OFFSET(F1321,-计算结果!B$19,0,1,1),'000300'!K1321&gt;OFFSET('000300'!K1321,-计算结果!B$19,0,1,1)),"买",L1320))</f>
        <v>买</v>
      </c>
      <c r="M1321" s="4" t="str">
        <f t="shared" ca="1" si="82"/>
        <v/>
      </c>
      <c r="N1321" s="3">
        <f ca="1">IF(L1320="买",E1321/E1320-1,0)-IF(M1321=1,计算结果!B$17,0)</f>
        <v>1.3428694374788552E-3</v>
      </c>
      <c r="O1321" s="2">
        <f t="shared" ca="1" si="83"/>
        <v>1.8280647755403423</v>
      </c>
      <c r="P1321" s="3">
        <f ca="1">1-O1321/MAX(O$2:O1321)</f>
        <v>0.29589436509257794</v>
      </c>
    </row>
    <row r="1322" spans="1:16" x14ac:dyDescent="0.15">
      <c r="A1322" s="1">
        <v>40338</v>
      </c>
      <c r="B1322">
        <v>2711.64</v>
      </c>
      <c r="C1322">
        <v>2787.82</v>
      </c>
      <c r="D1322" s="21">
        <v>2687.33</v>
      </c>
      <c r="E1322" s="21">
        <v>2782.13</v>
      </c>
      <c r="F1322" s="43">
        <v>707.10083583999995</v>
      </c>
      <c r="G1322" s="3">
        <f t="shared" si="80"/>
        <v>3.0670460186564164E-2</v>
      </c>
      <c r="H1322" s="3">
        <f>1-E1322/MAX(E$2:E1322)</f>
        <v>0.5266232219424215</v>
      </c>
      <c r="I1322" s="21">
        <f ca="1">IF(ROW()&gt;计算结果!B$18-1,AVERAGE(OFFSET(E1322,0,0,-计算结果!B$18,1)),AVERAGE(OFFSET(E1322,0,0,-ROW()+1,1)))</f>
        <v>2730.395</v>
      </c>
      <c r="J1322" s="43">
        <f t="shared" ca="1" si="81"/>
        <v>229674.13118207979</v>
      </c>
      <c r="K1322" s="43">
        <f ca="1">IF(ROW()&gt;计算结果!B$19+1,J1322-OFFSET(J1322,-计算结果!B$19,0,1,1),J1322-OFFSET(J1322,-ROW()+2,0,1,1))</f>
        <v>-3266.6480640000082</v>
      </c>
      <c r="L1322" s="32" t="str">
        <f ca="1">IF(AND(F1322&gt;OFFSET(F1322,-计算结果!B$19,0,1,1),'000300'!K1322&lt;OFFSET('000300'!K1322,-计算结果!B$19,0,1,1)),"卖",IF(AND(F1322&lt;OFFSET(F1322,-计算结果!B$19,0,1,1),'000300'!K1322&gt;OFFSET('000300'!K1322,-计算结果!B$19,0,1,1)),"买",L1321))</f>
        <v>卖</v>
      </c>
      <c r="M1322" s="4">
        <f t="shared" ca="1" si="82"/>
        <v>1</v>
      </c>
      <c r="N1322" s="3">
        <f ca="1">IF(L1321="买",E1322/E1321-1,0)-IF(M1322=1,计算结果!B$17,0)</f>
        <v>3.0670460186564164E-2</v>
      </c>
      <c r="O1322" s="2">
        <f t="shared" ca="1" si="83"/>
        <v>1.8841323634570126</v>
      </c>
      <c r="P1322" s="3">
        <f ca="1">1-O1322/MAX(O$2:O1322)</f>
        <v>0.27429912125001443</v>
      </c>
    </row>
    <row r="1323" spans="1:16" x14ac:dyDescent="0.15">
      <c r="A1323" s="1">
        <v>40339</v>
      </c>
      <c r="B1323">
        <v>2755.94</v>
      </c>
      <c r="C1323">
        <v>2776.26</v>
      </c>
      <c r="D1323" s="21">
        <v>2746.11</v>
      </c>
      <c r="E1323" s="21">
        <v>2750.02</v>
      </c>
      <c r="F1323" s="43">
        <v>503.12245247999999</v>
      </c>
      <c r="G1323" s="3">
        <f t="shared" si="80"/>
        <v>-1.1541516751553682E-2</v>
      </c>
      <c r="H1323" s="3">
        <f>1-E1323/MAX(E$2:E1323)</f>
        <v>0.53208670795616952</v>
      </c>
      <c r="I1323" s="21">
        <f ca="1">IF(ROW()&gt;计算结果!B$18-1,AVERAGE(OFFSET(E1323,0,0,-计算结果!B$18,1)),AVERAGE(OFFSET(E1323,0,0,-ROW()+1,1)))</f>
        <v>2731.8024999999998</v>
      </c>
      <c r="J1323" s="43">
        <f t="shared" ca="1" si="81"/>
        <v>230177.25363455978</v>
      </c>
      <c r="K1323" s="43">
        <f ca="1">IF(ROW()&gt;计算结果!B$19+1,J1323-OFFSET(J1323,-计算结果!B$19,0,1,1),J1323-OFFSET(J1323,-ROW()+2,0,1,1))</f>
        <v>-2120.1005772800127</v>
      </c>
      <c r="L1323" s="32" t="str">
        <f ca="1">IF(AND(F1323&gt;OFFSET(F1323,-计算结果!B$19,0,1,1),'000300'!K1323&lt;OFFSET('000300'!K1323,-计算结果!B$19,0,1,1)),"卖",IF(AND(F1323&lt;OFFSET(F1323,-计算结果!B$19,0,1,1),'000300'!K1323&gt;OFFSET('000300'!K1323,-计算结果!B$19,0,1,1)),"买",L1322))</f>
        <v>卖</v>
      </c>
      <c r="M1323" s="4" t="str">
        <f t="shared" ca="1" si="82"/>
        <v/>
      </c>
      <c r="N1323" s="3">
        <f ca="1">IF(L1322="买",E1323/E1322-1,0)-IF(M1323=1,计算结果!B$17,0)</f>
        <v>0</v>
      </c>
      <c r="O1323" s="2">
        <f t="shared" ca="1" si="83"/>
        <v>1.8841323634570126</v>
      </c>
      <c r="P1323" s="3">
        <f ca="1">1-O1323/MAX(O$2:O1323)</f>
        <v>0.27429912125001443</v>
      </c>
    </row>
    <row r="1324" spans="1:16" x14ac:dyDescent="0.15">
      <c r="A1324" s="1">
        <v>40340</v>
      </c>
      <c r="B1324">
        <v>2766.2</v>
      </c>
      <c r="C1324">
        <v>2782.09</v>
      </c>
      <c r="D1324" s="21">
        <v>2755.95</v>
      </c>
      <c r="E1324" s="21">
        <v>2758.87</v>
      </c>
      <c r="F1324" s="43">
        <v>488.71477248000002</v>
      </c>
      <c r="G1324" s="3">
        <f t="shared" si="80"/>
        <v>3.2181584133932351E-3</v>
      </c>
      <c r="H1324" s="3">
        <f>1-E1324/MAX(E$2:E1324)</f>
        <v>0.53058088885864019</v>
      </c>
      <c r="I1324" s="21">
        <f ca="1">IF(ROW()&gt;计算结果!B$18-1,AVERAGE(OFFSET(E1324,0,0,-计算结果!B$18,1)),AVERAGE(OFFSET(E1324,0,0,-ROW()+1,1)))</f>
        <v>2747.59</v>
      </c>
      <c r="J1324" s="43">
        <f t="shared" ca="1" si="81"/>
        <v>230665.96840703976</v>
      </c>
      <c r="K1324" s="43">
        <f ca="1">IF(ROW()&gt;计算结果!B$19+1,J1324-OFFSET(J1324,-计算结果!B$19,0,1,1),J1324-OFFSET(J1324,-ROW()+2,0,1,1))</f>
        <v>-1064.4277657600178</v>
      </c>
      <c r="L1324" s="32" t="str">
        <f ca="1">IF(AND(F1324&gt;OFFSET(F1324,-计算结果!B$19,0,1,1),'000300'!K1324&lt;OFFSET('000300'!K1324,-计算结果!B$19,0,1,1)),"卖",IF(AND(F1324&lt;OFFSET(F1324,-计算结果!B$19,0,1,1),'000300'!K1324&gt;OFFSET('000300'!K1324,-计算结果!B$19,0,1,1)),"买",L1323))</f>
        <v>卖</v>
      </c>
      <c r="M1324" s="4" t="str">
        <f t="shared" ca="1" si="82"/>
        <v/>
      </c>
      <c r="N1324" s="3">
        <f ca="1">IF(L1323="买",E1324/E1323-1,0)-IF(M1324=1,计算结果!B$17,0)</f>
        <v>0</v>
      </c>
      <c r="O1324" s="2">
        <f t="shared" ca="1" si="83"/>
        <v>1.8841323634570126</v>
      </c>
      <c r="P1324" s="3">
        <f ca="1">1-O1324/MAX(O$2:O1324)</f>
        <v>0.27429912125001443</v>
      </c>
    </row>
    <row r="1325" spans="1:16" x14ac:dyDescent="0.15">
      <c r="A1325" s="1">
        <v>40346</v>
      </c>
      <c r="B1325">
        <v>2778.53</v>
      </c>
      <c r="C1325">
        <v>2784.92</v>
      </c>
      <c r="D1325" s="21">
        <v>2742.64</v>
      </c>
      <c r="E1325" s="21">
        <v>2742.73</v>
      </c>
      <c r="F1325" s="43">
        <v>402.93232640000002</v>
      </c>
      <c r="G1325" s="3">
        <f t="shared" si="80"/>
        <v>-5.8502212862512337E-3</v>
      </c>
      <c r="H1325" s="3">
        <f>1-E1325/MAX(E$2:E1325)</f>
        <v>0.53332709453481253</v>
      </c>
      <c r="I1325" s="21">
        <f ca="1">IF(ROW()&gt;计算结果!B$18-1,AVERAGE(OFFSET(E1325,0,0,-计算结果!B$18,1)),AVERAGE(OFFSET(E1325,0,0,-ROW()+1,1)))</f>
        <v>2758.4375</v>
      </c>
      <c r="J1325" s="43">
        <f t="shared" ca="1" si="81"/>
        <v>231068.90073343978</v>
      </c>
      <c r="K1325" s="43">
        <f ca="1">IF(ROW()&gt;计算结果!B$19+1,J1325-OFFSET(J1325,-计算结果!B$19,0,1,1),J1325-OFFSET(J1325,-ROW()+2,0,1,1))</f>
        <v>-129.18628352001542</v>
      </c>
      <c r="L1325" s="32" t="str">
        <f ca="1">IF(AND(F1325&gt;OFFSET(F1325,-计算结果!B$19,0,1,1),'000300'!K1325&lt;OFFSET('000300'!K1325,-计算结果!B$19,0,1,1)),"卖",IF(AND(F1325&lt;OFFSET(F1325,-计算结果!B$19,0,1,1),'000300'!K1325&gt;OFFSET('000300'!K1325,-计算结果!B$19,0,1,1)),"买",L1324))</f>
        <v>卖</v>
      </c>
      <c r="M1325" s="4" t="str">
        <f t="shared" ca="1" si="82"/>
        <v/>
      </c>
      <c r="N1325" s="3">
        <f ca="1">IF(L1324="买",E1325/E1324-1,0)-IF(M1325=1,计算结果!B$17,0)</f>
        <v>0</v>
      </c>
      <c r="O1325" s="2">
        <f t="shared" ca="1" si="83"/>
        <v>1.8841323634570126</v>
      </c>
      <c r="P1325" s="3">
        <f ca="1">1-O1325/MAX(O$2:O1325)</f>
        <v>0.27429912125001443</v>
      </c>
    </row>
    <row r="1326" spans="1:16" x14ac:dyDescent="0.15">
      <c r="A1326" s="1">
        <v>40347</v>
      </c>
      <c r="B1326">
        <v>2739.03</v>
      </c>
      <c r="C1326">
        <v>2755.84</v>
      </c>
      <c r="D1326" s="21">
        <v>2686.61</v>
      </c>
      <c r="E1326" s="21">
        <v>2696.17</v>
      </c>
      <c r="F1326" s="43">
        <v>502.56351231999997</v>
      </c>
      <c r="G1326" s="3">
        <f t="shared" si="80"/>
        <v>-1.6975786898455136E-2</v>
      </c>
      <c r="H1326" s="3">
        <f>1-E1326/MAX(E$2:E1326)</f>
        <v>0.54124923432927241</v>
      </c>
      <c r="I1326" s="21">
        <f ca="1">IF(ROW()&gt;计算结果!B$18-1,AVERAGE(OFFSET(E1326,0,0,-计算结果!B$18,1)),AVERAGE(OFFSET(E1326,0,0,-ROW()+1,1)))</f>
        <v>2736.9474999999998</v>
      </c>
      <c r="J1326" s="43">
        <f t="shared" ca="1" si="81"/>
        <v>230566.33722111979</v>
      </c>
      <c r="K1326" s="43">
        <f ca="1">IF(ROW()&gt;计算结果!B$19+1,J1326-OFFSET(J1326,-计算结果!B$19,0,1,1),J1326-OFFSET(J1326,-ROW()+2,0,1,1))</f>
        <v>-168.10749952000333</v>
      </c>
      <c r="L1326" s="32" t="str">
        <f ca="1">IF(AND(F1326&gt;OFFSET(F1326,-计算结果!B$19,0,1,1),'000300'!K1326&lt;OFFSET('000300'!K1326,-计算结果!B$19,0,1,1)),"卖",IF(AND(F1326&lt;OFFSET(F1326,-计算结果!B$19,0,1,1),'000300'!K1326&gt;OFFSET('000300'!K1326,-计算结果!B$19,0,1,1)),"买",L1325))</f>
        <v>卖</v>
      </c>
      <c r="M1326" s="4" t="str">
        <f t="shared" ca="1" si="82"/>
        <v/>
      </c>
      <c r="N1326" s="3">
        <f ca="1">IF(L1325="买",E1326/E1325-1,0)-IF(M1326=1,计算结果!B$17,0)</f>
        <v>0</v>
      </c>
      <c r="O1326" s="2">
        <f t="shared" ca="1" si="83"/>
        <v>1.8841323634570126</v>
      </c>
      <c r="P1326" s="3">
        <f ca="1">1-O1326/MAX(O$2:O1326)</f>
        <v>0.27429912125001443</v>
      </c>
    </row>
    <row r="1327" spans="1:16" x14ac:dyDescent="0.15">
      <c r="A1327" s="1">
        <v>40350</v>
      </c>
      <c r="B1327">
        <v>2698.98</v>
      </c>
      <c r="C1327">
        <v>2784.47</v>
      </c>
      <c r="D1327" s="21">
        <v>2686.32</v>
      </c>
      <c r="E1327" s="21">
        <v>2780.66</v>
      </c>
      <c r="F1327" s="43">
        <v>628.091904</v>
      </c>
      <c r="G1327" s="3">
        <f t="shared" si="80"/>
        <v>3.133704477091559E-2</v>
      </c>
      <c r="H1327" s="3">
        <f>1-E1327/MAX(E$2:E1327)</f>
        <v>0.52687334104675698</v>
      </c>
      <c r="I1327" s="21">
        <f ca="1">IF(ROW()&gt;计算结果!B$18-1,AVERAGE(OFFSET(E1327,0,0,-计算结果!B$18,1)),AVERAGE(OFFSET(E1327,0,0,-ROW()+1,1)))</f>
        <v>2744.6075000000001</v>
      </c>
      <c r="J1327" s="43">
        <f t="shared" ca="1" si="81"/>
        <v>231194.42912511979</v>
      </c>
      <c r="K1327" s="43">
        <f ca="1">IF(ROW()&gt;计算结果!B$19+1,J1327-OFFSET(J1327,-计算结果!B$19,0,1,1),J1327-OFFSET(J1327,-ROW()+2,0,1,1))</f>
        <v>931.41704703998403</v>
      </c>
      <c r="L1327" s="32" t="str">
        <f ca="1">IF(AND(F1327&gt;OFFSET(F1327,-计算结果!B$19,0,1,1),'000300'!K1327&lt;OFFSET('000300'!K1327,-计算结果!B$19,0,1,1)),"卖",IF(AND(F1327&lt;OFFSET(F1327,-计算结果!B$19,0,1,1),'000300'!K1327&gt;OFFSET('000300'!K1327,-计算结果!B$19,0,1,1)),"买",L1326))</f>
        <v>卖</v>
      </c>
      <c r="M1327" s="4" t="str">
        <f t="shared" ca="1" si="82"/>
        <v/>
      </c>
      <c r="N1327" s="3">
        <f ca="1">IF(L1326="买",E1327/E1326-1,0)-IF(M1327=1,计算结果!B$17,0)</f>
        <v>0</v>
      </c>
      <c r="O1327" s="2">
        <f t="shared" ca="1" si="83"/>
        <v>1.8841323634570126</v>
      </c>
      <c r="P1327" s="3">
        <f ca="1">1-O1327/MAX(O$2:O1327)</f>
        <v>0.27429912125001443</v>
      </c>
    </row>
    <row r="1328" spans="1:16" x14ac:dyDescent="0.15">
      <c r="A1328" s="1">
        <v>40351</v>
      </c>
      <c r="B1328">
        <v>2772.89</v>
      </c>
      <c r="C1328">
        <v>2795.32</v>
      </c>
      <c r="D1328" s="21">
        <v>2766.44</v>
      </c>
      <c r="E1328" s="21">
        <v>2783.72</v>
      </c>
      <c r="F1328" s="43">
        <v>452.07207935999998</v>
      </c>
      <c r="G1328" s="3">
        <f t="shared" si="80"/>
        <v>1.1004581646083533E-3</v>
      </c>
      <c r="H1328" s="3">
        <f>1-E1328/MAX(E$2:E1328)</f>
        <v>0.52635268495201792</v>
      </c>
      <c r="I1328" s="21">
        <f ca="1">IF(ROW()&gt;计算结果!B$18-1,AVERAGE(OFFSET(E1328,0,0,-计算结果!B$18,1)),AVERAGE(OFFSET(E1328,0,0,-ROW()+1,1)))</f>
        <v>2750.8199999999997</v>
      </c>
      <c r="J1328" s="43">
        <f t="shared" ca="1" si="81"/>
        <v>231646.50120447978</v>
      </c>
      <c r="K1328" s="43">
        <f ca="1">IF(ROW()&gt;计算结果!B$19+1,J1328-OFFSET(J1328,-计算结果!B$19,0,1,1),J1328-OFFSET(J1328,-ROW()+2,0,1,1))</f>
        <v>1782.0727705599857</v>
      </c>
      <c r="L1328" s="32" t="str">
        <f ca="1">IF(AND(F1328&gt;OFFSET(F1328,-计算结果!B$19,0,1,1),'000300'!K1328&lt;OFFSET('000300'!K1328,-计算结果!B$19,0,1,1)),"卖",IF(AND(F1328&lt;OFFSET(F1328,-计算结果!B$19,0,1,1),'000300'!K1328&gt;OFFSET('000300'!K1328,-计算结果!B$19,0,1,1)),"买",L1327))</f>
        <v>卖</v>
      </c>
      <c r="M1328" s="4" t="str">
        <f t="shared" ca="1" si="82"/>
        <v/>
      </c>
      <c r="N1328" s="3">
        <f ca="1">IF(L1327="买",E1328/E1327-1,0)-IF(M1328=1,计算结果!B$17,0)</f>
        <v>0</v>
      </c>
      <c r="O1328" s="2">
        <f t="shared" ca="1" si="83"/>
        <v>1.8841323634570126</v>
      </c>
      <c r="P1328" s="3">
        <f ca="1">1-O1328/MAX(O$2:O1328)</f>
        <v>0.27429912125001443</v>
      </c>
    </row>
    <row r="1329" spans="1:16" x14ac:dyDescent="0.15">
      <c r="A1329" s="1">
        <v>40352</v>
      </c>
      <c r="B1329">
        <v>2768.7</v>
      </c>
      <c r="C1329">
        <v>2788.22</v>
      </c>
      <c r="D1329" s="21">
        <v>2734.05</v>
      </c>
      <c r="E1329" s="21">
        <v>2758.5</v>
      </c>
      <c r="F1329" s="43">
        <v>416.00241663999998</v>
      </c>
      <c r="G1329" s="3">
        <f t="shared" si="80"/>
        <v>-9.0598192346931228E-3</v>
      </c>
      <c r="H1329" s="3">
        <f>1-E1329/MAX(E$2:E1329)</f>
        <v>0.53064384400735043</v>
      </c>
      <c r="I1329" s="21">
        <f ca="1">IF(ROW()&gt;计算结果!B$18-1,AVERAGE(OFFSET(E1329,0,0,-计算结果!B$18,1)),AVERAGE(OFFSET(E1329,0,0,-ROW()+1,1)))</f>
        <v>2754.7624999999998</v>
      </c>
      <c r="J1329" s="43">
        <f t="shared" ca="1" si="81"/>
        <v>232062.50362111977</v>
      </c>
      <c r="K1329" s="43">
        <f ca="1">IF(ROW()&gt;计算结果!B$19+1,J1329-OFFSET(J1329,-计算结果!B$19,0,1,1),J1329-OFFSET(J1329,-ROW()+2,0,1,1))</f>
        <v>2668.7022284799896</v>
      </c>
      <c r="L1329" s="32" t="str">
        <f ca="1">IF(AND(F1329&gt;OFFSET(F1329,-计算结果!B$19,0,1,1),'000300'!K1329&lt;OFFSET('000300'!K1329,-计算结果!B$19,0,1,1)),"卖",IF(AND(F1329&lt;OFFSET(F1329,-计算结果!B$19,0,1,1),'000300'!K1329&gt;OFFSET('000300'!K1329,-计算结果!B$19,0,1,1)),"买",L1328))</f>
        <v>买</v>
      </c>
      <c r="M1329" s="4">
        <f t="shared" ca="1" si="82"/>
        <v>1</v>
      </c>
      <c r="N1329" s="3">
        <f ca="1">IF(L1328="买",E1329/E1328-1,0)-IF(M1329=1,计算结果!B$17,0)</f>
        <v>0</v>
      </c>
      <c r="O1329" s="2">
        <f t="shared" ca="1" si="83"/>
        <v>1.8841323634570126</v>
      </c>
      <c r="P1329" s="3">
        <f ca="1">1-O1329/MAX(O$2:O1329)</f>
        <v>0.27429912125001443</v>
      </c>
    </row>
    <row r="1330" spans="1:16" x14ac:dyDescent="0.15">
      <c r="A1330" s="1">
        <v>40353</v>
      </c>
      <c r="B1330">
        <v>2753.71</v>
      </c>
      <c r="C1330">
        <v>2783.51</v>
      </c>
      <c r="D1330" s="21">
        <v>2739.81</v>
      </c>
      <c r="E1330" s="21">
        <v>2757.5</v>
      </c>
      <c r="F1330" s="43">
        <v>337.72857343999999</v>
      </c>
      <c r="G1330" s="3">
        <f t="shared" si="80"/>
        <v>-3.6251586006885717E-4</v>
      </c>
      <c r="H1330" s="3">
        <f>1-E1330/MAX(E$2:E1330)</f>
        <v>0.53081399305791876</v>
      </c>
      <c r="I1330" s="21">
        <f ca="1">IF(ROW()&gt;计算结果!B$18-1,AVERAGE(OFFSET(E1330,0,0,-计算结果!B$18,1)),AVERAGE(OFFSET(E1330,0,0,-ROW()+1,1)))</f>
        <v>2770.0949999999998</v>
      </c>
      <c r="J1330" s="43">
        <f t="shared" ca="1" si="81"/>
        <v>232400.23219455977</v>
      </c>
      <c r="K1330" s="43">
        <f ca="1">IF(ROW()&gt;计算结果!B$19+1,J1330-OFFSET(J1330,-计算结果!B$19,0,1,1),J1330-OFFSET(J1330,-ROW()+2,0,1,1))</f>
        <v>3433.2018483199936</v>
      </c>
      <c r="L1330" s="32" t="str">
        <f ca="1">IF(AND(F1330&gt;OFFSET(F1330,-计算结果!B$19,0,1,1),'000300'!K1330&lt;OFFSET('000300'!K1330,-计算结果!B$19,0,1,1)),"卖",IF(AND(F1330&lt;OFFSET(F1330,-计算结果!B$19,0,1,1),'000300'!K1330&gt;OFFSET('000300'!K1330,-计算结果!B$19,0,1,1)),"买",L1329))</f>
        <v>买</v>
      </c>
      <c r="M1330" s="4" t="str">
        <f t="shared" ca="1" si="82"/>
        <v/>
      </c>
      <c r="N1330" s="3">
        <f ca="1">IF(L1329="买",E1330/E1329-1,0)-IF(M1330=1,计算结果!B$17,0)</f>
        <v>-3.6251586006885717E-4</v>
      </c>
      <c r="O1330" s="2">
        <f t="shared" ca="1" si="83"/>
        <v>1.8834493355927904</v>
      </c>
      <c r="P1330" s="3">
        <f ca="1">1-O1330/MAX(O$2:O1330)</f>
        <v>0.27456219932822723</v>
      </c>
    </row>
    <row r="1331" spans="1:16" x14ac:dyDescent="0.15">
      <c r="A1331" s="1">
        <v>40354</v>
      </c>
      <c r="B1331">
        <v>2744.12</v>
      </c>
      <c r="C1331">
        <v>2759.45</v>
      </c>
      <c r="D1331" s="21">
        <v>2715.66</v>
      </c>
      <c r="E1331" s="21">
        <v>2736.29</v>
      </c>
      <c r="F1331" s="43">
        <v>346.49178111999998</v>
      </c>
      <c r="G1331" s="3">
        <f t="shared" si="80"/>
        <v>-7.6917497733454132E-3</v>
      </c>
      <c r="H1331" s="3">
        <f>1-E1331/MAX(E$2:E1331)</f>
        <v>0.53442285442047233</v>
      </c>
      <c r="I1331" s="21">
        <f ca="1">IF(ROW()&gt;计算结果!B$18-1,AVERAGE(OFFSET(E1331,0,0,-计算结果!B$18,1)),AVERAGE(OFFSET(E1331,0,0,-ROW()+1,1)))</f>
        <v>2759.0024999999996</v>
      </c>
      <c r="J1331" s="43">
        <f t="shared" ca="1" si="81"/>
        <v>232053.74041343975</v>
      </c>
      <c r="K1331" s="43">
        <f ca="1">IF(ROW()&gt;计算结果!B$19+1,J1331-OFFSET(J1331,-计算结果!B$19,0,1,1),J1331-OFFSET(J1331,-ROW()+2,0,1,1))</f>
        <v>2379.6092313599656</v>
      </c>
      <c r="L1331" s="32" t="str">
        <f ca="1">IF(AND(F1331&gt;OFFSET(F1331,-计算结果!B$19,0,1,1),'000300'!K1331&lt;OFFSET('000300'!K1331,-计算结果!B$19,0,1,1)),"卖",IF(AND(F1331&lt;OFFSET(F1331,-计算结果!B$19,0,1,1),'000300'!K1331&gt;OFFSET('000300'!K1331,-计算结果!B$19,0,1,1)),"买",L1330))</f>
        <v>买</v>
      </c>
      <c r="M1331" s="4" t="str">
        <f t="shared" ca="1" si="82"/>
        <v/>
      </c>
      <c r="N1331" s="3">
        <f ca="1">IF(L1330="买",E1331/E1330-1,0)-IF(M1331=1,计算结果!B$17,0)</f>
        <v>-7.6917497733454132E-3</v>
      </c>
      <c r="O1331" s="2">
        <f t="shared" ca="1" si="83"/>
        <v>1.8689623145926371</v>
      </c>
      <c r="P1331" s="3">
        <f ca="1">1-O1331/MAX(O$2:O1331)</f>
        <v>0.28014208536712049</v>
      </c>
    </row>
    <row r="1332" spans="1:16" x14ac:dyDescent="0.15">
      <c r="A1332" s="1">
        <v>40357</v>
      </c>
      <c r="B1332">
        <v>2734.51</v>
      </c>
      <c r="C1332">
        <v>2751.46</v>
      </c>
      <c r="D1332" s="21">
        <v>2710.09</v>
      </c>
      <c r="E1332" s="21">
        <v>2716.78</v>
      </c>
      <c r="F1332" s="43">
        <v>311.98277632000003</v>
      </c>
      <c r="G1332" s="3">
        <f t="shared" si="80"/>
        <v>-7.1300922051389382E-3</v>
      </c>
      <c r="H1332" s="3">
        <f>1-E1332/MAX(E$2:E1332)</f>
        <v>0.5377424623970597</v>
      </c>
      <c r="I1332" s="21">
        <f ca="1">IF(ROW()&gt;计算结果!B$18-1,AVERAGE(OFFSET(E1332,0,0,-计算结果!B$18,1)),AVERAGE(OFFSET(E1332,0,0,-ROW()+1,1)))</f>
        <v>2742.2675000000004</v>
      </c>
      <c r="J1332" s="43">
        <f t="shared" ca="1" si="81"/>
        <v>231741.75763711976</v>
      </c>
      <c r="K1332" s="43">
        <f ca="1">IF(ROW()&gt;计算结果!B$19+1,J1332-OFFSET(J1332,-计算结果!B$19,0,1,1),J1332-OFFSET(J1332,-ROW()+2,0,1,1))</f>
        <v>1564.5040025599883</v>
      </c>
      <c r="L1332" s="32" t="str">
        <f ca="1">IF(AND(F1332&gt;OFFSET(F1332,-计算结果!B$19,0,1,1),'000300'!K1332&lt;OFFSET('000300'!K1332,-计算结果!B$19,0,1,1)),"卖",IF(AND(F1332&lt;OFFSET(F1332,-计算结果!B$19,0,1,1),'000300'!K1332&gt;OFFSET('000300'!K1332,-计算结果!B$19,0,1,1)),"买",L1331))</f>
        <v>买</v>
      </c>
      <c r="M1332" s="4" t="str">
        <f t="shared" ca="1" si="82"/>
        <v/>
      </c>
      <c r="N1332" s="3">
        <f ca="1">IF(L1331="买",E1332/E1331-1,0)-IF(M1332=1,计算结果!B$17,0)</f>
        <v>-7.1300922051389382E-3</v>
      </c>
      <c r="O1332" s="2">
        <f t="shared" ca="1" si="83"/>
        <v>1.8556364409616617</v>
      </c>
      <c r="P1332" s="3">
        <f ca="1">1-O1332/MAX(O$2:O1332)</f>
        <v>0.28527473867305198</v>
      </c>
    </row>
    <row r="1333" spans="1:16" x14ac:dyDescent="0.15">
      <c r="A1333" s="1">
        <v>40358</v>
      </c>
      <c r="B1333">
        <v>2717.47</v>
      </c>
      <c r="C1333">
        <v>2724.23</v>
      </c>
      <c r="D1333" s="21">
        <v>2591.69</v>
      </c>
      <c r="E1333" s="21">
        <v>2592.02</v>
      </c>
      <c r="F1333" s="43">
        <v>506.35968511999999</v>
      </c>
      <c r="G1333" s="3">
        <f t="shared" si="80"/>
        <v>-4.5922010615508158E-2</v>
      </c>
      <c r="H1333" s="3">
        <f>1-E1333/MAX(E$2:E1333)</f>
        <v>0.55897025794596067</v>
      </c>
      <c r="I1333" s="21">
        <f ca="1">IF(ROW()&gt;计算结果!B$18-1,AVERAGE(OFFSET(E1333,0,0,-计算结果!B$18,1)),AVERAGE(OFFSET(E1333,0,0,-ROW()+1,1)))</f>
        <v>2700.6475</v>
      </c>
      <c r="J1333" s="43">
        <f t="shared" ca="1" si="81"/>
        <v>231235.39795199977</v>
      </c>
      <c r="K1333" s="43">
        <f ca="1">IF(ROW()&gt;计算结果!B$19+1,J1333-OFFSET(J1333,-计算结果!B$19,0,1,1),J1333-OFFSET(J1333,-ROW()+2,0,1,1))</f>
        <v>569.42954496000311</v>
      </c>
      <c r="L1333" s="32" t="str">
        <f ca="1">IF(AND(F1333&gt;OFFSET(F1333,-计算结果!B$19,0,1,1),'000300'!K1333&lt;OFFSET('000300'!K1333,-计算结果!B$19,0,1,1)),"卖",IF(AND(F1333&lt;OFFSET(F1333,-计算结果!B$19,0,1,1),'000300'!K1333&gt;OFFSET('000300'!K1333,-计算结果!B$19,0,1,1)),"买",L1332))</f>
        <v>买</v>
      </c>
      <c r="M1333" s="4" t="str">
        <f t="shared" ca="1" si="82"/>
        <v/>
      </c>
      <c r="N1333" s="3">
        <f ca="1">IF(L1332="买",E1333/E1332-1,0)-IF(M1333=1,计算结果!B$17,0)</f>
        <v>-4.5922010615508158E-2</v>
      </c>
      <c r="O1333" s="2">
        <f t="shared" ca="1" si="83"/>
        <v>1.7704218846212965</v>
      </c>
      <c r="P1333" s="3">
        <f ca="1">1-O1333/MAX(O$2:O1333)</f>
        <v>0.31809635971087991</v>
      </c>
    </row>
    <row r="1334" spans="1:16" x14ac:dyDescent="0.15">
      <c r="A1334" s="1">
        <v>40359</v>
      </c>
      <c r="B1334">
        <v>2572.91</v>
      </c>
      <c r="C1334">
        <v>2575.8200000000002</v>
      </c>
      <c r="D1334" s="21">
        <v>2546.84</v>
      </c>
      <c r="E1334" s="21">
        <v>2563.0700000000002</v>
      </c>
      <c r="F1334" s="43">
        <v>358.09890303999998</v>
      </c>
      <c r="G1334" s="3">
        <f t="shared" si="80"/>
        <v>-1.1168895301733706E-2</v>
      </c>
      <c r="H1334" s="3">
        <f>1-E1334/MAX(E$2:E1334)</f>
        <v>0.56389607295991284</v>
      </c>
      <c r="I1334" s="21">
        <f ca="1">IF(ROW()&gt;计算结果!B$18-1,AVERAGE(OFFSET(E1334,0,0,-计算结果!B$18,1)),AVERAGE(OFFSET(E1334,0,0,-ROW()+1,1)))</f>
        <v>2652.04</v>
      </c>
      <c r="J1334" s="43">
        <f t="shared" ca="1" si="81"/>
        <v>230877.29904895977</v>
      </c>
      <c r="K1334" s="43">
        <f ca="1">IF(ROW()&gt;计算结果!B$19+1,J1334-OFFSET(J1334,-计算结果!B$19,0,1,1),J1334-OFFSET(J1334,-ROW()+2,0,1,1))</f>
        <v>-191.60168448000331</v>
      </c>
      <c r="L1334" s="32" t="str">
        <f ca="1">IF(AND(F1334&gt;OFFSET(F1334,-计算结果!B$19,0,1,1),'000300'!K1334&lt;OFFSET('000300'!K1334,-计算结果!B$19,0,1,1)),"卖",IF(AND(F1334&lt;OFFSET(F1334,-计算结果!B$19,0,1,1),'000300'!K1334&gt;OFFSET('000300'!K1334,-计算结果!B$19,0,1,1)),"买",L1333))</f>
        <v>买</v>
      </c>
      <c r="M1334" s="4" t="str">
        <f t="shared" ca="1" si="82"/>
        <v/>
      </c>
      <c r="N1334" s="3">
        <f ca="1">IF(L1333="买",E1334/E1333-1,0)-IF(M1334=1,计算结果!B$17,0)</f>
        <v>-1.1168895301733706E-2</v>
      </c>
      <c r="O1334" s="2">
        <f t="shared" ca="1" si="83"/>
        <v>1.7506482279520632</v>
      </c>
      <c r="P1334" s="3">
        <f ca="1">1-O1334/MAX(O$2:O1334)</f>
        <v>0.32571247007514015</v>
      </c>
    </row>
    <row r="1335" spans="1:16" x14ac:dyDescent="0.15">
      <c r="A1335" s="1">
        <v>40360</v>
      </c>
      <c r="B1335">
        <v>2557.92</v>
      </c>
      <c r="C1335">
        <v>2574.1</v>
      </c>
      <c r="D1335" s="21">
        <v>2524.5700000000002</v>
      </c>
      <c r="E1335" s="21">
        <v>2526.0700000000002</v>
      </c>
      <c r="F1335" s="43">
        <v>324.78457856</v>
      </c>
      <c r="G1335" s="3">
        <f t="shared" si="80"/>
        <v>-1.4435813302016709E-2</v>
      </c>
      <c r="H1335" s="3">
        <f>1-E1335/MAX(E$2:E1335)</f>
        <v>0.57019158783093982</v>
      </c>
      <c r="I1335" s="21">
        <f ca="1">IF(ROW()&gt;计算结果!B$18-1,AVERAGE(OFFSET(E1335,0,0,-计算结果!B$18,1)),AVERAGE(OFFSET(E1335,0,0,-ROW()+1,1)))</f>
        <v>2599.4850000000001</v>
      </c>
      <c r="J1335" s="43">
        <f t="shared" ca="1" si="81"/>
        <v>230552.51447039976</v>
      </c>
      <c r="K1335" s="43">
        <f ca="1">IF(ROW()&gt;计算结果!B$19+1,J1335-OFFSET(J1335,-计算结果!B$19,0,1,1),J1335-OFFSET(J1335,-ROW()+2,0,1,1))</f>
        <v>-13.822750720020849</v>
      </c>
      <c r="L1335" s="32" t="str">
        <f ca="1">IF(AND(F1335&gt;OFFSET(F1335,-计算结果!B$19,0,1,1),'000300'!K1335&lt;OFFSET('000300'!K1335,-计算结果!B$19,0,1,1)),"卖",IF(AND(F1335&lt;OFFSET(F1335,-计算结果!B$19,0,1,1),'000300'!K1335&gt;OFFSET('000300'!K1335,-计算结果!B$19,0,1,1)),"买",L1334))</f>
        <v>买</v>
      </c>
      <c r="M1335" s="4" t="str">
        <f t="shared" ca="1" si="82"/>
        <v/>
      </c>
      <c r="N1335" s="3">
        <f ca="1">IF(L1334="买",E1335/E1334-1,0)-IF(M1335=1,计算结果!B$17,0)</f>
        <v>-1.4435813302016709E-2</v>
      </c>
      <c r="O1335" s="2">
        <f t="shared" ca="1" si="83"/>
        <v>1.7253761969758408</v>
      </c>
      <c r="P1335" s="3">
        <f ca="1">1-O1335/MAX(O$2:O1335)</f>
        <v>0.33544635896901343</v>
      </c>
    </row>
    <row r="1336" spans="1:16" x14ac:dyDescent="0.15">
      <c r="A1336" s="1">
        <v>40361</v>
      </c>
      <c r="B1336">
        <v>2523.0300000000002</v>
      </c>
      <c r="C1336">
        <v>2542.12</v>
      </c>
      <c r="D1336" s="21">
        <v>2462.1999999999998</v>
      </c>
      <c r="E1336" s="21">
        <v>2534.1</v>
      </c>
      <c r="F1336" s="43">
        <v>433.67317503999999</v>
      </c>
      <c r="G1336" s="3">
        <f t="shared" si="80"/>
        <v>3.1788509423729128E-3</v>
      </c>
      <c r="H1336" s="3">
        <f>1-E1336/MAX(E$2:E1336)</f>
        <v>0.56882529095487655</v>
      </c>
      <c r="I1336" s="21">
        <f ca="1">IF(ROW()&gt;计算结果!B$18-1,AVERAGE(OFFSET(E1336,0,0,-计算结果!B$18,1)),AVERAGE(OFFSET(E1336,0,0,-ROW()+1,1)))</f>
        <v>2553.8150000000001</v>
      </c>
      <c r="J1336" s="43">
        <f t="shared" ca="1" si="81"/>
        <v>230118.84129535977</v>
      </c>
      <c r="K1336" s="43">
        <f ca="1">IF(ROW()&gt;计算结果!B$19+1,J1336-OFFSET(J1336,-计算结果!B$19,0,1,1),J1336-OFFSET(J1336,-ROW()+2,0,1,1))</f>
        <v>-1075.5878297600138</v>
      </c>
      <c r="L1336" s="32" t="str">
        <f ca="1">IF(AND(F1336&gt;OFFSET(F1336,-计算结果!B$19,0,1,1),'000300'!K1336&lt;OFFSET('000300'!K1336,-计算结果!B$19,0,1,1)),"卖",IF(AND(F1336&lt;OFFSET(F1336,-计算结果!B$19,0,1,1),'000300'!K1336&gt;OFFSET('000300'!K1336,-计算结果!B$19,0,1,1)),"买",L1335))</f>
        <v>买</v>
      </c>
      <c r="M1336" s="4" t="str">
        <f t="shared" ca="1" si="82"/>
        <v/>
      </c>
      <c r="N1336" s="3">
        <f ca="1">IF(L1335="买",E1336/E1335-1,0)-IF(M1336=1,计算结果!B$17,0)</f>
        <v>3.1788509423729128E-3</v>
      </c>
      <c r="O1336" s="2">
        <f t="shared" ca="1" si="83"/>
        <v>1.7308609107255453</v>
      </c>
      <c r="P1336" s="3">
        <f ca="1">1-O1336/MAX(O$2:O1336)</f>
        <v>0.33333384200096472</v>
      </c>
    </row>
    <row r="1337" spans="1:16" x14ac:dyDescent="0.15">
      <c r="A1337" s="1">
        <v>40364</v>
      </c>
      <c r="B1337">
        <v>2507.35</v>
      </c>
      <c r="C1337">
        <v>2529.4299999999998</v>
      </c>
      <c r="D1337" s="21">
        <v>2476.4899999999998</v>
      </c>
      <c r="E1337" s="21">
        <v>2512.65</v>
      </c>
      <c r="F1337" s="43">
        <v>309.22299392000002</v>
      </c>
      <c r="G1337" s="3">
        <f t="shared" si="80"/>
        <v>-8.4645436249555228E-3</v>
      </c>
      <c r="H1337" s="3">
        <f>1-E1337/MAX(E$2:E1337)</f>
        <v>0.57247498808956643</v>
      </c>
      <c r="I1337" s="21">
        <f ca="1">IF(ROW()&gt;计算结果!B$18-1,AVERAGE(OFFSET(E1337,0,0,-计算结果!B$18,1)),AVERAGE(OFFSET(E1337,0,0,-ROW()+1,1)))</f>
        <v>2533.9724999999999</v>
      </c>
      <c r="J1337" s="43">
        <f t="shared" ca="1" si="81"/>
        <v>229809.61830143977</v>
      </c>
      <c r="K1337" s="43">
        <f ca="1">IF(ROW()&gt;计算结果!B$19+1,J1337-OFFSET(J1337,-计算结果!B$19,0,1,1),J1337-OFFSET(J1337,-ROW()+2,0,1,1))</f>
        <v>-1836.8829030400084</v>
      </c>
      <c r="L1337" s="32" t="str">
        <f ca="1">IF(AND(F1337&gt;OFFSET(F1337,-计算结果!B$19,0,1,1),'000300'!K1337&lt;OFFSET('000300'!K1337,-计算结果!B$19,0,1,1)),"卖",IF(AND(F1337&lt;OFFSET(F1337,-计算结果!B$19,0,1,1),'000300'!K1337&gt;OFFSET('000300'!K1337,-计算结果!B$19,0,1,1)),"买",L1336))</f>
        <v>买</v>
      </c>
      <c r="M1337" s="4" t="str">
        <f t="shared" ca="1" si="82"/>
        <v/>
      </c>
      <c r="N1337" s="3">
        <f ca="1">IF(L1336="买",E1337/E1336-1,0)-IF(M1337=1,计算结果!B$17,0)</f>
        <v>-8.4645436249555228E-3</v>
      </c>
      <c r="O1337" s="2">
        <f t="shared" ca="1" si="83"/>
        <v>1.7162099630379786</v>
      </c>
      <c r="P1337" s="3">
        <f ca="1">1-O1337/MAX(O$2:O1337)</f>
        <v>0.33897686677862904</v>
      </c>
    </row>
    <row r="1338" spans="1:16" x14ac:dyDescent="0.15">
      <c r="A1338" s="1">
        <v>40365</v>
      </c>
      <c r="B1338">
        <v>2504.87</v>
      </c>
      <c r="C1338">
        <v>2563.41</v>
      </c>
      <c r="D1338" s="21">
        <v>2502.9299999999998</v>
      </c>
      <c r="E1338" s="21">
        <v>2562.9</v>
      </c>
      <c r="F1338" s="43">
        <v>389.76835584000003</v>
      </c>
      <c r="G1338" s="3">
        <f t="shared" si="80"/>
        <v>1.999880604143045E-2</v>
      </c>
      <c r="H1338" s="3">
        <f>1-E1338/MAX(E$2:E1338)</f>
        <v>0.56392499829850951</v>
      </c>
      <c r="I1338" s="21">
        <f ca="1">IF(ROW()&gt;计算结果!B$18-1,AVERAGE(OFFSET(E1338,0,0,-计算结果!B$18,1)),AVERAGE(OFFSET(E1338,0,0,-ROW()+1,1)))</f>
        <v>2533.9299999999998</v>
      </c>
      <c r="J1338" s="43">
        <f t="shared" ca="1" si="81"/>
        <v>229419.84994559977</v>
      </c>
      <c r="K1338" s="43">
        <f ca="1">IF(ROW()&gt;计算结果!B$19+1,J1338-OFFSET(J1338,-计算结果!B$19,0,1,1),J1338-OFFSET(J1338,-ROW()+2,0,1,1))</f>
        <v>-2642.6536755200068</v>
      </c>
      <c r="L1338" s="32" t="str">
        <f ca="1">IF(AND(F1338&gt;OFFSET(F1338,-计算结果!B$19,0,1,1),'000300'!K1338&lt;OFFSET('000300'!K1338,-计算结果!B$19,0,1,1)),"卖",IF(AND(F1338&lt;OFFSET(F1338,-计算结果!B$19,0,1,1),'000300'!K1338&gt;OFFSET('000300'!K1338,-计算结果!B$19,0,1,1)),"买",L1337))</f>
        <v>买</v>
      </c>
      <c r="M1338" s="4" t="str">
        <f t="shared" ca="1" si="82"/>
        <v/>
      </c>
      <c r="N1338" s="3">
        <f ca="1">IF(L1337="买",E1338/E1337-1,0)-IF(M1338=1,计算结果!B$17,0)</f>
        <v>1.999880604143045E-2</v>
      </c>
      <c r="O1338" s="2">
        <f t="shared" ca="1" si="83"/>
        <v>1.7505321132151457</v>
      </c>
      <c r="P1338" s="3">
        <f ca="1">1-O1338/MAX(O$2:O1338)</f>
        <v>0.32575719334843622</v>
      </c>
    </row>
    <row r="1339" spans="1:16" x14ac:dyDescent="0.15">
      <c r="A1339" s="1">
        <v>40366</v>
      </c>
      <c r="B1339">
        <v>2561.11</v>
      </c>
      <c r="C1339">
        <v>2580.61</v>
      </c>
      <c r="D1339" s="21">
        <v>2548.56</v>
      </c>
      <c r="E1339" s="21">
        <v>2580.48</v>
      </c>
      <c r="F1339" s="43">
        <v>370.59899392</v>
      </c>
      <c r="G1339" s="3">
        <f t="shared" si="80"/>
        <v>6.8594170666043119E-3</v>
      </c>
      <c r="H1339" s="3">
        <f>1-E1339/MAX(E$2:E1339)</f>
        <v>0.56093377798951882</v>
      </c>
      <c r="I1339" s="21">
        <f ca="1">IF(ROW()&gt;计算结果!B$18-1,AVERAGE(OFFSET(E1339,0,0,-计算结果!B$18,1)),AVERAGE(OFFSET(E1339,0,0,-ROW()+1,1)))</f>
        <v>2547.5324999999998</v>
      </c>
      <c r="J1339" s="43">
        <f t="shared" ca="1" si="81"/>
        <v>229790.44893951976</v>
      </c>
      <c r="K1339" s="43">
        <f ca="1">IF(ROW()&gt;计算结果!B$19+1,J1339-OFFSET(J1339,-计算结果!B$19,0,1,1),J1339-OFFSET(J1339,-ROW()+2,0,1,1))</f>
        <v>-2609.7832550400053</v>
      </c>
      <c r="L1339" s="32" t="str">
        <f ca="1">IF(AND(F1339&gt;OFFSET(F1339,-计算结果!B$19,0,1,1),'000300'!K1339&lt;OFFSET('000300'!K1339,-计算结果!B$19,0,1,1)),"卖",IF(AND(F1339&lt;OFFSET(F1339,-计算结果!B$19,0,1,1),'000300'!K1339&gt;OFFSET('000300'!K1339,-计算结果!B$19,0,1,1)),"买",L1338))</f>
        <v>卖</v>
      </c>
      <c r="M1339" s="4">
        <f t="shared" ca="1" si="82"/>
        <v>1</v>
      </c>
      <c r="N1339" s="3">
        <f ca="1">IF(L1338="买",E1339/E1338-1,0)-IF(M1339=1,计算结果!B$17,0)</f>
        <v>6.8594170666043119E-3</v>
      </c>
      <c r="O1339" s="2">
        <f t="shared" ca="1" si="83"/>
        <v>1.7625397430681726</v>
      </c>
      <c r="P1339" s="3">
        <f ca="1">1-O1339/MAX(O$2:O1339)</f>
        <v>0.32113228073345523</v>
      </c>
    </row>
    <row r="1340" spans="1:16" x14ac:dyDescent="0.15">
      <c r="A1340" s="1">
        <v>40367</v>
      </c>
      <c r="B1340">
        <v>2591.5100000000002</v>
      </c>
      <c r="C1340">
        <v>2602.23</v>
      </c>
      <c r="D1340" s="21">
        <v>2564.64</v>
      </c>
      <c r="E1340" s="21">
        <v>2575.92</v>
      </c>
      <c r="F1340" s="43">
        <v>353.48758528000002</v>
      </c>
      <c r="G1340" s="3">
        <f t="shared" si="80"/>
        <v>-1.7671130952380265E-3</v>
      </c>
      <c r="H1340" s="3">
        <f>1-E1340/MAX(E$2:E1340)</f>
        <v>0.56170965766011016</v>
      </c>
      <c r="I1340" s="21">
        <f ca="1">IF(ROW()&gt;计算结果!B$18-1,AVERAGE(OFFSET(E1340,0,0,-计算结果!B$18,1)),AVERAGE(OFFSET(E1340,0,0,-ROW()+1,1)))</f>
        <v>2557.9875000000002</v>
      </c>
      <c r="J1340" s="43">
        <f t="shared" ca="1" si="81"/>
        <v>230143.93652479976</v>
      </c>
      <c r="K1340" s="43">
        <f ca="1">IF(ROW()&gt;计算结果!B$19+1,J1340-OFFSET(J1340,-计算结果!B$19,0,1,1),J1340-OFFSET(J1340,-ROW()+2,0,1,1))</f>
        <v>-1909.8038886399881</v>
      </c>
      <c r="L1340" s="32" t="str">
        <f ca="1">IF(AND(F1340&gt;OFFSET(F1340,-计算结果!B$19,0,1,1),'000300'!K1340&lt;OFFSET('000300'!K1340,-计算结果!B$19,0,1,1)),"卖",IF(AND(F1340&lt;OFFSET(F1340,-计算结果!B$19,0,1,1),'000300'!K1340&gt;OFFSET('000300'!K1340,-计算结果!B$19,0,1,1)),"买",L1339))</f>
        <v>卖</v>
      </c>
      <c r="M1340" s="4" t="str">
        <f t="shared" ca="1" si="82"/>
        <v/>
      </c>
      <c r="N1340" s="3">
        <f ca="1">IF(L1339="买",E1340/E1339-1,0)-IF(M1340=1,计算结果!B$17,0)</f>
        <v>0</v>
      </c>
      <c r="O1340" s="2">
        <f t="shared" ca="1" si="83"/>
        <v>1.7625397430681726</v>
      </c>
      <c r="P1340" s="3">
        <f ca="1">1-O1340/MAX(O$2:O1340)</f>
        <v>0.32113228073345523</v>
      </c>
    </row>
    <row r="1341" spans="1:16" x14ac:dyDescent="0.15">
      <c r="A1341" s="1">
        <v>40368</v>
      </c>
      <c r="B1341">
        <v>2578.5500000000002</v>
      </c>
      <c r="C1341">
        <v>2662.16</v>
      </c>
      <c r="D1341" s="21">
        <v>2557.2600000000002</v>
      </c>
      <c r="E1341" s="21">
        <v>2647.1</v>
      </c>
      <c r="F1341" s="43">
        <v>614.70068735999996</v>
      </c>
      <c r="G1341" s="3">
        <f t="shared" si="80"/>
        <v>2.7632845740550804E-2</v>
      </c>
      <c r="H1341" s="3">
        <f>1-E1341/MAX(E$2:E1341)</f>
        <v>0.54959844824065884</v>
      </c>
      <c r="I1341" s="21">
        <f ca="1">IF(ROW()&gt;计算结果!B$18-1,AVERAGE(OFFSET(E1341,0,0,-计算结果!B$18,1)),AVERAGE(OFFSET(E1341,0,0,-ROW()+1,1)))</f>
        <v>2591.6</v>
      </c>
      <c r="J1341" s="43">
        <f t="shared" ca="1" si="81"/>
        <v>230758.63721215975</v>
      </c>
      <c r="K1341" s="43">
        <f ca="1">IF(ROW()&gt;计算结果!B$19+1,J1341-OFFSET(J1341,-计算结果!B$19,0,1,1),J1341-OFFSET(J1341,-ROW()+2,0,1,1))</f>
        <v>-983.12042496001231</v>
      </c>
      <c r="L1341" s="32" t="str">
        <f ca="1">IF(AND(F1341&gt;OFFSET(F1341,-计算结果!B$19,0,1,1),'000300'!K1341&lt;OFFSET('000300'!K1341,-计算结果!B$19,0,1,1)),"卖",IF(AND(F1341&lt;OFFSET(F1341,-计算结果!B$19,0,1,1),'000300'!K1341&gt;OFFSET('000300'!K1341,-计算结果!B$19,0,1,1)),"买",L1340))</f>
        <v>卖</v>
      </c>
      <c r="M1341" s="4" t="str">
        <f t="shared" ca="1" si="82"/>
        <v/>
      </c>
      <c r="N1341" s="3">
        <f ca="1">IF(L1340="买",E1341/E1340-1,0)-IF(M1341=1,计算结果!B$17,0)</f>
        <v>0</v>
      </c>
      <c r="O1341" s="2">
        <f t="shared" ca="1" si="83"/>
        <v>1.7625397430681726</v>
      </c>
      <c r="P1341" s="3">
        <f ca="1">1-O1341/MAX(O$2:O1341)</f>
        <v>0.32113228073345523</v>
      </c>
    </row>
    <row r="1342" spans="1:16" x14ac:dyDescent="0.15">
      <c r="A1342" s="1">
        <v>40371</v>
      </c>
      <c r="B1342">
        <v>2647.42</v>
      </c>
      <c r="C1342">
        <v>2689.81</v>
      </c>
      <c r="D1342" s="21">
        <v>2636.65</v>
      </c>
      <c r="E1342" s="21">
        <v>2676.22</v>
      </c>
      <c r="F1342" s="43">
        <v>634.62260735999996</v>
      </c>
      <c r="G1342" s="3">
        <f t="shared" si="80"/>
        <v>1.1000717766612489E-2</v>
      </c>
      <c r="H1342" s="3">
        <f>1-E1342/MAX(E$2:E1342)</f>
        <v>0.54464370788811001</v>
      </c>
      <c r="I1342" s="21">
        <f ca="1">IF(ROW()&gt;计算结果!B$18-1,AVERAGE(OFFSET(E1342,0,0,-计算结果!B$18,1)),AVERAGE(OFFSET(E1342,0,0,-ROW()+1,1)))</f>
        <v>2619.9299999999998</v>
      </c>
      <c r="J1342" s="43">
        <f t="shared" ca="1" si="81"/>
        <v>231393.25981951976</v>
      </c>
      <c r="K1342" s="43">
        <f ca="1">IF(ROW()&gt;计算结果!B$19+1,J1342-OFFSET(J1342,-计算结果!B$19,0,1,1),J1342-OFFSET(J1342,-ROW()+2,0,1,1))</f>
        <v>157.86186751999776</v>
      </c>
      <c r="L1342" s="32" t="str">
        <f ca="1">IF(AND(F1342&gt;OFFSET(F1342,-计算结果!B$19,0,1,1),'000300'!K1342&lt;OFFSET('000300'!K1342,-计算结果!B$19,0,1,1)),"卖",IF(AND(F1342&lt;OFFSET(F1342,-计算结果!B$19,0,1,1),'000300'!K1342&gt;OFFSET('000300'!K1342,-计算结果!B$19,0,1,1)),"买",L1341))</f>
        <v>卖</v>
      </c>
      <c r="M1342" s="4" t="str">
        <f t="shared" ca="1" si="82"/>
        <v/>
      </c>
      <c r="N1342" s="3">
        <f ca="1">IF(L1341="买",E1342/E1341-1,0)-IF(M1342=1,计算结果!B$17,0)</f>
        <v>0</v>
      </c>
      <c r="O1342" s="2">
        <f t="shared" ca="1" si="83"/>
        <v>1.7625397430681726</v>
      </c>
      <c r="P1342" s="3">
        <f ca="1">1-O1342/MAX(O$2:O1342)</f>
        <v>0.32113228073345523</v>
      </c>
    </row>
    <row r="1343" spans="1:16" x14ac:dyDescent="0.15">
      <c r="A1343" s="1">
        <v>40372</v>
      </c>
      <c r="B1343">
        <v>2649.66</v>
      </c>
      <c r="C1343">
        <v>2649.66</v>
      </c>
      <c r="D1343" s="21">
        <v>2618.34</v>
      </c>
      <c r="E1343" s="21">
        <v>2634.59</v>
      </c>
      <c r="F1343" s="43">
        <v>451.25107711999999</v>
      </c>
      <c r="G1343" s="3">
        <f t="shared" si="80"/>
        <v>-1.5555522341212491E-2</v>
      </c>
      <c r="H1343" s="3">
        <f>1-E1343/MAX(E$2:E1343)</f>
        <v>0.5517270128632682</v>
      </c>
      <c r="I1343" s="21">
        <f ca="1">IF(ROW()&gt;计算结果!B$18-1,AVERAGE(OFFSET(E1343,0,0,-计算结果!B$18,1)),AVERAGE(OFFSET(E1343,0,0,-ROW()+1,1)))</f>
        <v>2633.4575</v>
      </c>
      <c r="J1343" s="43">
        <f t="shared" ca="1" si="81"/>
        <v>231844.51089663975</v>
      </c>
      <c r="K1343" s="43">
        <f ca="1">IF(ROW()&gt;计算结果!B$19+1,J1343-OFFSET(J1343,-计算结果!B$19,0,1,1),J1343-OFFSET(J1343,-ROW()+2,0,1,1))</f>
        <v>967.21184767998056</v>
      </c>
      <c r="L1343" s="32" t="str">
        <f ca="1">IF(AND(F1343&gt;OFFSET(F1343,-计算结果!B$19,0,1,1),'000300'!K1343&lt;OFFSET('000300'!K1343,-计算结果!B$19,0,1,1)),"卖",IF(AND(F1343&lt;OFFSET(F1343,-计算结果!B$19,0,1,1),'000300'!K1343&gt;OFFSET('000300'!K1343,-计算结果!B$19,0,1,1)),"买",L1342))</f>
        <v>卖</v>
      </c>
      <c r="M1343" s="4" t="str">
        <f t="shared" ca="1" si="82"/>
        <v/>
      </c>
      <c r="N1343" s="3">
        <f ca="1">IF(L1342="买",E1343/E1342-1,0)-IF(M1343=1,计算结果!B$17,0)</f>
        <v>0</v>
      </c>
      <c r="O1343" s="2">
        <f t="shared" ca="1" si="83"/>
        <v>1.7625397430681726</v>
      </c>
      <c r="P1343" s="3">
        <f ca="1">1-O1343/MAX(O$2:O1343)</f>
        <v>0.32113228073345523</v>
      </c>
    </row>
    <row r="1344" spans="1:16" x14ac:dyDescent="0.15">
      <c r="A1344" s="1">
        <v>40373</v>
      </c>
      <c r="B1344">
        <v>2640.93</v>
      </c>
      <c r="C1344">
        <v>2684.62</v>
      </c>
      <c r="D1344" s="21">
        <v>2640.54</v>
      </c>
      <c r="E1344" s="21">
        <v>2653.61</v>
      </c>
      <c r="F1344" s="43">
        <v>494.97108480000003</v>
      </c>
      <c r="G1344" s="3">
        <f t="shared" si="80"/>
        <v>7.219339631593602E-3</v>
      </c>
      <c r="H1344" s="3">
        <f>1-E1344/MAX(E$2:E1344)</f>
        <v>0.54849077792145917</v>
      </c>
      <c r="I1344" s="21">
        <f ca="1">IF(ROW()&gt;计算结果!B$18-1,AVERAGE(OFFSET(E1344,0,0,-计算结果!B$18,1)),AVERAGE(OFFSET(E1344,0,0,-ROW()+1,1)))</f>
        <v>2652.88</v>
      </c>
      <c r="J1344" s="43">
        <f t="shared" ca="1" si="81"/>
        <v>232339.48198143975</v>
      </c>
      <c r="K1344" s="43">
        <f ca="1">IF(ROW()&gt;计算结果!B$19+1,J1344-OFFSET(J1344,-计算结果!B$19,0,1,1),J1344-OFFSET(J1344,-ROW()+2,0,1,1))</f>
        <v>1786.9675110399839</v>
      </c>
      <c r="L1344" s="32" t="str">
        <f ca="1">IF(AND(F1344&gt;OFFSET(F1344,-计算结果!B$19,0,1,1),'000300'!K1344&lt;OFFSET('000300'!K1344,-计算结果!B$19,0,1,1)),"卖",IF(AND(F1344&lt;OFFSET(F1344,-计算结果!B$19,0,1,1),'000300'!K1344&gt;OFFSET('000300'!K1344,-计算结果!B$19,0,1,1)),"买",L1343))</f>
        <v>卖</v>
      </c>
      <c r="M1344" s="4" t="str">
        <f t="shared" ca="1" si="82"/>
        <v/>
      </c>
      <c r="N1344" s="3">
        <f ca="1">IF(L1343="买",E1344/E1343-1,0)-IF(M1344=1,计算结果!B$17,0)</f>
        <v>0</v>
      </c>
      <c r="O1344" s="2">
        <f t="shared" ca="1" si="83"/>
        <v>1.7625397430681726</v>
      </c>
      <c r="P1344" s="3">
        <f ca="1">1-O1344/MAX(O$2:O1344)</f>
        <v>0.32113228073345523</v>
      </c>
    </row>
    <row r="1345" spans="1:16" x14ac:dyDescent="0.15">
      <c r="A1345" s="1">
        <v>40374</v>
      </c>
      <c r="B1345">
        <v>2650.33</v>
      </c>
      <c r="C1345">
        <v>2680.44</v>
      </c>
      <c r="D1345" s="21">
        <v>2607.79</v>
      </c>
      <c r="E1345" s="21">
        <v>2608.52</v>
      </c>
      <c r="F1345" s="43">
        <v>414.44712448000001</v>
      </c>
      <c r="G1345" s="3">
        <f t="shared" si="80"/>
        <v>-1.6991946819615578E-2</v>
      </c>
      <c r="H1345" s="3">
        <f>1-E1345/MAX(E$2:E1345)</f>
        <v>0.5561627986115838</v>
      </c>
      <c r="I1345" s="21">
        <f ca="1">IF(ROW()&gt;计算结果!B$18-1,AVERAGE(OFFSET(E1345,0,0,-计算结果!B$18,1)),AVERAGE(OFFSET(E1345,0,0,-ROW()+1,1)))</f>
        <v>2643.2350000000001</v>
      </c>
      <c r="J1345" s="43">
        <f t="shared" ca="1" si="81"/>
        <v>231925.03485695974</v>
      </c>
      <c r="K1345" s="43">
        <f ca="1">IF(ROW()&gt;计算结果!B$19+1,J1345-OFFSET(J1345,-计算结果!B$19,0,1,1),J1345-OFFSET(J1345,-ROW()+2,0,1,1))</f>
        <v>1806.1935615999682</v>
      </c>
      <c r="L1345" s="32" t="str">
        <f ca="1">IF(AND(F1345&gt;OFFSET(F1345,-计算结果!B$19,0,1,1),'000300'!K1345&lt;OFFSET('000300'!K1345,-计算结果!B$19,0,1,1)),"卖",IF(AND(F1345&lt;OFFSET(F1345,-计算结果!B$19,0,1,1),'000300'!K1345&gt;OFFSET('000300'!K1345,-计算结果!B$19,0,1,1)),"买",L1344))</f>
        <v>买</v>
      </c>
      <c r="M1345" s="4">
        <f t="shared" ca="1" si="82"/>
        <v>1</v>
      </c>
      <c r="N1345" s="3">
        <f ca="1">IF(L1344="买",E1345/E1344-1,0)-IF(M1345=1,计算结果!B$17,0)</f>
        <v>0</v>
      </c>
      <c r="O1345" s="2">
        <f t="shared" ca="1" si="83"/>
        <v>1.7625397430681726</v>
      </c>
      <c r="P1345" s="3">
        <f ca="1">1-O1345/MAX(O$2:O1345)</f>
        <v>0.32113228073345523</v>
      </c>
    </row>
    <row r="1346" spans="1:16" x14ac:dyDescent="0.15">
      <c r="A1346" s="1">
        <v>40375</v>
      </c>
      <c r="B1346">
        <v>2597</v>
      </c>
      <c r="C1346">
        <v>2621.33</v>
      </c>
      <c r="D1346" s="21">
        <v>2573.79</v>
      </c>
      <c r="E1346" s="21">
        <v>2616.13</v>
      </c>
      <c r="F1346" s="43">
        <v>354.22326784000001</v>
      </c>
      <c r="G1346" s="3">
        <f t="shared" si="80"/>
        <v>2.9173631024490554E-3</v>
      </c>
      <c r="H1346" s="3">
        <f>1-E1346/MAX(E$2:E1346)</f>
        <v>0.55486796433675889</v>
      </c>
      <c r="I1346" s="21">
        <f ca="1">IF(ROW()&gt;计算结果!B$18-1,AVERAGE(OFFSET(E1346,0,0,-计算结果!B$18,1)),AVERAGE(OFFSET(E1346,0,0,-ROW()+1,1)))</f>
        <v>2628.2125000000005</v>
      </c>
      <c r="J1346" s="43">
        <f t="shared" ca="1" si="81"/>
        <v>231570.81158911975</v>
      </c>
      <c r="K1346" s="43">
        <f ca="1">IF(ROW()&gt;计算结果!B$19+1,J1346-OFFSET(J1346,-计算结果!B$19,0,1,1),J1346-OFFSET(J1346,-ROW()+2,0,1,1))</f>
        <v>1761.1932876799838</v>
      </c>
      <c r="L1346" s="32" t="str">
        <f ca="1">IF(AND(F1346&gt;OFFSET(F1346,-计算结果!B$19,0,1,1),'000300'!K1346&lt;OFFSET('000300'!K1346,-计算结果!B$19,0,1,1)),"卖",IF(AND(F1346&lt;OFFSET(F1346,-计算结果!B$19,0,1,1),'000300'!K1346&gt;OFFSET('000300'!K1346,-计算结果!B$19,0,1,1)),"买",L1345))</f>
        <v>买</v>
      </c>
      <c r="M1346" s="4" t="str">
        <f t="shared" ca="1" si="82"/>
        <v/>
      </c>
      <c r="N1346" s="3">
        <f ca="1">IF(L1345="买",E1346/E1345-1,0)-IF(M1346=1,计算结果!B$17,0)</f>
        <v>2.9173631024490554E-3</v>
      </c>
      <c r="O1346" s="2">
        <f t="shared" ca="1" si="83"/>
        <v>1.7676817114811998</v>
      </c>
      <c r="P1346" s="3">
        <f ca="1">1-O1346/MAX(O$2:O1346)</f>
        <v>0.31915177709782327</v>
      </c>
    </row>
    <row r="1347" spans="1:16" x14ac:dyDescent="0.15">
      <c r="A1347" s="1">
        <v>40378</v>
      </c>
      <c r="B1347">
        <v>2592.09</v>
      </c>
      <c r="C1347">
        <v>2691.94</v>
      </c>
      <c r="D1347" s="21">
        <v>2585.0100000000002</v>
      </c>
      <c r="E1347" s="21">
        <v>2682.47</v>
      </c>
      <c r="F1347" s="43">
        <v>598.26126848000001</v>
      </c>
      <c r="G1347" s="3">
        <f t="shared" ref="G1347:G1410" si="84">E1347/E1346-1</f>
        <v>2.5358067068532497E-2</v>
      </c>
      <c r="H1347" s="3">
        <f>1-E1347/MAX(E$2:E1347)</f>
        <v>0.54358027632205808</v>
      </c>
      <c r="I1347" s="21">
        <f ca="1">IF(ROW()&gt;计算结果!B$18-1,AVERAGE(OFFSET(E1347,0,0,-计算结果!B$18,1)),AVERAGE(OFFSET(E1347,0,0,-ROW()+1,1)))</f>
        <v>2640.1824999999999</v>
      </c>
      <c r="J1347" s="43">
        <f t="shared" ca="1" si="81"/>
        <v>232169.07285759976</v>
      </c>
      <c r="K1347" s="43">
        <f ca="1">IF(ROW()&gt;计算结果!B$19+1,J1347-OFFSET(J1347,-计算结果!B$19,0,1,1),J1347-OFFSET(J1347,-ROW()+2,0,1,1))</f>
        <v>2749.2229119999975</v>
      </c>
      <c r="L1347" s="32" t="str">
        <f ca="1">IF(AND(F1347&gt;OFFSET(F1347,-计算结果!B$19,0,1,1),'000300'!K1347&lt;OFFSET('000300'!K1347,-计算结果!B$19,0,1,1)),"卖",IF(AND(F1347&lt;OFFSET(F1347,-计算结果!B$19,0,1,1),'000300'!K1347&gt;OFFSET('000300'!K1347,-计算结果!B$19,0,1,1)),"买",L1346))</f>
        <v>买</v>
      </c>
      <c r="M1347" s="4" t="str">
        <f t="shared" ca="1" si="82"/>
        <v/>
      </c>
      <c r="N1347" s="3">
        <f ca="1">IF(L1346="买",E1347/E1346-1,0)-IF(M1347=1,计算结果!B$17,0)</f>
        <v>2.5358067068532497E-2</v>
      </c>
      <c r="O1347" s="2">
        <f t="shared" ca="1" si="83"/>
        <v>1.8125067028767583</v>
      </c>
      <c r="P1347" s="3">
        <f ca="1">1-O1347/MAX(O$2:O1347)</f>
        <v>0.30188678219797871</v>
      </c>
    </row>
    <row r="1348" spans="1:16" x14ac:dyDescent="0.15">
      <c r="A1348" s="1">
        <v>40379</v>
      </c>
      <c r="B1348">
        <v>2685.46</v>
      </c>
      <c r="C1348">
        <v>2746.24</v>
      </c>
      <c r="D1348" s="21">
        <v>2685.46</v>
      </c>
      <c r="E1348" s="21">
        <v>2741.5</v>
      </c>
      <c r="F1348" s="43">
        <v>809.58218239999997</v>
      </c>
      <c r="G1348" s="3">
        <f t="shared" si="84"/>
        <v>2.2005837903126713E-2</v>
      </c>
      <c r="H1348" s="3">
        <f>1-E1348/MAX(E$2:E1348)</f>
        <v>0.53353637786701147</v>
      </c>
      <c r="I1348" s="21">
        <f ca="1">IF(ROW()&gt;计算结果!B$18-1,AVERAGE(OFFSET(E1348,0,0,-计算结果!B$18,1)),AVERAGE(OFFSET(E1348,0,0,-ROW()+1,1)))</f>
        <v>2662.1549999999997</v>
      </c>
      <c r="J1348" s="43">
        <f t="shared" ref="J1348:J1411" ca="1" si="85">IF(I1348&gt;I1347,J1347+F1348,J1347-F1348)</f>
        <v>232978.65503999975</v>
      </c>
      <c r="K1348" s="43">
        <f ca="1">IF(ROW()&gt;计算结果!B$19+1,J1348-OFFSET(J1348,-计算结果!B$19,0,1,1),J1348-OFFSET(J1348,-ROW()+2,0,1,1))</f>
        <v>3188.2061004799907</v>
      </c>
      <c r="L1348" s="32" t="str">
        <f ca="1">IF(AND(F1348&gt;OFFSET(F1348,-计算结果!B$19,0,1,1),'000300'!K1348&lt;OFFSET('000300'!K1348,-计算结果!B$19,0,1,1)),"卖",IF(AND(F1348&lt;OFFSET(F1348,-计算结果!B$19,0,1,1),'000300'!K1348&gt;OFFSET('000300'!K1348,-计算结果!B$19,0,1,1)),"买",L1347))</f>
        <v>买</v>
      </c>
      <c r="M1348" s="4" t="str">
        <f t="shared" ref="M1348:M1411" ca="1" si="86">IF(L1347&lt;&gt;L1348,1,"")</f>
        <v/>
      </c>
      <c r="N1348" s="3">
        <f ca="1">IF(L1347="买",E1348/E1347-1,0)-IF(M1348=1,计算结果!B$17,0)</f>
        <v>2.2005837903126713E-2</v>
      </c>
      <c r="O1348" s="2">
        <f t="shared" ref="O1348:O1411" ca="1" si="87">IFERROR(O1347*(1+N1348),O1347)</f>
        <v>1.8523924315785949</v>
      </c>
      <c r="P1348" s="3">
        <f ca="1">1-O1348/MAX(O$2:O1348)</f>
        <v>0.28652421588899724</v>
      </c>
    </row>
    <row r="1349" spans="1:16" x14ac:dyDescent="0.15">
      <c r="A1349" s="1">
        <v>40380</v>
      </c>
      <c r="B1349">
        <v>2744.7</v>
      </c>
      <c r="C1349">
        <v>2766.21</v>
      </c>
      <c r="D1349" s="21">
        <v>2733.72</v>
      </c>
      <c r="E1349" s="21">
        <v>2747.33</v>
      </c>
      <c r="F1349" s="43">
        <v>737.34684672000003</v>
      </c>
      <c r="G1349" s="3">
        <f t="shared" si="84"/>
        <v>2.1265730439539166E-3</v>
      </c>
      <c r="H1349" s="3">
        <f>1-E1349/MAX(E$2:E1349)</f>
        <v>0.53254440890219834</v>
      </c>
      <c r="I1349" s="21">
        <f ca="1">IF(ROW()&gt;计算结果!B$18-1,AVERAGE(OFFSET(E1349,0,0,-计算结果!B$18,1)),AVERAGE(OFFSET(E1349,0,0,-ROW()+1,1)))</f>
        <v>2696.8575000000001</v>
      </c>
      <c r="J1349" s="43">
        <f t="shared" ca="1" si="85"/>
        <v>233716.00188671975</v>
      </c>
      <c r="K1349" s="43">
        <f ca="1">IF(ROW()&gt;计算结果!B$19+1,J1349-OFFSET(J1349,-计算结果!B$19,0,1,1),J1349-OFFSET(J1349,-ROW()+2,0,1,1))</f>
        <v>3572.0653619199875</v>
      </c>
      <c r="L1349" s="32" t="str">
        <f ca="1">IF(AND(F1349&gt;OFFSET(F1349,-计算结果!B$19,0,1,1),'000300'!K1349&lt;OFFSET('000300'!K1349,-计算结果!B$19,0,1,1)),"卖",IF(AND(F1349&lt;OFFSET(F1349,-计算结果!B$19,0,1,1),'000300'!K1349&gt;OFFSET('000300'!K1349,-计算结果!B$19,0,1,1)),"买",L1348))</f>
        <v>买</v>
      </c>
      <c r="M1349" s="4" t="str">
        <f t="shared" ca="1" si="86"/>
        <v/>
      </c>
      <c r="N1349" s="3">
        <f ca="1">IF(L1348="买",E1349/E1348-1,0)-IF(M1349=1,计算结果!B$17,0)</f>
        <v>2.1265730439539166E-3</v>
      </c>
      <c r="O1349" s="2">
        <f t="shared" ca="1" si="87"/>
        <v>1.8563316793904141</v>
      </c>
      <c r="P1349" s="3">
        <f ca="1">1-O1349/MAX(O$2:O1349)</f>
        <v>0.28500695751899296</v>
      </c>
    </row>
    <row r="1350" spans="1:16" x14ac:dyDescent="0.15">
      <c r="A1350" s="1">
        <v>40381</v>
      </c>
      <c r="B1350">
        <v>2738.03</v>
      </c>
      <c r="C1350">
        <v>2783.14</v>
      </c>
      <c r="D1350" s="21">
        <v>2734.07</v>
      </c>
      <c r="E1350" s="21">
        <v>2781.29</v>
      </c>
      <c r="F1350" s="43">
        <v>635.76604671999996</v>
      </c>
      <c r="G1350" s="3">
        <f t="shared" si="84"/>
        <v>1.236109240608152E-2</v>
      </c>
      <c r="H1350" s="3">
        <f>1-E1350/MAX(E$2:E1350)</f>
        <v>0.526766147144899</v>
      </c>
      <c r="I1350" s="21">
        <f ca="1">IF(ROW()&gt;计算结果!B$18-1,AVERAGE(OFFSET(E1350,0,0,-计算结果!B$18,1)),AVERAGE(OFFSET(E1350,0,0,-ROW()+1,1)))</f>
        <v>2738.1475</v>
      </c>
      <c r="J1350" s="43">
        <f t="shared" ca="1" si="85"/>
        <v>234351.76793343975</v>
      </c>
      <c r="K1350" s="43">
        <f ca="1">IF(ROW()&gt;计算结果!B$19+1,J1350-OFFSET(J1350,-计算结果!B$19,0,1,1),J1350-OFFSET(J1350,-ROW()+2,0,1,1))</f>
        <v>3593.130721280002</v>
      </c>
      <c r="L1350" s="32" t="str">
        <f ca="1">IF(AND(F1350&gt;OFFSET(F1350,-计算结果!B$19,0,1,1),'000300'!K1350&lt;OFFSET('000300'!K1350,-计算结果!B$19,0,1,1)),"卖",IF(AND(F1350&lt;OFFSET(F1350,-计算结果!B$19,0,1,1),'000300'!K1350&gt;OFFSET('000300'!K1350,-计算结果!B$19,0,1,1)),"买",L1349))</f>
        <v>买</v>
      </c>
      <c r="M1350" s="4" t="str">
        <f t="shared" ca="1" si="86"/>
        <v/>
      </c>
      <c r="N1350" s="3">
        <f ca="1">IF(L1349="买",E1350/E1349-1,0)-IF(M1350=1,计算结果!B$17,0)</f>
        <v>1.236109240608152E-2</v>
      </c>
      <c r="O1350" s="2">
        <f t="shared" ca="1" si="87"/>
        <v>1.8792779668156956</v>
      </c>
      <c r="P1350" s="3">
        <f ca="1">1-O1350/MAX(O$2:O1350)</f>
        <v>0.27616886245117978</v>
      </c>
    </row>
    <row r="1351" spans="1:16" x14ac:dyDescent="0.15">
      <c r="A1351" s="1">
        <v>40382</v>
      </c>
      <c r="B1351">
        <v>2787.52</v>
      </c>
      <c r="C1351">
        <v>2806.98</v>
      </c>
      <c r="D1351" s="21">
        <v>2769.44</v>
      </c>
      <c r="E1351" s="21">
        <v>2793.08</v>
      </c>
      <c r="F1351" s="43">
        <v>704.23339008000005</v>
      </c>
      <c r="G1351" s="3">
        <f t="shared" si="84"/>
        <v>4.2390401576246628E-3</v>
      </c>
      <c r="H1351" s="3">
        <f>1-E1351/MAX(E$2:E1351)</f>
        <v>0.52476008983869871</v>
      </c>
      <c r="I1351" s="21">
        <f ca="1">IF(ROW()&gt;计算结果!B$18-1,AVERAGE(OFFSET(E1351,0,0,-计算结果!B$18,1)),AVERAGE(OFFSET(E1351,0,0,-ROW()+1,1)))</f>
        <v>2765.7999999999997</v>
      </c>
      <c r="J1351" s="43">
        <f t="shared" ca="1" si="85"/>
        <v>235056.00132351974</v>
      </c>
      <c r="K1351" s="43">
        <f ca="1">IF(ROW()&gt;计算结果!B$19+1,J1351-OFFSET(J1351,-计算结果!B$19,0,1,1),J1351-OFFSET(J1351,-ROW()+2,0,1,1))</f>
        <v>3662.741503999976</v>
      </c>
      <c r="L1351" s="32" t="str">
        <f ca="1">IF(AND(F1351&gt;OFFSET(F1351,-计算结果!B$19,0,1,1),'000300'!K1351&lt;OFFSET('000300'!K1351,-计算结果!B$19,0,1,1)),"卖",IF(AND(F1351&lt;OFFSET(F1351,-计算结果!B$19,0,1,1),'000300'!K1351&gt;OFFSET('000300'!K1351,-计算结果!B$19,0,1,1)),"买",L1350))</f>
        <v>买</v>
      </c>
      <c r="M1351" s="4" t="str">
        <f t="shared" ca="1" si="86"/>
        <v/>
      </c>
      <c r="N1351" s="3">
        <f ca="1">IF(L1350="买",E1351/E1350-1,0)-IF(M1351=1,计算结果!B$17,0)</f>
        <v>4.2390401576246628E-3</v>
      </c>
      <c r="O1351" s="2">
        <f t="shared" ca="1" si="87"/>
        <v>1.8872443015843665</v>
      </c>
      <c r="P1351" s="3">
        <f ca="1">1-O1351/MAX(O$2:O1351)</f>
        <v>0.2731005131917712</v>
      </c>
    </row>
    <row r="1352" spans="1:16" x14ac:dyDescent="0.15">
      <c r="A1352" s="1">
        <v>40385</v>
      </c>
      <c r="B1352">
        <v>2798.76</v>
      </c>
      <c r="C1352">
        <v>2811.95</v>
      </c>
      <c r="D1352" s="21">
        <v>2775.78</v>
      </c>
      <c r="E1352" s="21">
        <v>2811.05</v>
      </c>
      <c r="F1352" s="43">
        <v>598.48904703999995</v>
      </c>
      <c r="G1352" s="3">
        <f t="shared" si="84"/>
        <v>6.4337577154969239E-3</v>
      </c>
      <c r="H1352" s="3">
        <f>1-E1352/MAX(E$2:E1352)</f>
        <v>0.52170251139998636</v>
      </c>
      <c r="I1352" s="21">
        <f ca="1">IF(ROW()&gt;计算结果!B$18-1,AVERAGE(OFFSET(E1352,0,0,-计算结果!B$18,1)),AVERAGE(OFFSET(E1352,0,0,-ROW()+1,1)))</f>
        <v>2783.1875</v>
      </c>
      <c r="J1352" s="43">
        <f t="shared" ca="1" si="85"/>
        <v>235654.49037055974</v>
      </c>
      <c r="K1352" s="43">
        <f ca="1">IF(ROW()&gt;计算结果!B$19+1,J1352-OFFSET(J1352,-计算结果!B$19,0,1,1),J1352-OFFSET(J1352,-ROW()+2,0,1,1))</f>
        <v>3809.979473919986</v>
      </c>
      <c r="L1352" s="32" t="str">
        <f ca="1">IF(AND(F1352&gt;OFFSET(F1352,-计算结果!B$19,0,1,1),'000300'!K1352&lt;OFFSET('000300'!K1352,-计算结果!B$19,0,1,1)),"卖",IF(AND(F1352&lt;OFFSET(F1352,-计算结果!B$19,0,1,1),'000300'!K1352&gt;OFFSET('000300'!K1352,-计算结果!B$19,0,1,1)),"买",L1351))</f>
        <v>买</v>
      </c>
      <c r="M1352" s="4" t="str">
        <f t="shared" ca="1" si="86"/>
        <v/>
      </c>
      <c r="N1352" s="3">
        <f ca="1">IF(L1351="买",E1352/E1351-1,0)-IF(M1352=1,计算结果!B$17,0)</f>
        <v>6.4337577154969239E-3</v>
      </c>
      <c r="O1352" s="2">
        <f t="shared" ca="1" si="87"/>
        <v>1.8993863741707124</v>
      </c>
      <c r="P1352" s="3">
        <f ca="1">1-O1352/MAX(O$2:O1352)</f>
        <v>0.26842381801012805</v>
      </c>
    </row>
    <row r="1353" spans="1:16" x14ac:dyDescent="0.15">
      <c r="A1353" s="1">
        <v>40386</v>
      </c>
      <c r="B1353">
        <v>2803.75</v>
      </c>
      <c r="C1353">
        <v>2812.21</v>
      </c>
      <c r="D1353" s="21">
        <v>2785.37</v>
      </c>
      <c r="E1353" s="21">
        <v>2795.72</v>
      </c>
      <c r="F1353" s="43">
        <v>559.63992064000001</v>
      </c>
      <c r="G1353" s="3">
        <f t="shared" si="84"/>
        <v>-5.4534782376692847E-3</v>
      </c>
      <c r="H1353" s="3">
        <f>1-E1353/MAX(E$2:E1353)</f>
        <v>0.52431089634519834</v>
      </c>
      <c r="I1353" s="21">
        <f ca="1">IF(ROW()&gt;计算结果!B$18-1,AVERAGE(OFFSET(E1353,0,0,-计算结果!B$18,1)),AVERAGE(OFFSET(E1353,0,0,-ROW()+1,1)))</f>
        <v>2795.2849999999999</v>
      </c>
      <c r="J1353" s="43">
        <f t="shared" ca="1" si="85"/>
        <v>236214.13029119975</v>
      </c>
      <c r="K1353" s="43">
        <f ca="1">IF(ROW()&gt;计算结果!B$19+1,J1353-OFFSET(J1353,-计算结果!B$19,0,1,1),J1353-OFFSET(J1353,-ROW()+2,0,1,1))</f>
        <v>3874.6483097599994</v>
      </c>
      <c r="L1353" s="32" t="str">
        <f ca="1">IF(AND(F1353&gt;OFFSET(F1353,-计算结果!B$19,0,1,1),'000300'!K1353&lt;OFFSET('000300'!K1353,-计算结果!B$19,0,1,1)),"卖",IF(AND(F1353&lt;OFFSET(F1353,-计算结果!B$19,0,1,1),'000300'!K1353&gt;OFFSET('000300'!K1353,-计算结果!B$19,0,1,1)),"买",L1352))</f>
        <v>买</v>
      </c>
      <c r="M1353" s="4" t="str">
        <f t="shared" ca="1" si="86"/>
        <v/>
      </c>
      <c r="N1353" s="3">
        <f ca="1">IF(L1352="买",E1353/E1352-1,0)-IF(M1353=1,计算结果!B$17,0)</f>
        <v>-5.4534782376692847E-3</v>
      </c>
      <c r="O1353" s="2">
        <f t="shared" ca="1" si="87"/>
        <v>1.8890281119142469</v>
      </c>
      <c r="P1353" s="3">
        <f ca="1">1-O1353/MAX(O$2:O1353)</f>
        <v>0.27241345279780704</v>
      </c>
    </row>
    <row r="1354" spans="1:16" x14ac:dyDescent="0.15">
      <c r="A1354" s="1">
        <v>40387</v>
      </c>
      <c r="B1354">
        <v>2796.48</v>
      </c>
      <c r="C1354">
        <v>2866.4</v>
      </c>
      <c r="D1354" s="21">
        <v>2784.16</v>
      </c>
      <c r="E1354" s="21">
        <v>2863.72</v>
      </c>
      <c r="F1354" s="43">
        <v>845.16847615999995</v>
      </c>
      <c r="G1354" s="3">
        <f t="shared" si="84"/>
        <v>2.4322893565879244E-2</v>
      </c>
      <c r="H1354" s="3">
        <f>1-E1354/MAX(E$2:E1354)</f>
        <v>0.51274076090655418</v>
      </c>
      <c r="I1354" s="21">
        <f ca="1">IF(ROW()&gt;计算结果!B$18-1,AVERAGE(OFFSET(E1354,0,0,-计算结果!B$18,1)),AVERAGE(OFFSET(E1354,0,0,-ROW()+1,1)))</f>
        <v>2815.8924999999999</v>
      </c>
      <c r="J1354" s="43">
        <f t="shared" ca="1" si="85"/>
        <v>237059.29876735975</v>
      </c>
      <c r="K1354" s="43">
        <f ca="1">IF(ROW()&gt;计算结果!B$19+1,J1354-OFFSET(J1354,-计算结果!B$19,0,1,1),J1354-OFFSET(J1354,-ROW()+2,0,1,1))</f>
        <v>5134.2639104000118</v>
      </c>
      <c r="L1354" s="32" t="str">
        <f ca="1">IF(AND(F1354&gt;OFFSET(F1354,-计算结果!B$19,0,1,1),'000300'!K1354&lt;OFFSET('000300'!K1354,-计算结果!B$19,0,1,1)),"卖",IF(AND(F1354&lt;OFFSET(F1354,-计算结果!B$19,0,1,1),'000300'!K1354&gt;OFFSET('000300'!K1354,-计算结果!B$19,0,1,1)),"买",L1353))</f>
        <v>买</v>
      </c>
      <c r="M1354" s="4" t="str">
        <f t="shared" ca="1" si="86"/>
        <v/>
      </c>
      <c r="N1354" s="3">
        <f ca="1">IF(L1353="买",E1354/E1353-1,0)-IF(M1354=1,计算结果!B$17,0)</f>
        <v>2.4322893565879244E-2</v>
      </c>
      <c r="O1354" s="2">
        <f t="shared" ca="1" si="87"/>
        <v>1.934974741623291</v>
      </c>
      <c r="P1354" s="3">
        <f ca="1">1-O1354/MAX(O$2:O1354)</f>
        <v>0.25471644265024251</v>
      </c>
    </row>
    <row r="1355" spans="1:16" x14ac:dyDescent="0.15">
      <c r="A1355" s="1">
        <v>40388</v>
      </c>
      <c r="B1355">
        <v>2866.77</v>
      </c>
      <c r="C1355">
        <v>2888.6</v>
      </c>
      <c r="D1355" s="21">
        <v>2852</v>
      </c>
      <c r="E1355" s="21">
        <v>2877.98</v>
      </c>
      <c r="F1355" s="43">
        <v>922.78226944000005</v>
      </c>
      <c r="G1355" s="3">
        <f t="shared" si="84"/>
        <v>4.9795371055829651E-3</v>
      </c>
      <c r="H1355" s="3">
        <f>1-E1355/MAX(E$2:E1355)</f>
        <v>0.51031443544545019</v>
      </c>
      <c r="I1355" s="21">
        <f ca="1">IF(ROW()&gt;计算结果!B$18-1,AVERAGE(OFFSET(E1355,0,0,-计算结果!B$18,1)),AVERAGE(OFFSET(E1355,0,0,-ROW()+1,1)))</f>
        <v>2837.1174999999998</v>
      </c>
      <c r="J1355" s="43">
        <f t="shared" ca="1" si="85"/>
        <v>237982.08103679976</v>
      </c>
      <c r="K1355" s="43">
        <f ca="1">IF(ROW()&gt;计算结果!B$19+1,J1355-OFFSET(J1355,-计算结果!B$19,0,1,1),J1355-OFFSET(J1355,-ROW()+2,0,1,1))</f>
        <v>6411.2694476800098</v>
      </c>
      <c r="L1355" s="32" t="str">
        <f ca="1">IF(AND(F1355&gt;OFFSET(F1355,-计算结果!B$19,0,1,1),'000300'!K1355&lt;OFFSET('000300'!K1355,-计算结果!B$19,0,1,1)),"卖",IF(AND(F1355&lt;OFFSET(F1355,-计算结果!B$19,0,1,1),'000300'!K1355&gt;OFFSET('000300'!K1355,-计算结果!B$19,0,1,1)),"买",L1354))</f>
        <v>买</v>
      </c>
      <c r="M1355" s="4" t="str">
        <f t="shared" ca="1" si="86"/>
        <v/>
      </c>
      <c r="N1355" s="3">
        <f ca="1">IF(L1354="买",E1355/E1354-1,0)-IF(M1355=1,计算结果!B$17,0)</f>
        <v>4.9795371055829651E-3</v>
      </c>
      <c r="O1355" s="2">
        <f t="shared" ca="1" si="87"/>
        <v>1.94461002014757</v>
      </c>
      <c r="P1355" s="3">
        <f ca="1">1-O1355/MAX(O$2:O1355)</f>
        <v>0.2510052755222385</v>
      </c>
    </row>
    <row r="1356" spans="1:16" x14ac:dyDescent="0.15">
      <c r="A1356" s="1">
        <v>40389</v>
      </c>
      <c r="B1356">
        <v>2871.48</v>
      </c>
      <c r="C1356">
        <v>2876.14</v>
      </c>
      <c r="D1356" s="21">
        <v>2844.68</v>
      </c>
      <c r="E1356" s="21">
        <v>2868.85</v>
      </c>
      <c r="F1356" s="43">
        <v>652.24482816</v>
      </c>
      <c r="G1356" s="3">
        <f t="shared" si="84"/>
        <v>-3.1723639497147627E-3</v>
      </c>
      <c r="H1356" s="3">
        <f>1-E1356/MAX(E$2:E1356)</f>
        <v>0.5118678962771388</v>
      </c>
      <c r="I1356" s="21">
        <f ca="1">IF(ROW()&gt;计算结果!B$18-1,AVERAGE(OFFSET(E1356,0,0,-计算结果!B$18,1)),AVERAGE(OFFSET(E1356,0,0,-ROW()+1,1)))</f>
        <v>2851.5675000000001</v>
      </c>
      <c r="J1356" s="43">
        <f t="shared" ca="1" si="85"/>
        <v>238634.32586495977</v>
      </c>
      <c r="K1356" s="43">
        <f ca="1">IF(ROW()&gt;计算结果!B$19+1,J1356-OFFSET(J1356,-计算结果!B$19,0,1,1),J1356-OFFSET(J1356,-ROW()+2,0,1,1))</f>
        <v>6465.2530073600064</v>
      </c>
      <c r="L1356" s="32" t="str">
        <f ca="1">IF(AND(F1356&gt;OFFSET(F1356,-计算结果!B$19,0,1,1),'000300'!K1356&lt;OFFSET('000300'!K1356,-计算结果!B$19,0,1,1)),"卖",IF(AND(F1356&lt;OFFSET(F1356,-计算结果!B$19,0,1,1),'000300'!K1356&gt;OFFSET('000300'!K1356,-计算结果!B$19,0,1,1)),"买",L1355))</f>
        <v>买</v>
      </c>
      <c r="M1356" s="4" t="str">
        <f t="shared" ca="1" si="86"/>
        <v/>
      </c>
      <c r="N1356" s="3">
        <f ca="1">IF(L1355="买",E1356/E1355-1,0)-IF(M1356=1,计算结果!B$17,0)</f>
        <v>-3.1723639497147627E-3</v>
      </c>
      <c r="O1356" s="2">
        <f t="shared" ca="1" si="87"/>
        <v>1.9384410094233997</v>
      </c>
      <c r="P1356" s="3">
        <f ca="1">1-O1356/MAX(O$2:O1356)</f>
        <v>0.2533813593846983</v>
      </c>
    </row>
    <row r="1357" spans="1:16" x14ac:dyDescent="0.15">
      <c r="A1357" s="1">
        <v>40392</v>
      </c>
      <c r="B1357">
        <v>2868.28</v>
      </c>
      <c r="C1357">
        <v>2922.61</v>
      </c>
      <c r="D1357" s="21">
        <v>2867.45</v>
      </c>
      <c r="E1357" s="21">
        <v>2917.27</v>
      </c>
      <c r="F1357" s="43">
        <v>735.69075199999997</v>
      </c>
      <c r="G1357" s="3">
        <f t="shared" si="84"/>
        <v>1.6877843038151097E-2</v>
      </c>
      <c r="H1357" s="3">
        <f>1-E1357/MAX(E$2:E1357)</f>
        <v>0.50362927924862178</v>
      </c>
      <c r="I1357" s="21">
        <f ca="1">IF(ROW()&gt;计算结果!B$18-1,AVERAGE(OFFSET(E1357,0,0,-计算结果!B$18,1)),AVERAGE(OFFSET(E1357,0,0,-ROW()+1,1)))</f>
        <v>2881.9549999999999</v>
      </c>
      <c r="J1357" s="43">
        <f t="shared" ca="1" si="85"/>
        <v>239370.01661695977</v>
      </c>
      <c r="K1357" s="43">
        <f ca="1">IF(ROW()&gt;计算结果!B$19+1,J1357-OFFSET(J1357,-计算结果!B$19,0,1,1),J1357-OFFSET(J1357,-ROW()+2,0,1,1))</f>
        <v>6391.3615769600146</v>
      </c>
      <c r="L1357" s="32" t="str">
        <f ca="1">IF(AND(F1357&gt;OFFSET(F1357,-计算结果!B$19,0,1,1),'000300'!K1357&lt;OFFSET('000300'!K1357,-计算结果!B$19,0,1,1)),"卖",IF(AND(F1357&lt;OFFSET(F1357,-计算结果!B$19,0,1,1),'000300'!K1357&gt;OFFSET('000300'!K1357,-计算结果!B$19,0,1,1)),"买",L1356))</f>
        <v>买</v>
      </c>
      <c r="M1357" s="4" t="str">
        <f t="shared" ca="1" si="86"/>
        <v/>
      </c>
      <c r="N1357" s="3">
        <f ca="1">IF(L1356="买",E1357/E1356-1,0)-IF(M1357=1,计算结果!B$17,0)</f>
        <v>1.6877843038151097E-2</v>
      </c>
      <c r="O1357" s="2">
        <f t="shared" ca="1" si="87"/>
        <v>1.9711577125191631</v>
      </c>
      <c r="P1357" s="3">
        <f ca="1">1-O1357/MAX(O$2:O1357)</f>
        <v>0.24078004715903545</v>
      </c>
    </row>
    <row r="1358" spans="1:16" x14ac:dyDescent="0.15">
      <c r="A1358" s="1">
        <v>40393</v>
      </c>
      <c r="B1358">
        <v>2925.25</v>
      </c>
      <c r="C1358">
        <v>2929.61</v>
      </c>
      <c r="D1358" s="21">
        <v>2865.76</v>
      </c>
      <c r="E1358" s="21">
        <v>2865.97</v>
      </c>
      <c r="F1358" s="43">
        <v>868.70573056000001</v>
      </c>
      <c r="G1358" s="3">
        <f t="shared" si="84"/>
        <v>-1.7584933859395968E-2</v>
      </c>
      <c r="H1358" s="3">
        <f>1-E1358/MAX(E$2:E1358)</f>
        <v>0.51235792554277548</v>
      </c>
      <c r="I1358" s="21">
        <f ca="1">IF(ROW()&gt;计算结果!B$18-1,AVERAGE(OFFSET(E1358,0,0,-计算结果!B$18,1)),AVERAGE(OFFSET(E1358,0,0,-ROW()+1,1)))</f>
        <v>2882.5174999999999</v>
      </c>
      <c r="J1358" s="43">
        <f t="shared" ca="1" si="85"/>
        <v>240238.72234751977</v>
      </c>
      <c r="K1358" s="43">
        <f ca="1">IF(ROW()&gt;计算结果!B$19+1,J1358-OFFSET(J1358,-计算结果!B$19,0,1,1),J1358-OFFSET(J1358,-ROW()+2,0,1,1))</f>
        <v>6522.7204608000175</v>
      </c>
      <c r="L1358" s="32" t="str">
        <f ca="1">IF(AND(F1358&gt;OFFSET(F1358,-计算结果!B$19,0,1,1),'000300'!K1358&lt;OFFSET('000300'!K1358,-计算结果!B$19,0,1,1)),"卖",IF(AND(F1358&lt;OFFSET(F1358,-计算结果!B$19,0,1,1),'000300'!K1358&gt;OFFSET('000300'!K1358,-计算结果!B$19,0,1,1)),"买",L1357))</f>
        <v>买</v>
      </c>
      <c r="M1358" s="4" t="str">
        <f t="shared" ca="1" si="86"/>
        <v/>
      </c>
      <c r="N1358" s="3">
        <f ca="1">IF(L1357="买",E1358/E1357-1,0)-IF(M1358=1,计算结果!B$17,0)</f>
        <v>-1.7584933859395968E-2</v>
      </c>
      <c r="O1358" s="2">
        <f t="shared" ca="1" si="87"/>
        <v>1.9364950345180754</v>
      </c>
      <c r="P1358" s="3">
        <f ca="1">1-O1358/MAX(O$2:O1358)</f>
        <v>0.25413087981447757</v>
      </c>
    </row>
    <row r="1359" spans="1:16" x14ac:dyDescent="0.15">
      <c r="A1359" s="1">
        <v>40394</v>
      </c>
      <c r="B1359">
        <v>2858.35</v>
      </c>
      <c r="C1359">
        <v>2876.59</v>
      </c>
      <c r="D1359" s="21">
        <v>2818.25</v>
      </c>
      <c r="E1359" s="21">
        <v>2876.43</v>
      </c>
      <c r="F1359" s="43">
        <v>756.70142976</v>
      </c>
      <c r="G1359" s="3">
        <f t="shared" si="84"/>
        <v>3.6497241771547007E-3</v>
      </c>
      <c r="H1359" s="3">
        <f>1-E1359/MAX(E$2:E1359)</f>
        <v>0.51057816647383114</v>
      </c>
      <c r="I1359" s="21">
        <f ca="1">IF(ROW()&gt;计算结果!B$18-1,AVERAGE(OFFSET(E1359,0,0,-计算结果!B$18,1)),AVERAGE(OFFSET(E1359,0,0,-ROW()+1,1)))</f>
        <v>2882.13</v>
      </c>
      <c r="J1359" s="43">
        <f t="shared" ca="1" si="85"/>
        <v>239482.02091775977</v>
      </c>
      <c r="K1359" s="43">
        <f ca="1">IF(ROW()&gt;计算结果!B$19+1,J1359-OFFSET(J1359,-计算结果!B$19,0,1,1),J1359-OFFSET(J1359,-ROW()+2,0,1,1))</f>
        <v>5130.2529843200173</v>
      </c>
      <c r="L1359" s="32" t="str">
        <f ca="1">IF(AND(F1359&gt;OFFSET(F1359,-计算结果!B$19,0,1,1),'000300'!K1359&lt;OFFSET('000300'!K1359,-计算结果!B$19,0,1,1)),"卖",IF(AND(F1359&lt;OFFSET(F1359,-计算结果!B$19,0,1,1),'000300'!K1359&gt;OFFSET('000300'!K1359,-计算结果!B$19,0,1,1)),"买",L1358))</f>
        <v>买</v>
      </c>
      <c r="M1359" s="4" t="str">
        <f t="shared" ca="1" si="86"/>
        <v/>
      </c>
      <c r="N1359" s="3">
        <f ca="1">IF(L1358="买",E1359/E1358-1,0)-IF(M1359=1,计算结果!B$17,0)</f>
        <v>3.6497241771547007E-3</v>
      </c>
      <c r="O1359" s="2">
        <f t="shared" ca="1" si="87"/>
        <v>1.9435627072644961</v>
      </c>
      <c r="P1359" s="3">
        <f ca="1">1-O1359/MAX(O$2:O1359)</f>
        <v>0.25140866325354327</v>
      </c>
    </row>
    <row r="1360" spans="1:16" x14ac:dyDescent="0.15">
      <c r="A1360" s="1">
        <v>40395</v>
      </c>
      <c r="B1360">
        <v>2874.66</v>
      </c>
      <c r="C1360">
        <v>2877.31</v>
      </c>
      <c r="D1360" s="21">
        <v>2833.67</v>
      </c>
      <c r="E1360" s="21">
        <v>2850.83</v>
      </c>
      <c r="F1360" s="43">
        <v>730.38454783999998</v>
      </c>
      <c r="G1360" s="3">
        <f t="shared" si="84"/>
        <v>-8.899921082730966E-3</v>
      </c>
      <c r="H1360" s="3">
        <f>1-E1360/MAX(E$2:E1360)</f>
        <v>0.51493398216837949</v>
      </c>
      <c r="I1360" s="21">
        <f ca="1">IF(ROW()&gt;计算结果!B$18-1,AVERAGE(OFFSET(E1360,0,0,-计算结果!B$18,1)),AVERAGE(OFFSET(E1360,0,0,-ROW()+1,1)))</f>
        <v>2877.625</v>
      </c>
      <c r="J1360" s="43">
        <f t="shared" ca="1" si="85"/>
        <v>238751.63636991978</v>
      </c>
      <c r="K1360" s="43">
        <f ca="1">IF(ROW()&gt;计算结果!B$19+1,J1360-OFFSET(J1360,-计算结果!B$19,0,1,1),J1360-OFFSET(J1360,-ROW()+2,0,1,1))</f>
        <v>3695.6350464000425</v>
      </c>
      <c r="L1360" s="32" t="str">
        <f ca="1">IF(AND(F1360&gt;OFFSET(F1360,-计算结果!B$19,0,1,1),'000300'!K1360&lt;OFFSET('000300'!K1360,-计算结果!B$19,0,1,1)),"卖",IF(AND(F1360&lt;OFFSET(F1360,-计算结果!B$19,0,1,1),'000300'!K1360&gt;OFFSET('000300'!K1360,-计算结果!B$19,0,1,1)),"买",L1359))</f>
        <v>买</v>
      </c>
      <c r="M1360" s="4" t="str">
        <f t="shared" ca="1" si="86"/>
        <v/>
      </c>
      <c r="N1360" s="3">
        <f ca="1">IF(L1359="买",E1360/E1359-1,0)-IF(M1360=1,计算结果!B$17,0)</f>
        <v>-8.899921082730966E-3</v>
      </c>
      <c r="O1360" s="2">
        <f t="shared" ca="1" si="87"/>
        <v>1.9262651525505032</v>
      </c>
      <c r="P1360" s="3">
        <f ca="1">1-O1360/MAX(O$2:O1360)</f>
        <v>0.25807106707380278</v>
      </c>
    </row>
    <row r="1361" spans="1:16" x14ac:dyDescent="0.15">
      <c r="A1361" s="1">
        <v>40396</v>
      </c>
      <c r="B1361">
        <v>2848.16</v>
      </c>
      <c r="C1361">
        <v>2898.53</v>
      </c>
      <c r="D1361" s="21">
        <v>2821.03</v>
      </c>
      <c r="E1361" s="21">
        <v>2897.66</v>
      </c>
      <c r="F1361" s="43">
        <v>821.45148928000003</v>
      </c>
      <c r="G1361" s="3">
        <f t="shared" si="84"/>
        <v>1.6426795003560368E-2</v>
      </c>
      <c r="H1361" s="3">
        <f>1-E1361/MAX(E$2:E1361)</f>
        <v>0.50696590213026616</v>
      </c>
      <c r="I1361" s="21">
        <f ca="1">IF(ROW()&gt;计算结果!B$18-1,AVERAGE(OFFSET(E1361,0,0,-计算结果!B$18,1)),AVERAGE(OFFSET(E1361,0,0,-ROW()+1,1)))</f>
        <v>2872.7224999999999</v>
      </c>
      <c r="J1361" s="43">
        <f t="shared" ca="1" si="85"/>
        <v>237930.18488063978</v>
      </c>
      <c r="K1361" s="43">
        <f ca="1">IF(ROW()&gt;计算结果!B$19+1,J1361-OFFSET(J1361,-计算结果!B$19,0,1,1),J1361-OFFSET(J1361,-ROW()+2,0,1,1))</f>
        <v>2275.6945100800367</v>
      </c>
      <c r="L1361" s="32" t="str">
        <f ca="1">IF(AND(F1361&gt;OFFSET(F1361,-计算结果!B$19,0,1,1),'000300'!K1361&lt;OFFSET('000300'!K1361,-计算结果!B$19,0,1,1)),"卖",IF(AND(F1361&lt;OFFSET(F1361,-计算结果!B$19,0,1,1),'000300'!K1361&gt;OFFSET('000300'!K1361,-计算结果!B$19,0,1,1)),"买",L1360))</f>
        <v>卖</v>
      </c>
      <c r="M1361" s="4">
        <f t="shared" ca="1" si="86"/>
        <v>1</v>
      </c>
      <c r="N1361" s="3">
        <f ca="1">IF(L1360="买",E1361/E1360-1,0)-IF(M1361=1,计算结果!B$17,0)</f>
        <v>1.6426795003560368E-2</v>
      </c>
      <c r="O1361" s="2">
        <f t="shared" ca="1" si="87"/>
        <v>1.9579075153339522</v>
      </c>
      <c r="P1361" s="3">
        <f ca="1">1-O1361/MAX(O$2:O1361)</f>
        <v>0.24588355258541394</v>
      </c>
    </row>
    <row r="1362" spans="1:16" x14ac:dyDescent="0.15">
      <c r="A1362" s="1">
        <v>40399</v>
      </c>
      <c r="B1362">
        <v>2894.1</v>
      </c>
      <c r="C1362">
        <v>2922.62</v>
      </c>
      <c r="D1362" s="21">
        <v>2888.04</v>
      </c>
      <c r="E1362" s="21">
        <v>2918.24</v>
      </c>
      <c r="F1362" s="43">
        <v>834.31981055999995</v>
      </c>
      <c r="G1362" s="3">
        <f t="shared" si="84"/>
        <v>7.1022825314219773E-3</v>
      </c>
      <c r="H1362" s="3">
        <f>1-E1362/MAX(E$2:E1362)</f>
        <v>0.50346423466957058</v>
      </c>
      <c r="I1362" s="21">
        <f ca="1">IF(ROW()&gt;计算结果!B$18-1,AVERAGE(OFFSET(E1362,0,0,-计算结果!B$18,1)),AVERAGE(OFFSET(E1362,0,0,-ROW()+1,1)))</f>
        <v>2885.79</v>
      </c>
      <c r="J1362" s="43">
        <f t="shared" ca="1" si="85"/>
        <v>238764.50469119978</v>
      </c>
      <c r="K1362" s="43">
        <f ca="1">IF(ROW()&gt;计算结果!B$19+1,J1362-OFFSET(J1362,-计算结果!B$19,0,1,1),J1362-OFFSET(J1362,-ROW()+2,0,1,1))</f>
        <v>2550.3744000000297</v>
      </c>
      <c r="L1362" s="32" t="str">
        <f ca="1">IF(AND(F1362&gt;OFFSET(F1362,-计算结果!B$19,0,1,1),'000300'!K1362&lt;OFFSET('000300'!K1362,-计算结果!B$19,0,1,1)),"卖",IF(AND(F1362&lt;OFFSET(F1362,-计算结果!B$19,0,1,1),'000300'!K1362&gt;OFFSET('000300'!K1362,-计算结果!B$19,0,1,1)),"买",L1361))</f>
        <v>卖</v>
      </c>
      <c r="M1362" s="4" t="str">
        <f t="shared" ca="1" si="86"/>
        <v/>
      </c>
      <c r="N1362" s="3">
        <f ca="1">IF(L1361="买",E1362/E1361-1,0)-IF(M1362=1,计算结果!B$17,0)</f>
        <v>0</v>
      </c>
      <c r="O1362" s="2">
        <f t="shared" ca="1" si="87"/>
        <v>1.9579075153339522</v>
      </c>
      <c r="P1362" s="3">
        <f ca="1">1-O1362/MAX(O$2:O1362)</f>
        <v>0.24588355258541394</v>
      </c>
    </row>
    <row r="1363" spans="1:16" x14ac:dyDescent="0.15">
      <c r="A1363" s="1">
        <v>40400</v>
      </c>
      <c r="B1363">
        <v>2920.4</v>
      </c>
      <c r="C1363">
        <v>2925.3</v>
      </c>
      <c r="D1363" s="21">
        <v>2832.08</v>
      </c>
      <c r="E1363" s="21">
        <v>2832.64</v>
      </c>
      <c r="F1363" s="43">
        <v>842.83703295999999</v>
      </c>
      <c r="G1363" s="3">
        <f t="shared" si="84"/>
        <v>-2.9332748505948802E-2</v>
      </c>
      <c r="H1363" s="3">
        <f>1-E1363/MAX(E$2:E1363)</f>
        <v>0.51802899339821684</v>
      </c>
      <c r="I1363" s="21">
        <f ca="1">IF(ROW()&gt;计算结果!B$18-1,AVERAGE(OFFSET(E1363,0,0,-计算结果!B$18,1)),AVERAGE(OFFSET(E1363,0,0,-ROW()+1,1)))</f>
        <v>2874.8424999999997</v>
      </c>
      <c r="J1363" s="43">
        <f t="shared" ca="1" si="85"/>
        <v>237921.66765823978</v>
      </c>
      <c r="K1363" s="43">
        <f ca="1">IF(ROW()&gt;计算结果!B$19+1,J1363-OFFSET(J1363,-计算结果!B$19,0,1,1),J1363-OFFSET(J1363,-ROW()+2,0,1,1))</f>
        <v>862.36889088002499</v>
      </c>
      <c r="L1363" s="32" t="str">
        <f ca="1">IF(AND(F1363&gt;OFFSET(F1363,-计算结果!B$19,0,1,1),'000300'!K1363&lt;OFFSET('000300'!K1363,-计算结果!B$19,0,1,1)),"卖",IF(AND(F1363&lt;OFFSET(F1363,-计算结果!B$19,0,1,1),'000300'!K1363&gt;OFFSET('000300'!K1363,-计算结果!B$19,0,1,1)),"买",L1362))</f>
        <v>卖</v>
      </c>
      <c r="M1363" s="4" t="str">
        <f t="shared" ca="1" si="86"/>
        <v/>
      </c>
      <c r="N1363" s="3">
        <f ca="1">IF(L1362="买",E1363/E1362-1,0)-IF(M1363=1,计算结果!B$17,0)</f>
        <v>0</v>
      </c>
      <c r="O1363" s="2">
        <f t="shared" ca="1" si="87"/>
        <v>1.9579075153339522</v>
      </c>
      <c r="P1363" s="3">
        <f ca="1">1-O1363/MAX(O$2:O1363)</f>
        <v>0.24588355258541394</v>
      </c>
    </row>
    <row r="1364" spans="1:16" x14ac:dyDescent="0.15">
      <c r="A1364" s="1">
        <v>40401</v>
      </c>
      <c r="B1364">
        <v>2823.15</v>
      </c>
      <c r="C1364">
        <v>2864.36</v>
      </c>
      <c r="D1364" s="21">
        <v>2823.15</v>
      </c>
      <c r="E1364" s="21">
        <v>2850.21</v>
      </c>
      <c r="F1364" s="43">
        <v>587.86303999999996</v>
      </c>
      <c r="G1364" s="3">
        <f t="shared" si="84"/>
        <v>6.2026943063715478E-3</v>
      </c>
      <c r="H1364" s="3">
        <f>1-E1364/MAX(E$2:E1364)</f>
        <v>0.51503947457973176</v>
      </c>
      <c r="I1364" s="21">
        <f ca="1">IF(ROW()&gt;计算结果!B$18-1,AVERAGE(OFFSET(E1364,0,0,-计算结果!B$18,1)),AVERAGE(OFFSET(E1364,0,0,-ROW()+1,1)))</f>
        <v>2874.6875</v>
      </c>
      <c r="J1364" s="43">
        <f t="shared" ca="1" si="85"/>
        <v>237333.80461823978</v>
      </c>
      <c r="K1364" s="43">
        <f ca="1">IF(ROW()&gt;计算结果!B$19+1,J1364-OFFSET(J1364,-计算结果!B$19,0,1,1),J1364-OFFSET(J1364,-ROW()+2,0,1,1))</f>
        <v>-648.27641855998081</v>
      </c>
      <c r="L1364" s="32" t="str">
        <f ca="1">IF(AND(F1364&gt;OFFSET(F1364,-计算结果!B$19,0,1,1),'000300'!K1364&lt;OFFSET('000300'!K1364,-计算结果!B$19,0,1,1)),"卖",IF(AND(F1364&lt;OFFSET(F1364,-计算结果!B$19,0,1,1),'000300'!K1364&gt;OFFSET('000300'!K1364,-计算结果!B$19,0,1,1)),"买",L1363))</f>
        <v>卖</v>
      </c>
      <c r="M1364" s="4" t="str">
        <f t="shared" ca="1" si="86"/>
        <v/>
      </c>
      <c r="N1364" s="3">
        <f ca="1">IF(L1363="买",E1364/E1363-1,0)-IF(M1364=1,计算结果!B$17,0)</f>
        <v>0</v>
      </c>
      <c r="O1364" s="2">
        <f t="shared" ca="1" si="87"/>
        <v>1.9579075153339522</v>
      </c>
      <c r="P1364" s="3">
        <f ca="1">1-O1364/MAX(O$2:O1364)</f>
        <v>0.24588355258541394</v>
      </c>
    </row>
    <row r="1365" spans="1:16" x14ac:dyDescent="0.15">
      <c r="A1365" s="1">
        <v>40402</v>
      </c>
      <c r="B1365">
        <v>2822.79</v>
      </c>
      <c r="C1365">
        <v>2860.37</v>
      </c>
      <c r="D1365" s="21">
        <v>2810.1</v>
      </c>
      <c r="E1365" s="21">
        <v>2816.39</v>
      </c>
      <c r="F1365" s="43">
        <v>658.25611776000005</v>
      </c>
      <c r="G1365" s="3">
        <f t="shared" si="84"/>
        <v>-1.1865792345125525E-2</v>
      </c>
      <c r="H1365" s="3">
        <f>1-E1365/MAX(E$2:E1365)</f>
        <v>0.52079391546995168</v>
      </c>
      <c r="I1365" s="21">
        <f ca="1">IF(ROW()&gt;计算结果!B$18-1,AVERAGE(OFFSET(E1365,0,0,-计算结果!B$18,1)),AVERAGE(OFFSET(E1365,0,0,-ROW()+1,1)))</f>
        <v>2854.37</v>
      </c>
      <c r="J1365" s="43">
        <f t="shared" ca="1" si="85"/>
        <v>236675.54850047978</v>
      </c>
      <c r="K1365" s="43">
        <f ca="1">IF(ROW()&gt;计算结果!B$19+1,J1365-OFFSET(J1365,-计算结果!B$19,0,1,1),J1365-OFFSET(J1365,-ROW()+2,0,1,1))</f>
        <v>-1958.777364479989</v>
      </c>
      <c r="L1365" s="32" t="str">
        <f ca="1">IF(AND(F1365&gt;OFFSET(F1365,-计算结果!B$19,0,1,1),'000300'!K1365&lt;OFFSET('000300'!K1365,-计算结果!B$19,0,1,1)),"卖",IF(AND(F1365&lt;OFFSET(F1365,-计算结果!B$19,0,1,1),'000300'!K1365&gt;OFFSET('000300'!K1365,-计算结果!B$19,0,1,1)),"买",L1364))</f>
        <v>卖</v>
      </c>
      <c r="M1365" s="4" t="str">
        <f t="shared" ca="1" si="86"/>
        <v/>
      </c>
      <c r="N1365" s="3">
        <f ca="1">IF(L1364="买",E1365/E1364-1,0)-IF(M1365=1,计算结果!B$17,0)</f>
        <v>0</v>
      </c>
      <c r="O1365" s="2">
        <f t="shared" ca="1" si="87"/>
        <v>1.9579075153339522</v>
      </c>
      <c r="P1365" s="3">
        <f ca="1">1-O1365/MAX(O$2:O1365)</f>
        <v>0.24588355258541394</v>
      </c>
    </row>
    <row r="1366" spans="1:16" x14ac:dyDescent="0.15">
      <c r="A1366" s="1">
        <v>40403</v>
      </c>
      <c r="B1366">
        <v>2818.41</v>
      </c>
      <c r="C1366">
        <v>2856.04</v>
      </c>
      <c r="D1366" s="21">
        <v>2799.22</v>
      </c>
      <c r="E1366" s="21">
        <v>2855.55</v>
      </c>
      <c r="F1366" s="43">
        <v>629.23747328000002</v>
      </c>
      <c r="G1366" s="3">
        <f t="shared" si="84"/>
        <v>1.3904324330082263E-2</v>
      </c>
      <c r="H1366" s="3">
        <f>1-E1366/MAX(E$2:E1366)</f>
        <v>0.51413087864969709</v>
      </c>
      <c r="I1366" s="21">
        <f ca="1">IF(ROW()&gt;计算结果!B$18-1,AVERAGE(OFFSET(E1366,0,0,-计算结果!B$18,1)),AVERAGE(OFFSET(E1366,0,0,-ROW()+1,1)))</f>
        <v>2838.6975000000002</v>
      </c>
      <c r="J1366" s="43">
        <f t="shared" ca="1" si="85"/>
        <v>236046.31102719979</v>
      </c>
      <c r="K1366" s="43">
        <f ca="1">IF(ROW()&gt;计算结果!B$19+1,J1366-OFFSET(J1366,-计算结果!B$19,0,1,1),J1366-OFFSET(J1366,-ROW()+2,0,1,1))</f>
        <v>-3323.7055897599785</v>
      </c>
      <c r="L1366" s="32" t="str">
        <f ca="1">IF(AND(F1366&gt;OFFSET(F1366,-计算结果!B$19,0,1,1),'000300'!K1366&lt;OFFSET('000300'!K1366,-计算结果!B$19,0,1,1)),"卖",IF(AND(F1366&lt;OFFSET(F1366,-计算结果!B$19,0,1,1),'000300'!K1366&gt;OFFSET('000300'!K1366,-计算结果!B$19,0,1,1)),"买",L1365))</f>
        <v>卖</v>
      </c>
      <c r="M1366" s="4" t="str">
        <f t="shared" ca="1" si="86"/>
        <v/>
      </c>
      <c r="N1366" s="3">
        <f ca="1">IF(L1365="买",E1366/E1365-1,0)-IF(M1366=1,计算结果!B$17,0)</f>
        <v>0</v>
      </c>
      <c r="O1366" s="2">
        <f t="shared" ca="1" si="87"/>
        <v>1.9579075153339522</v>
      </c>
      <c r="P1366" s="3">
        <f ca="1">1-O1366/MAX(O$2:O1366)</f>
        <v>0.24588355258541394</v>
      </c>
    </row>
    <row r="1367" spans="1:16" x14ac:dyDescent="0.15">
      <c r="A1367" s="1">
        <v>40406</v>
      </c>
      <c r="B1367">
        <v>2851.22</v>
      </c>
      <c r="C1367">
        <v>2927.69</v>
      </c>
      <c r="D1367" s="21">
        <v>2843.02</v>
      </c>
      <c r="E1367" s="21">
        <v>2922.08</v>
      </c>
      <c r="F1367" s="43">
        <v>914.27504127999998</v>
      </c>
      <c r="G1367" s="3">
        <f t="shared" si="84"/>
        <v>2.3298488907565806E-2</v>
      </c>
      <c r="H1367" s="3">
        <f>1-E1367/MAX(E$2:E1367)</f>
        <v>0.5028108623153883</v>
      </c>
      <c r="I1367" s="21">
        <f ca="1">IF(ROW()&gt;计算结果!B$18-1,AVERAGE(OFFSET(E1367,0,0,-计算结果!B$18,1)),AVERAGE(OFFSET(E1367,0,0,-ROW()+1,1)))</f>
        <v>2861.0575000000003</v>
      </c>
      <c r="J1367" s="43">
        <f t="shared" ca="1" si="85"/>
        <v>236960.58606847978</v>
      </c>
      <c r="K1367" s="43">
        <f ca="1">IF(ROW()&gt;计算结果!B$19+1,J1367-OFFSET(J1367,-计算结果!B$19,0,1,1),J1367-OFFSET(J1367,-ROW()+2,0,1,1))</f>
        <v>-3278.1362790399871</v>
      </c>
      <c r="L1367" s="32" t="str">
        <f ca="1">IF(AND(F1367&gt;OFFSET(F1367,-计算结果!B$19,0,1,1),'000300'!K1367&lt;OFFSET('000300'!K1367,-计算结果!B$19,0,1,1)),"卖",IF(AND(F1367&lt;OFFSET(F1367,-计算结果!B$19,0,1,1),'000300'!K1367&gt;OFFSET('000300'!K1367,-计算结果!B$19,0,1,1)),"买",L1366))</f>
        <v>卖</v>
      </c>
      <c r="M1367" s="4" t="str">
        <f t="shared" ca="1" si="86"/>
        <v/>
      </c>
      <c r="N1367" s="3">
        <f ca="1">IF(L1366="买",E1367/E1366-1,0)-IF(M1367=1,计算结果!B$17,0)</f>
        <v>0</v>
      </c>
      <c r="O1367" s="2">
        <f t="shared" ca="1" si="87"/>
        <v>1.9579075153339522</v>
      </c>
      <c r="P1367" s="3">
        <f ca="1">1-O1367/MAX(O$2:O1367)</f>
        <v>0.24588355258541394</v>
      </c>
    </row>
    <row r="1368" spans="1:16" x14ac:dyDescent="0.15">
      <c r="A1368" s="1">
        <v>40407</v>
      </c>
      <c r="B1368">
        <v>2927.26</v>
      </c>
      <c r="C1368">
        <v>2949.73</v>
      </c>
      <c r="D1368" s="21">
        <v>2917.83</v>
      </c>
      <c r="E1368" s="21">
        <v>2942.29</v>
      </c>
      <c r="F1368" s="43">
        <v>867.00539904000004</v>
      </c>
      <c r="G1368" s="3">
        <f t="shared" si="84"/>
        <v>6.9163061928489977E-3</v>
      </c>
      <c r="H1368" s="3">
        <f>1-E1368/MAX(E$2:E1368)</f>
        <v>0.49937215000340296</v>
      </c>
      <c r="I1368" s="21">
        <f ca="1">IF(ROW()&gt;计算结果!B$18-1,AVERAGE(OFFSET(E1368,0,0,-计算结果!B$18,1)),AVERAGE(OFFSET(E1368,0,0,-ROW()+1,1)))</f>
        <v>2884.0775000000003</v>
      </c>
      <c r="J1368" s="43">
        <f t="shared" ca="1" si="85"/>
        <v>237827.59146751979</v>
      </c>
      <c r="K1368" s="43">
        <f ca="1">IF(ROW()&gt;计算结果!B$19+1,J1368-OFFSET(J1368,-计算结果!B$19,0,1,1),J1368-OFFSET(J1368,-ROW()+2,0,1,1))</f>
        <v>-1654.4294502399862</v>
      </c>
      <c r="L1368" s="32" t="str">
        <f ca="1">IF(AND(F1368&gt;OFFSET(F1368,-计算结果!B$19,0,1,1),'000300'!K1368&lt;OFFSET('000300'!K1368,-计算结果!B$19,0,1,1)),"卖",IF(AND(F1368&lt;OFFSET(F1368,-计算结果!B$19,0,1,1),'000300'!K1368&gt;OFFSET('000300'!K1368,-计算结果!B$19,0,1,1)),"买",L1367))</f>
        <v>卖</v>
      </c>
      <c r="M1368" s="4" t="str">
        <f t="shared" ca="1" si="86"/>
        <v/>
      </c>
      <c r="N1368" s="3">
        <f ca="1">IF(L1367="买",E1368/E1367-1,0)-IF(M1368=1,计算结果!B$17,0)</f>
        <v>0</v>
      </c>
      <c r="O1368" s="2">
        <f t="shared" ca="1" si="87"/>
        <v>1.9579075153339522</v>
      </c>
      <c r="P1368" s="3">
        <f ca="1">1-O1368/MAX(O$2:O1368)</f>
        <v>0.24588355258541394</v>
      </c>
    </row>
    <row r="1369" spans="1:16" x14ac:dyDescent="0.15">
      <c r="A1369" s="1">
        <v>40408</v>
      </c>
      <c r="B1369">
        <v>2945.98</v>
      </c>
      <c r="C1369">
        <v>2962.75</v>
      </c>
      <c r="D1369" s="21">
        <v>2924.67</v>
      </c>
      <c r="E1369" s="21">
        <v>2937.36</v>
      </c>
      <c r="F1369" s="43">
        <v>808.32364543999995</v>
      </c>
      <c r="G1369" s="3">
        <f t="shared" si="84"/>
        <v>-1.6755656308521383E-3</v>
      </c>
      <c r="H1369" s="3">
        <f>1-E1369/MAX(E$2:E1369)</f>
        <v>0.50021098482270465</v>
      </c>
      <c r="I1369" s="21">
        <f ca="1">IF(ROW()&gt;计算结果!B$18-1,AVERAGE(OFFSET(E1369,0,0,-计算结果!B$18,1)),AVERAGE(OFFSET(E1369,0,0,-ROW()+1,1)))</f>
        <v>2914.32</v>
      </c>
      <c r="J1369" s="43">
        <f t="shared" ca="1" si="85"/>
        <v>238635.91511295977</v>
      </c>
      <c r="K1369" s="43">
        <f ca="1">IF(ROW()&gt;计算结果!B$19+1,J1369-OFFSET(J1369,-计算结果!B$19,0,1,1),J1369-OFFSET(J1369,-ROW()+2,0,1,1))</f>
        <v>-115.72125696000876</v>
      </c>
      <c r="L1369" s="32" t="str">
        <f ca="1">IF(AND(F1369&gt;OFFSET(F1369,-计算结果!B$19,0,1,1),'000300'!K1369&lt;OFFSET('000300'!K1369,-计算结果!B$19,0,1,1)),"卖",IF(AND(F1369&lt;OFFSET(F1369,-计算结果!B$19,0,1,1),'000300'!K1369&gt;OFFSET('000300'!K1369,-计算结果!B$19,0,1,1)),"买",L1368))</f>
        <v>卖</v>
      </c>
      <c r="M1369" s="4" t="str">
        <f t="shared" ca="1" si="86"/>
        <v/>
      </c>
      <c r="N1369" s="3">
        <f ca="1">IF(L1368="买",E1369/E1368-1,0)-IF(M1369=1,计算结果!B$17,0)</f>
        <v>0</v>
      </c>
      <c r="O1369" s="2">
        <f t="shared" ca="1" si="87"/>
        <v>1.9579075153339522</v>
      </c>
      <c r="P1369" s="3">
        <f ca="1">1-O1369/MAX(O$2:O1369)</f>
        <v>0.24588355258541394</v>
      </c>
    </row>
    <row r="1370" spans="1:16" x14ac:dyDescent="0.15">
      <c r="A1370" s="1">
        <v>40409</v>
      </c>
      <c r="B1370">
        <v>2940.77</v>
      </c>
      <c r="C1370">
        <v>2975.19</v>
      </c>
      <c r="D1370" s="21">
        <v>2928.01</v>
      </c>
      <c r="E1370" s="21">
        <v>2955.4</v>
      </c>
      <c r="F1370" s="43">
        <v>917.34589440000002</v>
      </c>
      <c r="G1370" s="3">
        <f t="shared" si="84"/>
        <v>6.1415693003241678E-3</v>
      </c>
      <c r="H1370" s="3">
        <f>1-E1370/MAX(E$2:E1370)</f>
        <v>0.49714149595045254</v>
      </c>
      <c r="I1370" s="21">
        <f ca="1">IF(ROW()&gt;计算结果!B$18-1,AVERAGE(OFFSET(E1370,0,0,-计算结果!B$18,1)),AVERAGE(OFFSET(E1370,0,0,-ROW()+1,1)))</f>
        <v>2939.2824999999998</v>
      </c>
      <c r="J1370" s="43">
        <f t="shared" ca="1" si="85"/>
        <v>239553.26100735978</v>
      </c>
      <c r="K1370" s="43">
        <f ca="1">IF(ROW()&gt;计算结果!B$19+1,J1370-OFFSET(J1370,-计算结果!B$19,0,1,1),J1370-OFFSET(J1370,-ROW()+2,0,1,1))</f>
        <v>1623.0761267199996</v>
      </c>
      <c r="L1370" s="32" t="str">
        <f ca="1">IF(AND(F1370&gt;OFFSET(F1370,-计算结果!B$19,0,1,1),'000300'!K1370&lt;OFFSET('000300'!K1370,-计算结果!B$19,0,1,1)),"卖",IF(AND(F1370&lt;OFFSET(F1370,-计算结果!B$19,0,1,1),'000300'!K1370&gt;OFFSET('000300'!K1370,-计算结果!B$19,0,1,1)),"买",L1369))</f>
        <v>卖</v>
      </c>
      <c r="M1370" s="4" t="str">
        <f t="shared" ca="1" si="86"/>
        <v/>
      </c>
      <c r="N1370" s="3">
        <f ca="1">IF(L1369="买",E1370/E1369-1,0)-IF(M1370=1,计算结果!B$17,0)</f>
        <v>0</v>
      </c>
      <c r="O1370" s="2">
        <f t="shared" ca="1" si="87"/>
        <v>1.9579075153339522</v>
      </c>
      <c r="P1370" s="3">
        <f ca="1">1-O1370/MAX(O$2:O1370)</f>
        <v>0.24588355258541394</v>
      </c>
    </row>
    <row r="1371" spans="1:16" x14ac:dyDescent="0.15">
      <c r="A1371" s="1">
        <v>40410</v>
      </c>
      <c r="B1371">
        <v>2943.33</v>
      </c>
      <c r="C1371">
        <v>2951.96</v>
      </c>
      <c r="D1371" s="21">
        <v>2892.64</v>
      </c>
      <c r="E1371" s="21">
        <v>2898.33</v>
      </c>
      <c r="F1371" s="43">
        <v>822.98175488000004</v>
      </c>
      <c r="G1371" s="3">
        <f t="shared" si="84"/>
        <v>-1.9310414833863532E-2</v>
      </c>
      <c r="H1371" s="3">
        <f>1-E1371/MAX(E$2:E1371)</f>
        <v>0.50685190226638532</v>
      </c>
      <c r="I1371" s="21">
        <f ca="1">IF(ROW()&gt;计算结果!B$18-1,AVERAGE(OFFSET(E1371,0,0,-计算结果!B$18,1)),AVERAGE(OFFSET(E1371,0,0,-ROW()+1,1)))</f>
        <v>2933.3449999999998</v>
      </c>
      <c r="J1371" s="43">
        <f t="shared" ca="1" si="85"/>
        <v>238730.27925247978</v>
      </c>
      <c r="K1371" s="43">
        <f ca="1">IF(ROW()&gt;计算结果!B$19+1,J1371-OFFSET(J1371,-计算结果!B$19,0,1,1),J1371-OFFSET(J1371,-ROW()+2,0,1,1))</f>
        <v>-34.22543871999369</v>
      </c>
      <c r="L1371" s="32" t="str">
        <f ca="1">IF(AND(F1371&gt;OFFSET(F1371,-计算结果!B$19,0,1,1),'000300'!K1371&lt;OFFSET('000300'!K1371,-计算结果!B$19,0,1,1)),"卖",IF(AND(F1371&lt;OFFSET(F1371,-计算结果!B$19,0,1,1),'000300'!K1371&gt;OFFSET('000300'!K1371,-计算结果!B$19,0,1,1)),"买",L1370))</f>
        <v>卖</v>
      </c>
      <c r="M1371" s="4" t="str">
        <f t="shared" ca="1" si="86"/>
        <v/>
      </c>
      <c r="N1371" s="3">
        <f ca="1">IF(L1370="买",E1371/E1370-1,0)-IF(M1371=1,计算结果!B$17,0)</f>
        <v>0</v>
      </c>
      <c r="O1371" s="2">
        <f t="shared" ca="1" si="87"/>
        <v>1.9579075153339522</v>
      </c>
      <c r="P1371" s="3">
        <f ca="1">1-O1371/MAX(O$2:O1371)</f>
        <v>0.24588355258541394</v>
      </c>
    </row>
    <row r="1372" spans="1:16" x14ac:dyDescent="0.15">
      <c r="A1372" s="1">
        <v>40413</v>
      </c>
      <c r="B1372">
        <v>2895.71</v>
      </c>
      <c r="C1372">
        <v>2920.54</v>
      </c>
      <c r="D1372" s="21">
        <v>2886.66</v>
      </c>
      <c r="E1372" s="21">
        <v>2896.19</v>
      </c>
      <c r="F1372" s="43">
        <v>577.72777471999996</v>
      </c>
      <c r="G1372" s="3">
        <f t="shared" si="84"/>
        <v>-7.3835622582651972E-4</v>
      </c>
      <c r="H1372" s="3">
        <f>1-E1372/MAX(E$2:E1372)</f>
        <v>0.50721602123460152</v>
      </c>
      <c r="I1372" s="21">
        <f ca="1">IF(ROW()&gt;计算结果!B$18-1,AVERAGE(OFFSET(E1372,0,0,-计算结果!B$18,1)),AVERAGE(OFFSET(E1372,0,0,-ROW()+1,1)))</f>
        <v>2921.82</v>
      </c>
      <c r="J1372" s="43">
        <f t="shared" ca="1" si="85"/>
        <v>238152.55147775979</v>
      </c>
      <c r="K1372" s="43">
        <f ca="1">IF(ROW()&gt;计算结果!B$19+1,J1372-OFFSET(J1372,-计算结果!B$19,0,1,1),J1372-OFFSET(J1372,-ROW()+2,0,1,1))</f>
        <v>230.88381952000782</v>
      </c>
      <c r="L1372" s="32" t="str">
        <f ca="1">IF(AND(F1372&gt;OFFSET(F1372,-计算结果!B$19,0,1,1),'000300'!K1372&lt;OFFSET('000300'!K1372,-计算结果!B$19,0,1,1)),"卖",IF(AND(F1372&lt;OFFSET(F1372,-计算结果!B$19,0,1,1),'000300'!K1372&gt;OFFSET('000300'!K1372,-计算结果!B$19,0,1,1)),"买",L1371))</f>
        <v>卖</v>
      </c>
      <c r="M1372" s="4" t="str">
        <f t="shared" ca="1" si="86"/>
        <v/>
      </c>
      <c r="N1372" s="3">
        <f ca="1">IF(L1371="买",E1372/E1371-1,0)-IF(M1372=1,计算结果!B$17,0)</f>
        <v>0</v>
      </c>
      <c r="O1372" s="2">
        <f t="shared" ca="1" si="87"/>
        <v>1.9579075153339522</v>
      </c>
      <c r="P1372" s="3">
        <f ca="1">1-O1372/MAX(O$2:O1372)</f>
        <v>0.24588355258541394</v>
      </c>
    </row>
    <row r="1373" spans="1:16" x14ac:dyDescent="0.15">
      <c r="A1373" s="1">
        <v>40414</v>
      </c>
      <c r="B1373">
        <v>2892.13</v>
      </c>
      <c r="C1373">
        <v>2933.12</v>
      </c>
      <c r="D1373" s="21">
        <v>2866.8</v>
      </c>
      <c r="E1373" s="21">
        <v>2911.83</v>
      </c>
      <c r="F1373" s="43">
        <v>650.36591104000001</v>
      </c>
      <c r="G1373" s="3">
        <f t="shared" si="84"/>
        <v>5.400198191416905E-3</v>
      </c>
      <c r="H1373" s="3">
        <f>1-E1373/MAX(E$2:E1373)</f>
        <v>0.50455489008371335</v>
      </c>
      <c r="I1373" s="21">
        <f ca="1">IF(ROW()&gt;计算结果!B$18-1,AVERAGE(OFFSET(E1373,0,0,-计算结果!B$18,1)),AVERAGE(OFFSET(E1373,0,0,-ROW()+1,1)))</f>
        <v>2915.4375</v>
      </c>
      <c r="J1373" s="43">
        <f t="shared" ca="1" si="85"/>
        <v>237502.1855667198</v>
      </c>
      <c r="K1373" s="43">
        <f ca="1">IF(ROW()&gt;计算结果!B$19+1,J1373-OFFSET(J1373,-计算结果!B$19,0,1,1),J1373-OFFSET(J1373,-ROW()+2,0,1,1))</f>
        <v>168.38094848001492</v>
      </c>
      <c r="L1373" s="32" t="str">
        <f ca="1">IF(AND(F1373&gt;OFFSET(F1373,-计算结果!B$19,0,1,1),'000300'!K1373&lt;OFFSET('000300'!K1373,-计算结果!B$19,0,1,1)),"卖",IF(AND(F1373&lt;OFFSET(F1373,-计算结果!B$19,0,1,1),'000300'!K1373&gt;OFFSET('000300'!K1373,-计算结果!B$19,0,1,1)),"买",L1372))</f>
        <v>卖</v>
      </c>
      <c r="M1373" s="4" t="str">
        <f t="shared" ca="1" si="86"/>
        <v/>
      </c>
      <c r="N1373" s="3">
        <f ca="1">IF(L1372="买",E1373/E1372-1,0)-IF(M1373=1,计算结果!B$17,0)</f>
        <v>0</v>
      </c>
      <c r="O1373" s="2">
        <f t="shared" ca="1" si="87"/>
        <v>1.9579075153339522</v>
      </c>
      <c r="P1373" s="3">
        <f ca="1">1-O1373/MAX(O$2:O1373)</f>
        <v>0.24588355258541394</v>
      </c>
    </row>
    <row r="1374" spans="1:16" x14ac:dyDescent="0.15">
      <c r="A1374" s="1">
        <v>40415</v>
      </c>
      <c r="B1374">
        <v>2893.99</v>
      </c>
      <c r="C1374">
        <v>2904.66</v>
      </c>
      <c r="D1374" s="21">
        <v>2842.25</v>
      </c>
      <c r="E1374" s="21">
        <v>2843.02</v>
      </c>
      <c r="F1374" s="43">
        <v>670.48222720000001</v>
      </c>
      <c r="G1374" s="3">
        <f t="shared" si="84"/>
        <v>-2.3631187260245268E-2</v>
      </c>
      <c r="H1374" s="3">
        <f>1-E1374/MAX(E$2:E1374)</f>
        <v>0.51626284625331786</v>
      </c>
      <c r="I1374" s="21">
        <f ca="1">IF(ROW()&gt;计算结果!B$18-1,AVERAGE(OFFSET(E1374,0,0,-计算结果!B$18,1)),AVERAGE(OFFSET(E1374,0,0,-ROW()+1,1)))</f>
        <v>2887.3425000000002</v>
      </c>
      <c r="J1374" s="43">
        <f t="shared" ca="1" si="85"/>
        <v>236831.70333951979</v>
      </c>
      <c r="K1374" s="43">
        <f ca="1">IF(ROW()&gt;计算结果!B$19+1,J1374-OFFSET(J1374,-计算结果!B$19,0,1,1),J1374-OFFSET(J1374,-ROW()+2,0,1,1))</f>
        <v>156.15483904001303</v>
      </c>
      <c r="L1374" s="32" t="str">
        <f ca="1">IF(AND(F1374&gt;OFFSET(F1374,-计算结果!B$19,0,1,1),'000300'!K1374&lt;OFFSET('000300'!K1374,-计算结果!B$19,0,1,1)),"卖",IF(AND(F1374&lt;OFFSET(F1374,-计算结果!B$19,0,1,1),'000300'!K1374&gt;OFFSET('000300'!K1374,-计算结果!B$19,0,1,1)),"买",L1373))</f>
        <v>卖</v>
      </c>
      <c r="M1374" s="4" t="str">
        <f t="shared" ca="1" si="86"/>
        <v/>
      </c>
      <c r="N1374" s="3">
        <f ca="1">IF(L1373="买",E1374/E1373-1,0)-IF(M1374=1,计算结果!B$17,0)</f>
        <v>0</v>
      </c>
      <c r="O1374" s="2">
        <f t="shared" ca="1" si="87"/>
        <v>1.9579075153339522</v>
      </c>
      <c r="P1374" s="3">
        <f ca="1">1-O1374/MAX(O$2:O1374)</f>
        <v>0.24588355258541394</v>
      </c>
    </row>
    <row r="1375" spans="1:16" x14ac:dyDescent="0.15">
      <c r="A1375" s="1">
        <v>40416</v>
      </c>
      <c r="B1375">
        <v>2853.1</v>
      </c>
      <c r="C1375">
        <v>2868.88</v>
      </c>
      <c r="D1375" s="21">
        <v>2836.13</v>
      </c>
      <c r="E1375" s="21">
        <v>2850.09</v>
      </c>
      <c r="F1375" s="43">
        <v>518.62921215999995</v>
      </c>
      <c r="G1375" s="3">
        <f t="shared" si="84"/>
        <v>2.4867922139133469E-3</v>
      </c>
      <c r="H1375" s="3">
        <f>1-E1375/MAX(E$2:E1375)</f>
        <v>0.51505989246579997</v>
      </c>
      <c r="I1375" s="21">
        <f ca="1">IF(ROW()&gt;计算结果!B$18-1,AVERAGE(OFFSET(E1375,0,0,-计算结果!B$18,1)),AVERAGE(OFFSET(E1375,0,0,-ROW()+1,1)))</f>
        <v>2875.2825000000003</v>
      </c>
      <c r="J1375" s="43">
        <f t="shared" ca="1" si="85"/>
        <v>236313.07412735978</v>
      </c>
      <c r="K1375" s="43">
        <f ca="1">IF(ROW()&gt;计算结果!B$19+1,J1375-OFFSET(J1375,-计算结果!B$19,0,1,1),J1375-OFFSET(J1375,-ROW()+2,0,1,1))</f>
        <v>266.76310015999479</v>
      </c>
      <c r="L1375" s="32" t="str">
        <f ca="1">IF(AND(F1375&gt;OFFSET(F1375,-计算结果!B$19,0,1,1),'000300'!K1375&lt;OFFSET('000300'!K1375,-计算结果!B$19,0,1,1)),"卖",IF(AND(F1375&lt;OFFSET(F1375,-计算结果!B$19,0,1,1),'000300'!K1375&gt;OFFSET('000300'!K1375,-计算结果!B$19,0,1,1)),"买",L1374))</f>
        <v>买</v>
      </c>
      <c r="M1375" s="4">
        <f t="shared" ca="1" si="86"/>
        <v>1</v>
      </c>
      <c r="N1375" s="3">
        <f ca="1">IF(L1374="买",E1375/E1374-1,0)-IF(M1375=1,计算结果!B$17,0)</f>
        <v>0</v>
      </c>
      <c r="O1375" s="2">
        <f t="shared" ca="1" si="87"/>
        <v>1.9579075153339522</v>
      </c>
      <c r="P1375" s="3">
        <f ca="1">1-O1375/MAX(O$2:O1375)</f>
        <v>0.24588355258541394</v>
      </c>
    </row>
    <row r="1376" spans="1:16" x14ac:dyDescent="0.15">
      <c r="A1376" s="1">
        <v>40417</v>
      </c>
      <c r="B1376">
        <v>2847.45</v>
      </c>
      <c r="C1376">
        <v>2861.07</v>
      </c>
      <c r="D1376" s="21">
        <v>2833.42</v>
      </c>
      <c r="E1376" s="21">
        <v>2858.57</v>
      </c>
      <c r="F1376" s="43">
        <v>466.99343871999997</v>
      </c>
      <c r="G1376" s="3">
        <f t="shared" si="84"/>
        <v>2.9753446382394522E-3</v>
      </c>
      <c r="H1376" s="3">
        <f>1-E1376/MAX(E$2:E1376)</f>
        <v>0.51361702851698077</v>
      </c>
      <c r="I1376" s="21">
        <f ca="1">IF(ROW()&gt;计算结果!B$18-1,AVERAGE(OFFSET(E1376,0,0,-计算结果!B$18,1)),AVERAGE(OFFSET(E1376,0,0,-ROW()+1,1)))</f>
        <v>2865.8775000000001</v>
      </c>
      <c r="J1376" s="43">
        <f t="shared" ca="1" si="85"/>
        <v>235846.08068863978</v>
      </c>
      <c r="K1376" s="43">
        <f ca="1">IF(ROW()&gt;计算结果!B$19+1,J1376-OFFSET(J1376,-计算结果!B$19,0,1,1),J1376-OFFSET(J1376,-ROW()+2,0,1,1))</f>
        <v>-1114.505379840004</v>
      </c>
      <c r="L1376" s="32" t="str">
        <f ca="1">IF(AND(F1376&gt;OFFSET(F1376,-计算结果!B$19,0,1,1),'000300'!K1376&lt;OFFSET('000300'!K1376,-计算结果!B$19,0,1,1)),"卖",IF(AND(F1376&lt;OFFSET(F1376,-计算结果!B$19,0,1,1),'000300'!K1376&gt;OFFSET('000300'!K1376,-计算结果!B$19,0,1,1)),"买",L1375))</f>
        <v>买</v>
      </c>
      <c r="M1376" s="4" t="str">
        <f t="shared" ca="1" si="86"/>
        <v/>
      </c>
      <c r="N1376" s="3">
        <f ca="1">IF(L1375="买",E1376/E1375-1,0)-IF(M1376=1,计算结果!B$17,0)</f>
        <v>2.9753446382394522E-3</v>
      </c>
      <c r="O1376" s="2">
        <f t="shared" ca="1" si="87"/>
        <v>1.9637329649618698</v>
      </c>
      <c r="P1376" s="3">
        <f ca="1">1-O1376/MAX(O$2:O1376)</f>
        <v>0.24363979625699073</v>
      </c>
    </row>
    <row r="1377" spans="1:16" x14ac:dyDescent="0.15">
      <c r="A1377" s="1">
        <v>40420</v>
      </c>
      <c r="B1377">
        <v>2874.25</v>
      </c>
      <c r="C1377">
        <v>2921.08</v>
      </c>
      <c r="D1377" s="21">
        <v>2872.92</v>
      </c>
      <c r="E1377" s="21">
        <v>2915.01</v>
      </c>
      <c r="F1377" s="43">
        <v>773.41614079999999</v>
      </c>
      <c r="G1377" s="3">
        <f t="shared" si="84"/>
        <v>1.9744137803167305E-2</v>
      </c>
      <c r="H1377" s="3">
        <f>1-E1377/MAX(E$2:E1377)</f>
        <v>0.50401381610290608</v>
      </c>
      <c r="I1377" s="21">
        <f ca="1">IF(ROW()&gt;计算结果!B$18-1,AVERAGE(OFFSET(E1377,0,0,-计算结果!B$18,1)),AVERAGE(OFFSET(E1377,0,0,-ROW()+1,1)))</f>
        <v>2866.6725000000001</v>
      </c>
      <c r="J1377" s="43">
        <f t="shared" ca="1" si="85"/>
        <v>236619.49682943977</v>
      </c>
      <c r="K1377" s="43">
        <f ca="1">IF(ROW()&gt;计算结果!B$19+1,J1377-OFFSET(J1377,-计算结果!B$19,0,1,1),J1377-OFFSET(J1377,-ROW()+2,0,1,1))</f>
        <v>-1208.094638080016</v>
      </c>
      <c r="L1377" s="32" t="str">
        <f ca="1">IF(AND(F1377&gt;OFFSET(F1377,-计算结果!B$19,0,1,1),'000300'!K1377&lt;OFFSET('000300'!K1377,-计算结果!B$19,0,1,1)),"卖",IF(AND(F1377&lt;OFFSET(F1377,-计算结果!B$19,0,1,1),'000300'!K1377&gt;OFFSET('000300'!K1377,-计算结果!B$19,0,1,1)),"买",L1376))</f>
        <v>买</v>
      </c>
      <c r="M1377" s="4" t="str">
        <f t="shared" ca="1" si="86"/>
        <v/>
      </c>
      <c r="N1377" s="3">
        <f ca="1">IF(L1376="买",E1377/E1376-1,0)-IF(M1377=1,计算结果!B$17,0)</f>
        <v>1.9744137803167305E-2</v>
      </c>
      <c r="O1377" s="2">
        <f t="shared" ca="1" si="87"/>
        <v>2.0025051792306994</v>
      </c>
      <c r="P1377" s="3">
        <f ca="1">1-O1377/MAX(O$2:O1377)</f>
        <v>0.22870611616545711</v>
      </c>
    </row>
    <row r="1378" spans="1:16" x14ac:dyDescent="0.15">
      <c r="A1378" s="1">
        <v>40421</v>
      </c>
      <c r="B1378">
        <v>2905.15</v>
      </c>
      <c r="C1378">
        <v>2910.06</v>
      </c>
      <c r="D1378" s="21">
        <v>2889.81</v>
      </c>
      <c r="E1378" s="21">
        <v>2903.19</v>
      </c>
      <c r="F1378" s="43">
        <v>799.76349696</v>
      </c>
      <c r="G1378" s="3">
        <f t="shared" si="84"/>
        <v>-4.0548745973427724E-3</v>
      </c>
      <c r="H1378" s="3">
        <f>1-E1378/MAX(E$2:E1378)</f>
        <v>0.50602497788062339</v>
      </c>
      <c r="I1378" s="21">
        <f ca="1">IF(ROW()&gt;计算结果!B$18-1,AVERAGE(OFFSET(E1378,0,0,-计算结果!B$18,1)),AVERAGE(OFFSET(E1378,0,0,-ROW()+1,1)))</f>
        <v>2881.7150000000001</v>
      </c>
      <c r="J1378" s="43">
        <f t="shared" ca="1" si="85"/>
        <v>237419.26032639976</v>
      </c>
      <c r="K1378" s="43">
        <f ca="1">IF(ROW()&gt;计算结果!B$19+1,J1378-OFFSET(J1378,-计算结果!B$19,0,1,1),J1378-OFFSET(J1378,-ROW()+2,0,1,1))</f>
        <v>-1216.6547865600151</v>
      </c>
      <c r="L1378" s="32" t="str">
        <f ca="1">IF(AND(F1378&gt;OFFSET(F1378,-计算结果!B$19,0,1,1),'000300'!K1378&lt;OFFSET('000300'!K1378,-计算结果!B$19,0,1,1)),"卖",IF(AND(F1378&lt;OFFSET(F1378,-计算结果!B$19,0,1,1),'000300'!K1378&gt;OFFSET('000300'!K1378,-计算结果!B$19,0,1,1)),"买",L1377))</f>
        <v>买</v>
      </c>
      <c r="M1378" s="4" t="str">
        <f t="shared" ca="1" si="86"/>
        <v/>
      </c>
      <c r="N1378" s="3">
        <f ca="1">IF(L1377="买",E1378/E1377-1,0)-IF(M1378=1,计算结果!B$17,0)</f>
        <v>-4.0548745973427724E-3</v>
      </c>
      <c r="O1378" s="2">
        <f t="shared" ca="1" si="87"/>
        <v>1.9943852718483894</v>
      </c>
      <c r="P1378" s="3">
        <f ca="1">1-O1378/MAX(O$2:O1378)</f>
        <v>0.23183361614210363</v>
      </c>
    </row>
    <row r="1379" spans="1:16" x14ac:dyDescent="0.15">
      <c r="A1379" s="1">
        <v>40422</v>
      </c>
      <c r="B1379">
        <v>2907.66</v>
      </c>
      <c r="C1379">
        <v>2931.76</v>
      </c>
      <c r="D1379" s="21">
        <v>2859.17</v>
      </c>
      <c r="E1379" s="21">
        <v>2884.04</v>
      </c>
      <c r="F1379" s="43">
        <v>879.31887615999995</v>
      </c>
      <c r="G1379" s="3">
        <f t="shared" si="84"/>
        <v>-6.5961924641515512E-3</v>
      </c>
      <c r="H1379" s="3">
        <f>1-E1379/MAX(E$2:E1379)</f>
        <v>0.50928333219900634</v>
      </c>
      <c r="I1379" s="21">
        <f ca="1">IF(ROW()&gt;计算结果!B$18-1,AVERAGE(OFFSET(E1379,0,0,-计算结果!B$18,1)),AVERAGE(OFFSET(E1379,0,0,-ROW()+1,1)))</f>
        <v>2890.2025000000003</v>
      </c>
      <c r="J1379" s="43">
        <f t="shared" ca="1" si="85"/>
        <v>238298.57920255975</v>
      </c>
      <c r="K1379" s="43">
        <f ca="1">IF(ROW()&gt;计算结果!B$19+1,J1379-OFFSET(J1379,-计算结果!B$19,0,1,1),J1379-OFFSET(J1379,-ROW()+2,0,1,1))</f>
        <v>-1254.6818048000277</v>
      </c>
      <c r="L1379" s="32" t="str">
        <f ca="1">IF(AND(F1379&gt;OFFSET(F1379,-计算结果!B$19,0,1,1),'000300'!K1379&lt;OFFSET('000300'!K1379,-计算结果!B$19,0,1,1)),"卖",IF(AND(F1379&lt;OFFSET(F1379,-计算结果!B$19,0,1,1),'000300'!K1379&gt;OFFSET('000300'!K1379,-计算结果!B$19,0,1,1)),"买",L1378))</f>
        <v>买</v>
      </c>
      <c r="M1379" s="4" t="str">
        <f t="shared" ca="1" si="86"/>
        <v/>
      </c>
      <c r="N1379" s="3">
        <f ca="1">IF(L1378="买",E1379/E1378-1,0)-IF(M1379=1,计算结果!B$17,0)</f>
        <v>-6.5961924641515512E-3</v>
      </c>
      <c r="O1379" s="2">
        <f t="shared" ca="1" si="87"/>
        <v>1.9812299227476082</v>
      </c>
      <c r="P1379" s="3">
        <f ca="1">1-O1379/MAX(O$2:O1379)</f>
        <v>0.23690058945452164</v>
      </c>
    </row>
    <row r="1380" spans="1:16" x14ac:dyDescent="0.15">
      <c r="A1380" s="1">
        <v>40423</v>
      </c>
      <c r="B1380">
        <v>2917.74</v>
      </c>
      <c r="C1380">
        <v>2931.55</v>
      </c>
      <c r="D1380" s="21">
        <v>2903.03</v>
      </c>
      <c r="E1380" s="21">
        <v>2921.39</v>
      </c>
      <c r="F1380" s="43">
        <v>889.23144191999995</v>
      </c>
      <c r="G1380" s="3">
        <f t="shared" si="84"/>
        <v>1.2950583209664135E-2</v>
      </c>
      <c r="H1380" s="3">
        <f>1-E1380/MAX(E$2:E1380)</f>
        <v>0.50292826516028044</v>
      </c>
      <c r="I1380" s="21">
        <f ca="1">IF(ROW()&gt;计算结果!B$18-1,AVERAGE(OFFSET(E1380,0,0,-计算结果!B$18,1)),AVERAGE(OFFSET(E1380,0,0,-ROW()+1,1)))</f>
        <v>2905.9075000000003</v>
      </c>
      <c r="J1380" s="43">
        <f t="shared" ca="1" si="85"/>
        <v>239187.81064447976</v>
      </c>
      <c r="K1380" s="43">
        <f ca="1">IF(ROW()&gt;计算结果!B$19+1,J1380-OFFSET(J1380,-计算结果!B$19,0,1,1),J1380-OFFSET(J1380,-ROW()+2,0,1,1))</f>
        <v>457.53139199997531</v>
      </c>
      <c r="L1380" s="32" t="str">
        <f ca="1">IF(AND(F1380&gt;OFFSET(F1380,-计算结果!B$19,0,1,1),'000300'!K1380&lt;OFFSET('000300'!K1380,-计算结果!B$19,0,1,1)),"卖",IF(AND(F1380&lt;OFFSET(F1380,-计算结果!B$19,0,1,1),'000300'!K1380&gt;OFFSET('000300'!K1380,-计算结果!B$19,0,1,1)),"买",L1379))</f>
        <v>买</v>
      </c>
      <c r="M1380" s="4" t="str">
        <f t="shared" ca="1" si="86"/>
        <v/>
      </c>
      <c r="N1380" s="3">
        <f ca="1">IF(L1379="买",E1380/E1379-1,0)-IF(M1380=1,计算结果!B$17,0)</f>
        <v>1.2950583209664135E-2</v>
      </c>
      <c r="O1380" s="2">
        <f t="shared" ca="1" si="87"/>
        <v>2.0068880057196274</v>
      </c>
      <c r="P1380" s="3">
        <f ca="1">1-O1380/MAX(O$2:O1380)</f>
        <v>0.22701800704100683</v>
      </c>
    </row>
    <row r="1381" spans="1:16" x14ac:dyDescent="0.15">
      <c r="A1381" s="1">
        <v>40424</v>
      </c>
      <c r="B1381">
        <v>2926.94</v>
      </c>
      <c r="C1381">
        <v>2929.55</v>
      </c>
      <c r="D1381" s="21">
        <v>2891.88</v>
      </c>
      <c r="E1381" s="21">
        <v>2920.21</v>
      </c>
      <c r="F1381" s="43">
        <v>877.24826624000002</v>
      </c>
      <c r="G1381" s="3">
        <f t="shared" si="84"/>
        <v>-4.039173133336682E-4</v>
      </c>
      <c r="H1381" s="3">
        <f>1-E1381/MAX(E$2:E1381)</f>
        <v>0.50312904103995093</v>
      </c>
      <c r="I1381" s="21">
        <f ca="1">IF(ROW()&gt;计算结果!B$18-1,AVERAGE(OFFSET(E1381,0,0,-计算结果!B$18,1)),AVERAGE(OFFSET(E1381,0,0,-ROW()+1,1)))</f>
        <v>2907.2074999999995</v>
      </c>
      <c r="J1381" s="43">
        <f t="shared" ca="1" si="85"/>
        <v>240065.05891071976</v>
      </c>
      <c r="K1381" s="43">
        <f ca="1">IF(ROW()&gt;计算结果!B$19+1,J1381-OFFSET(J1381,-计算结果!B$19,0,1,1),J1381-OFFSET(J1381,-ROW()+2,0,1,1))</f>
        <v>1912.5074329599738</v>
      </c>
      <c r="L1381" s="32" t="str">
        <f ca="1">IF(AND(F1381&gt;OFFSET(F1381,-计算结果!B$19,0,1,1),'000300'!K1381&lt;OFFSET('000300'!K1381,-计算结果!B$19,0,1,1)),"卖",IF(AND(F1381&lt;OFFSET(F1381,-计算结果!B$19,0,1,1),'000300'!K1381&gt;OFFSET('000300'!K1381,-计算结果!B$19,0,1,1)),"买",L1380))</f>
        <v>买</v>
      </c>
      <c r="M1381" s="4" t="str">
        <f t="shared" ca="1" si="86"/>
        <v/>
      </c>
      <c r="N1381" s="3">
        <f ca="1">IF(L1380="买",E1381/E1380-1,0)-IF(M1381=1,计算结果!B$17,0)</f>
        <v>-4.039173133336682E-4</v>
      </c>
      <c r="O1381" s="2">
        <f t="shared" ca="1" si="87"/>
        <v>2.0060773889081958</v>
      </c>
      <c r="P1381" s="3">
        <f ca="1">1-O1381/MAX(O$2:O1381)</f>
        <v>0.22733022785085799</v>
      </c>
    </row>
    <row r="1382" spans="1:16" x14ac:dyDescent="0.15">
      <c r="A1382" s="1">
        <v>40427</v>
      </c>
      <c r="B1382">
        <v>2935.89</v>
      </c>
      <c r="C1382">
        <v>2980.42</v>
      </c>
      <c r="D1382" s="21">
        <v>2935.89</v>
      </c>
      <c r="E1382" s="21">
        <v>2975.09</v>
      </c>
      <c r="F1382" s="43">
        <v>1104.6611353599999</v>
      </c>
      <c r="G1382" s="3">
        <f t="shared" si="84"/>
        <v>1.8793168984422293E-2</v>
      </c>
      <c r="H1382" s="3">
        <f>1-E1382/MAX(E$2:E1382)</f>
        <v>0.49379126114476279</v>
      </c>
      <c r="I1382" s="21">
        <f ca="1">IF(ROW()&gt;计算结果!B$18-1,AVERAGE(OFFSET(E1382,0,0,-计算结果!B$18,1)),AVERAGE(OFFSET(E1382,0,0,-ROW()+1,1)))</f>
        <v>2925.1824999999999</v>
      </c>
      <c r="J1382" s="43">
        <f t="shared" ca="1" si="85"/>
        <v>241169.72004607975</v>
      </c>
      <c r="K1382" s="43">
        <f ca="1">IF(ROW()&gt;计算结果!B$19+1,J1382-OFFSET(J1382,-计算结果!B$19,0,1,1),J1382-OFFSET(J1382,-ROW()+2,0,1,1))</f>
        <v>3667.5344793599506</v>
      </c>
      <c r="L1382" s="32" t="str">
        <f ca="1">IF(AND(F1382&gt;OFFSET(F1382,-计算结果!B$19,0,1,1),'000300'!K1382&lt;OFFSET('000300'!K1382,-计算结果!B$19,0,1,1)),"卖",IF(AND(F1382&lt;OFFSET(F1382,-计算结果!B$19,0,1,1),'000300'!K1382&gt;OFFSET('000300'!K1382,-计算结果!B$19,0,1,1)),"买",L1381))</f>
        <v>买</v>
      </c>
      <c r="M1382" s="4" t="str">
        <f t="shared" ca="1" si="86"/>
        <v/>
      </c>
      <c r="N1382" s="3">
        <f ca="1">IF(L1381="买",E1382/E1381-1,0)-IF(M1382=1,计算结果!B$17,0)</f>
        <v>1.8793168984422293E-2</v>
      </c>
      <c r="O1382" s="2">
        <f t="shared" ca="1" si="87"/>
        <v>2.0437779402737761</v>
      </c>
      <c r="P1382" s="3">
        <f ca="1">1-O1382/MAX(O$2:O1382)</f>
        <v>0.21280931425370408</v>
      </c>
    </row>
    <row r="1383" spans="1:16" x14ac:dyDescent="0.15">
      <c r="A1383" s="1">
        <v>40428</v>
      </c>
      <c r="B1383">
        <v>2979.3</v>
      </c>
      <c r="C1383">
        <v>2991.44</v>
      </c>
      <c r="D1383" s="21">
        <v>2959.9</v>
      </c>
      <c r="E1383" s="21">
        <v>2983.11</v>
      </c>
      <c r="F1383" s="43">
        <v>854.88197632000004</v>
      </c>
      <c r="G1383" s="3">
        <f t="shared" si="84"/>
        <v>2.6957167682322147E-3</v>
      </c>
      <c r="H1383" s="3">
        <f>1-E1383/MAX(E$2:E1383)</f>
        <v>0.49242666575920502</v>
      </c>
      <c r="I1383" s="21">
        <f ca="1">IF(ROW()&gt;计算结果!B$18-1,AVERAGE(OFFSET(E1383,0,0,-计算结果!B$18,1)),AVERAGE(OFFSET(E1383,0,0,-ROW()+1,1)))</f>
        <v>2949.9500000000003</v>
      </c>
      <c r="J1383" s="43">
        <f t="shared" ca="1" si="85"/>
        <v>242024.60202239975</v>
      </c>
      <c r="K1383" s="43">
        <f ca="1">IF(ROW()&gt;计算结果!B$19+1,J1383-OFFSET(J1383,-计算结果!B$19,0,1,1),J1383-OFFSET(J1383,-ROW()+2,0,1,1))</f>
        <v>5192.8986828799534</v>
      </c>
      <c r="L1383" s="32" t="str">
        <f ca="1">IF(AND(F1383&gt;OFFSET(F1383,-计算结果!B$19,0,1,1),'000300'!K1383&lt;OFFSET('000300'!K1383,-计算结果!B$19,0,1,1)),"卖",IF(AND(F1383&lt;OFFSET(F1383,-计算结果!B$19,0,1,1),'000300'!K1383&gt;OFFSET('000300'!K1383,-计算结果!B$19,0,1,1)),"买",L1382))</f>
        <v>买</v>
      </c>
      <c r="M1383" s="4" t="str">
        <f t="shared" ca="1" si="86"/>
        <v/>
      </c>
      <c r="N1383" s="3">
        <f ca="1">IF(L1382="买",E1383/E1382-1,0)-IF(M1383=1,计算结果!B$17,0)</f>
        <v>2.6957167682322147E-3</v>
      </c>
      <c r="O1383" s="2">
        <f t="shared" ca="1" si="87"/>
        <v>2.0492873867379151</v>
      </c>
      <c r="P1383" s="3">
        <f ca="1">1-O1383/MAX(O$2:O1383)</f>
        <v>0.21068727112234165</v>
      </c>
    </row>
    <row r="1384" spans="1:16" x14ac:dyDescent="0.15">
      <c r="A1384" s="1">
        <v>40429</v>
      </c>
      <c r="B1384">
        <v>2970</v>
      </c>
      <c r="C1384">
        <v>2982.72</v>
      </c>
      <c r="D1384" s="21">
        <v>2953.84</v>
      </c>
      <c r="E1384" s="21">
        <v>2980.97</v>
      </c>
      <c r="F1384" s="43">
        <v>926.60875264000003</v>
      </c>
      <c r="G1384" s="3">
        <f t="shared" si="84"/>
        <v>-7.1737213847300474E-4</v>
      </c>
      <c r="H1384" s="3">
        <f>1-E1384/MAX(E$2:E1384)</f>
        <v>0.49279078472742122</v>
      </c>
      <c r="I1384" s="21">
        <f ca="1">IF(ROW()&gt;计算结果!B$18-1,AVERAGE(OFFSET(E1384,0,0,-计算结果!B$18,1)),AVERAGE(OFFSET(E1384,0,0,-ROW()+1,1)))</f>
        <v>2964.8449999999998</v>
      </c>
      <c r="J1384" s="43">
        <f t="shared" ca="1" si="85"/>
        <v>242951.21077503974</v>
      </c>
      <c r="K1384" s="43">
        <f ca="1">IF(ROW()&gt;计算结果!B$19+1,J1384-OFFSET(J1384,-计算结果!B$19,0,1,1),J1384-OFFSET(J1384,-ROW()+2,0,1,1))</f>
        <v>6638.1366476799594</v>
      </c>
      <c r="L1384" s="32" t="str">
        <f ca="1">IF(AND(F1384&gt;OFFSET(F1384,-计算结果!B$19,0,1,1),'000300'!K1384&lt;OFFSET('000300'!K1384,-计算结果!B$19,0,1,1)),"卖",IF(AND(F1384&lt;OFFSET(F1384,-计算结果!B$19,0,1,1),'000300'!K1384&gt;OFFSET('000300'!K1384,-计算结果!B$19,0,1,1)),"买",L1383))</f>
        <v>买</v>
      </c>
      <c r="M1384" s="4" t="str">
        <f t="shared" ca="1" si="86"/>
        <v/>
      </c>
      <c r="N1384" s="3">
        <f ca="1">IF(L1383="买",E1384/E1383-1,0)-IF(M1384=1,计算结果!B$17,0)</f>
        <v>-7.1737213847300474E-4</v>
      </c>
      <c r="O1384" s="2">
        <f t="shared" ca="1" si="87"/>
        <v>2.047817285062945</v>
      </c>
      <c r="P1384" s="3">
        <f ca="1">1-O1384/MAX(O$2:O1384)</f>
        <v>0.21125350208258065</v>
      </c>
    </row>
    <row r="1385" spans="1:16" x14ac:dyDescent="0.15">
      <c r="A1385" s="1">
        <v>40430</v>
      </c>
      <c r="B1385">
        <v>2986.87</v>
      </c>
      <c r="C1385">
        <v>2986.87</v>
      </c>
      <c r="D1385" s="21">
        <v>2922.2</v>
      </c>
      <c r="E1385" s="21">
        <v>2926.46</v>
      </c>
      <c r="F1385" s="43">
        <v>1032.482816</v>
      </c>
      <c r="G1385" s="3">
        <f t="shared" si="84"/>
        <v>-1.8285994156264529E-2</v>
      </c>
      <c r="H1385" s="3">
        <f>1-E1385/MAX(E$2:E1385)</f>
        <v>0.50206560947389911</v>
      </c>
      <c r="I1385" s="21">
        <f ca="1">IF(ROW()&gt;计算结果!B$18-1,AVERAGE(OFFSET(E1385,0,0,-计算结果!B$18,1)),AVERAGE(OFFSET(E1385,0,0,-ROW()+1,1)))</f>
        <v>2966.4075000000003</v>
      </c>
      <c r="J1385" s="43">
        <f t="shared" ca="1" si="85"/>
        <v>243983.69359103974</v>
      </c>
      <c r="K1385" s="43">
        <f ca="1">IF(ROW()&gt;计算结果!B$19+1,J1385-OFFSET(J1385,-计算结果!B$19,0,1,1),J1385-OFFSET(J1385,-ROW()+2,0,1,1))</f>
        <v>8137.6129023999674</v>
      </c>
      <c r="L1385" s="32" t="str">
        <f ca="1">IF(AND(F1385&gt;OFFSET(F1385,-计算结果!B$19,0,1,1),'000300'!K1385&lt;OFFSET('000300'!K1385,-计算结果!B$19,0,1,1)),"卖",IF(AND(F1385&lt;OFFSET(F1385,-计算结果!B$19,0,1,1),'000300'!K1385&gt;OFFSET('000300'!K1385,-计算结果!B$19,0,1,1)),"买",L1384))</f>
        <v>买</v>
      </c>
      <c r="M1385" s="4" t="str">
        <f t="shared" ca="1" si="86"/>
        <v/>
      </c>
      <c r="N1385" s="3">
        <f ca="1">IF(L1384="买",E1385/E1384-1,0)-IF(M1385=1,计算结果!B$17,0)</f>
        <v>-1.8285994156264529E-2</v>
      </c>
      <c r="O1385" s="2">
        <f t="shared" ca="1" si="87"/>
        <v>2.0103709101551863</v>
      </c>
      <c r="P1385" s="3">
        <f ca="1">1-O1385/MAX(O$2:O1385)</f>
        <v>0.22567651593427274</v>
      </c>
    </row>
    <row r="1386" spans="1:16" x14ac:dyDescent="0.15">
      <c r="A1386" s="1">
        <v>40431</v>
      </c>
      <c r="B1386">
        <v>2928</v>
      </c>
      <c r="C1386">
        <v>2940.79</v>
      </c>
      <c r="D1386" s="21">
        <v>2890.03</v>
      </c>
      <c r="E1386" s="21">
        <v>2932.55</v>
      </c>
      <c r="F1386" s="43">
        <v>837.43162368000003</v>
      </c>
      <c r="G1386" s="3">
        <f t="shared" si="84"/>
        <v>2.0810125544172831E-3</v>
      </c>
      <c r="H1386" s="3">
        <f>1-E1386/MAX(E$2:E1386)</f>
        <v>0.50102940175593813</v>
      </c>
      <c r="I1386" s="21">
        <f ca="1">IF(ROW()&gt;计算结果!B$18-1,AVERAGE(OFFSET(E1386,0,0,-计算结果!B$18,1)),AVERAGE(OFFSET(E1386,0,0,-ROW()+1,1)))</f>
        <v>2955.7725</v>
      </c>
      <c r="J1386" s="43">
        <f t="shared" ca="1" si="85"/>
        <v>243146.26196735975</v>
      </c>
      <c r="K1386" s="43">
        <f ca="1">IF(ROW()&gt;计算结果!B$19+1,J1386-OFFSET(J1386,-计算结果!B$19,0,1,1),J1386-OFFSET(J1386,-ROW()+2,0,1,1))</f>
        <v>6526.7651379199815</v>
      </c>
      <c r="L1386" s="32" t="str">
        <f ca="1">IF(AND(F1386&gt;OFFSET(F1386,-计算结果!B$19,0,1,1),'000300'!K1386&lt;OFFSET('000300'!K1386,-计算结果!B$19,0,1,1)),"卖",IF(AND(F1386&lt;OFFSET(F1386,-计算结果!B$19,0,1,1),'000300'!K1386&gt;OFFSET('000300'!K1386,-计算结果!B$19,0,1,1)),"买",L1385))</f>
        <v>买</v>
      </c>
      <c r="M1386" s="4" t="str">
        <f t="shared" ca="1" si="86"/>
        <v/>
      </c>
      <c r="N1386" s="3">
        <f ca="1">IF(L1385="买",E1386/E1385-1,0)-IF(M1386=1,计算结果!B$17,0)</f>
        <v>2.0810125544172831E-3</v>
      </c>
      <c r="O1386" s="2">
        <f t="shared" ca="1" si="87"/>
        <v>2.0145545172582544</v>
      </c>
      <c r="P1386" s="3">
        <f ca="1">1-O1386/MAX(O$2:O1386)</f>
        <v>0.22406513904275194</v>
      </c>
    </row>
    <row r="1387" spans="1:16" x14ac:dyDescent="0.15">
      <c r="A1387" s="1">
        <v>40434</v>
      </c>
      <c r="B1387">
        <v>2933.59</v>
      </c>
      <c r="C1387">
        <v>2977.08</v>
      </c>
      <c r="D1387" s="21">
        <v>2925.42</v>
      </c>
      <c r="E1387" s="21">
        <v>2962.32</v>
      </c>
      <c r="F1387" s="43">
        <v>875.36181248000003</v>
      </c>
      <c r="G1387" s="3">
        <f t="shared" si="84"/>
        <v>1.0151574568208588E-2</v>
      </c>
      <c r="H1387" s="3">
        <f>1-E1387/MAX(E$2:E1387)</f>
        <v>0.49596406452051989</v>
      </c>
      <c r="I1387" s="21">
        <f ca="1">IF(ROW()&gt;计算结果!B$18-1,AVERAGE(OFFSET(E1387,0,0,-计算结果!B$18,1)),AVERAGE(OFFSET(E1387,0,0,-ROW()+1,1)))</f>
        <v>2950.5749999999998</v>
      </c>
      <c r="J1387" s="43">
        <f t="shared" ca="1" si="85"/>
        <v>242270.90015487975</v>
      </c>
      <c r="K1387" s="43">
        <f ca="1">IF(ROW()&gt;计算结果!B$19+1,J1387-OFFSET(J1387,-计算结果!B$19,0,1,1),J1387-OFFSET(J1387,-ROW()+2,0,1,1))</f>
        <v>4851.6398284799943</v>
      </c>
      <c r="L1387" s="32" t="str">
        <f ca="1">IF(AND(F1387&gt;OFFSET(F1387,-计算结果!B$19,0,1,1),'000300'!K1387&lt;OFFSET('000300'!K1387,-计算结果!B$19,0,1,1)),"卖",IF(AND(F1387&lt;OFFSET(F1387,-计算结果!B$19,0,1,1),'000300'!K1387&gt;OFFSET('000300'!K1387,-计算结果!B$19,0,1,1)),"买",L1386))</f>
        <v>买</v>
      </c>
      <c r="M1387" s="4" t="str">
        <f t="shared" ca="1" si="86"/>
        <v/>
      </c>
      <c r="N1387" s="3">
        <f ca="1">IF(L1386="买",E1387/E1386-1,0)-IF(M1387=1,计算结果!B$17,0)</f>
        <v>1.0151574568208588E-2</v>
      </c>
      <c r="O1387" s="2">
        <f t="shared" ca="1" si="87"/>
        <v>2.0350054176619232</v>
      </c>
      <c r="P1387" s="3">
        <f ca="1">1-O1387/MAX(O$2:O1387)</f>
        <v>0.21618817844167182</v>
      </c>
    </row>
    <row r="1388" spans="1:16" x14ac:dyDescent="0.15">
      <c r="A1388" s="1">
        <v>40435</v>
      </c>
      <c r="B1388">
        <v>2971.55</v>
      </c>
      <c r="C1388">
        <v>2984.47</v>
      </c>
      <c r="D1388" s="21">
        <v>2954.51</v>
      </c>
      <c r="E1388" s="21">
        <v>2965.01</v>
      </c>
      <c r="F1388" s="43">
        <v>872.04421632000003</v>
      </c>
      <c r="G1388" s="3">
        <f t="shared" si="84"/>
        <v>9.0807205163523363E-4</v>
      </c>
      <c r="H1388" s="3">
        <f>1-E1388/MAX(E$2:E1388)</f>
        <v>0.49550636357449118</v>
      </c>
      <c r="I1388" s="21">
        <f ca="1">IF(ROW()&gt;计算结果!B$18-1,AVERAGE(OFFSET(E1388,0,0,-计算结果!B$18,1)),AVERAGE(OFFSET(E1388,0,0,-ROW()+1,1)))</f>
        <v>2946.585</v>
      </c>
      <c r="J1388" s="43">
        <f t="shared" ca="1" si="85"/>
        <v>241398.85593855975</v>
      </c>
      <c r="K1388" s="43">
        <f ca="1">IF(ROW()&gt;计算结果!B$19+1,J1388-OFFSET(J1388,-计算结果!B$19,0,1,1),J1388-OFFSET(J1388,-ROW()+2,0,1,1))</f>
        <v>3100.2767359999998</v>
      </c>
      <c r="L1388" s="32" t="str">
        <f ca="1">IF(AND(F1388&gt;OFFSET(F1388,-计算结果!B$19,0,1,1),'000300'!K1388&lt;OFFSET('000300'!K1388,-计算结果!B$19,0,1,1)),"卖",IF(AND(F1388&lt;OFFSET(F1388,-计算结果!B$19,0,1,1),'000300'!K1388&gt;OFFSET('000300'!K1388,-计算结果!B$19,0,1,1)),"买",L1387))</f>
        <v>买</v>
      </c>
      <c r="M1388" s="4" t="str">
        <f t="shared" ca="1" si="86"/>
        <v/>
      </c>
      <c r="N1388" s="3">
        <f ca="1">IF(L1387="买",E1388/E1387-1,0)-IF(M1388=1,计算结果!B$17,0)</f>
        <v>9.0807205163523363E-4</v>
      </c>
      <c r="O1388" s="2">
        <f t="shared" ca="1" si="87"/>
        <v>2.0368533492066283</v>
      </c>
      <c r="P1388" s="3">
        <f ca="1">1-O1388/MAX(O$2:O1388)</f>
        <v>0.21547642083277341</v>
      </c>
    </row>
    <row r="1389" spans="1:16" x14ac:dyDescent="0.15">
      <c r="A1389" s="1">
        <v>40436</v>
      </c>
      <c r="B1389">
        <v>2965.54</v>
      </c>
      <c r="C1389">
        <v>2965.54</v>
      </c>
      <c r="D1389" s="21">
        <v>2905.63</v>
      </c>
      <c r="E1389" s="21">
        <v>2913.19</v>
      </c>
      <c r="F1389" s="43">
        <v>864.45965311999998</v>
      </c>
      <c r="G1389" s="3">
        <f t="shared" si="84"/>
        <v>-1.7477175456406591E-2</v>
      </c>
      <c r="H1389" s="3">
        <f>1-E1389/MAX(E$2:E1389)</f>
        <v>0.50432348737494048</v>
      </c>
      <c r="I1389" s="21">
        <f ca="1">IF(ROW()&gt;计算结果!B$18-1,AVERAGE(OFFSET(E1389,0,0,-计算结果!B$18,1)),AVERAGE(OFFSET(E1389,0,0,-ROW()+1,1)))</f>
        <v>2943.2675000000004</v>
      </c>
      <c r="J1389" s="43">
        <f t="shared" ca="1" si="85"/>
        <v>240534.39628543975</v>
      </c>
      <c r="K1389" s="43">
        <f ca="1">IF(ROW()&gt;计算结果!B$19+1,J1389-OFFSET(J1389,-计算结果!B$19,0,1,1),J1389-OFFSET(J1389,-ROW()+2,0,1,1))</f>
        <v>1346.5856409599946</v>
      </c>
      <c r="L1389" s="32" t="str">
        <f ca="1">IF(AND(F1389&gt;OFFSET(F1389,-计算结果!B$19,0,1,1),'000300'!K1389&lt;OFFSET('000300'!K1389,-计算结果!B$19,0,1,1)),"卖",IF(AND(F1389&lt;OFFSET(F1389,-计算结果!B$19,0,1,1),'000300'!K1389&gt;OFFSET('000300'!K1389,-计算结果!B$19,0,1,1)),"买",L1388))</f>
        <v>买</v>
      </c>
      <c r="M1389" s="4" t="str">
        <f t="shared" ca="1" si="86"/>
        <v/>
      </c>
      <c r="N1389" s="3">
        <f ca="1">IF(L1388="买",E1389/E1388-1,0)-IF(M1389=1,计算结果!B$17,0)</f>
        <v>-1.7477175456406591E-2</v>
      </c>
      <c r="O1389" s="2">
        <f t="shared" ca="1" si="87"/>
        <v>2.0012549058435747</v>
      </c>
      <c r="P1389" s="3">
        <f ca="1">1-O1389/MAX(O$2:O1389)</f>
        <v>0.22918767707556709</v>
      </c>
    </row>
    <row r="1390" spans="1:16" x14ac:dyDescent="0.15">
      <c r="A1390" s="1">
        <v>40437</v>
      </c>
      <c r="B1390">
        <v>2908.32</v>
      </c>
      <c r="C1390">
        <v>2917.85</v>
      </c>
      <c r="D1390" s="21">
        <v>2834.03</v>
      </c>
      <c r="E1390" s="21">
        <v>2857.79</v>
      </c>
      <c r="F1390" s="43">
        <v>841.98375424000005</v>
      </c>
      <c r="G1390" s="3">
        <f t="shared" si="84"/>
        <v>-1.9016953923362445E-2</v>
      </c>
      <c r="H1390" s="3">
        <f>1-E1390/MAX(E$2:E1390)</f>
        <v>0.5137497447764241</v>
      </c>
      <c r="I1390" s="21">
        <f ca="1">IF(ROW()&gt;计算结果!B$18-1,AVERAGE(OFFSET(E1390,0,0,-计算结果!B$18,1)),AVERAGE(OFFSET(E1390,0,0,-ROW()+1,1)))</f>
        <v>2924.5775000000003</v>
      </c>
      <c r="J1390" s="43">
        <f t="shared" ca="1" si="85"/>
        <v>239692.41253119975</v>
      </c>
      <c r="K1390" s="43">
        <f ca="1">IF(ROW()&gt;计算结果!B$19+1,J1390-OFFSET(J1390,-计算结果!B$19,0,1,1),J1390-OFFSET(J1390,-ROW()+2,0,1,1))</f>
        <v>-372.64637952001067</v>
      </c>
      <c r="L1390" s="32" t="str">
        <f ca="1">IF(AND(F1390&gt;OFFSET(F1390,-计算结果!B$19,0,1,1),'000300'!K1390&lt;OFFSET('000300'!K1390,-计算结果!B$19,0,1,1)),"卖",IF(AND(F1390&lt;OFFSET(F1390,-计算结果!B$19,0,1,1),'000300'!K1390&gt;OFFSET('000300'!K1390,-计算结果!B$19,0,1,1)),"买",L1389))</f>
        <v>买</v>
      </c>
      <c r="M1390" s="4" t="str">
        <f t="shared" ca="1" si="86"/>
        <v/>
      </c>
      <c r="N1390" s="3">
        <f ca="1">IF(L1389="买",E1390/E1389-1,0)-IF(M1390=1,计算结果!B$17,0)</f>
        <v>-1.9016953923362445E-2</v>
      </c>
      <c r="O1390" s="2">
        <f t="shared" ca="1" si="87"/>
        <v>1.9631971335102443</v>
      </c>
      <c r="P1390" s="3">
        <f ca="1">1-O1390/MAX(O$2:O1390)</f>
        <v>0.24384617950418108</v>
      </c>
    </row>
    <row r="1391" spans="1:16" x14ac:dyDescent="0.15">
      <c r="A1391" s="1">
        <v>40438</v>
      </c>
      <c r="B1391">
        <v>2864.72</v>
      </c>
      <c r="C1391">
        <v>2877.08</v>
      </c>
      <c r="D1391" s="21">
        <v>2847.68</v>
      </c>
      <c r="E1391" s="21">
        <v>2861.37</v>
      </c>
      <c r="F1391" s="43">
        <v>624.66326528000002</v>
      </c>
      <c r="G1391" s="3">
        <f t="shared" si="84"/>
        <v>1.2527162597670838E-3</v>
      </c>
      <c r="H1391" s="3">
        <f>1-E1391/MAX(E$2:E1391)</f>
        <v>0.51314061117538967</v>
      </c>
      <c r="I1391" s="21">
        <f ca="1">IF(ROW()&gt;计算结果!B$18-1,AVERAGE(OFFSET(E1391,0,0,-计算结果!B$18,1)),AVERAGE(OFFSET(E1391,0,0,-ROW()+1,1)))</f>
        <v>2899.34</v>
      </c>
      <c r="J1391" s="43">
        <f t="shared" ca="1" si="85"/>
        <v>239067.74926591976</v>
      </c>
      <c r="K1391" s="43">
        <f ca="1">IF(ROW()&gt;计算结果!B$19+1,J1391-OFFSET(J1391,-计算结果!B$19,0,1,1),J1391-OFFSET(J1391,-ROW()+2,0,1,1))</f>
        <v>-2101.970780159987</v>
      </c>
      <c r="L1391" s="32" t="str">
        <f ca="1">IF(AND(F1391&gt;OFFSET(F1391,-计算结果!B$19,0,1,1),'000300'!K1391&lt;OFFSET('000300'!K1391,-计算结果!B$19,0,1,1)),"卖",IF(AND(F1391&lt;OFFSET(F1391,-计算结果!B$19,0,1,1),'000300'!K1391&gt;OFFSET('000300'!K1391,-计算结果!B$19,0,1,1)),"买",L1390))</f>
        <v>买</v>
      </c>
      <c r="M1391" s="4" t="str">
        <f t="shared" ca="1" si="86"/>
        <v/>
      </c>
      <c r="N1391" s="3">
        <f ca="1">IF(L1390="买",E1391/E1390-1,0)-IF(M1391=1,计算结果!B$17,0)</f>
        <v>1.2527162597670838E-3</v>
      </c>
      <c r="O1391" s="2">
        <f t="shared" ca="1" si="87"/>
        <v>1.9656564624805206</v>
      </c>
      <c r="P1391" s="3">
        <f ca="1">1-O1391/MAX(O$2:O1391)</f>
        <v>0.24289893331836099</v>
      </c>
    </row>
    <row r="1392" spans="1:16" x14ac:dyDescent="0.15">
      <c r="A1392" s="1">
        <v>40441</v>
      </c>
      <c r="B1392">
        <v>2865.04</v>
      </c>
      <c r="C1392">
        <v>2872.22</v>
      </c>
      <c r="D1392" s="21">
        <v>2829.76</v>
      </c>
      <c r="E1392" s="21">
        <v>2849.83</v>
      </c>
      <c r="F1392" s="43">
        <v>575.82985215999997</v>
      </c>
      <c r="G1392" s="3">
        <f t="shared" si="84"/>
        <v>-4.0330331274878173E-3</v>
      </c>
      <c r="H1392" s="3">
        <f>1-E1392/MAX(E$2:E1392)</f>
        <v>0.51510413121894771</v>
      </c>
      <c r="I1392" s="21">
        <f ca="1">IF(ROW()&gt;计算结果!B$18-1,AVERAGE(OFFSET(E1392,0,0,-计算结果!B$18,1)),AVERAGE(OFFSET(E1392,0,0,-ROW()+1,1)))</f>
        <v>2870.5449999999996</v>
      </c>
      <c r="J1392" s="43">
        <f t="shared" ca="1" si="85"/>
        <v>238491.91941375975</v>
      </c>
      <c r="K1392" s="43">
        <f ca="1">IF(ROW()&gt;计算结果!B$19+1,J1392-OFFSET(J1392,-计算结果!B$19,0,1,1),J1392-OFFSET(J1392,-ROW()+2,0,1,1))</f>
        <v>-3532.682608639996</v>
      </c>
      <c r="L1392" s="32" t="str">
        <f ca="1">IF(AND(F1392&gt;OFFSET(F1392,-计算结果!B$19,0,1,1),'000300'!K1392&lt;OFFSET('000300'!K1392,-计算结果!B$19,0,1,1)),"卖",IF(AND(F1392&lt;OFFSET(F1392,-计算结果!B$19,0,1,1),'000300'!K1392&gt;OFFSET('000300'!K1392,-计算结果!B$19,0,1,1)),"买",L1391))</f>
        <v>买</v>
      </c>
      <c r="M1392" s="4" t="str">
        <f t="shared" ca="1" si="86"/>
        <v/>
      </c>
      <c r="N1392" s="3">
        <f ca="1">IF(L1391="买",E1392/E1391-1,0)-IF(M1392=1,计算结果!B$17,0)</f>
        <v>-4.0330331274878173E-3</v>
      </c>
      <c r="O1392" s="2">
        <f t="shared" ca="1" si="87"/>
        <v>1.9577289048500761</v>
      </c>
      <c r="P1392" s="3">
        <f ca="1">1-O1392/MAX(O$2:O1392)</f>
        <v>0.24595234700114432</v>
      </c>
    </row>
    <row r="1393" spans="1:16" x14ac:dyDescent="0.15">
      <c r="A1393" s="1">
        <v>40442</v>
      </c>
      <c r="B1393">
        <v>2859.43</v>
      </c>
      <c r="C1393">
        <v>2869.38</v>
      </c>
      <c r="D1393" s="21">
        <v>2844.13</v>
      </c>
      <c r="E1393" s="21">
        <v>2857.48</v>
      </c>
      <c r="F1393" s="43">
        <v>447.42025216000002</v>
      </c>
      <c r="G1393" s="3">
        <f t="shared" si="84"/>
        <v>2.6843706466701533E-3</v>
      </c>
      <c r="H1393" s="3">
        <f>1-E1393/MAX(E$2:E1393)</f>
        <v>0.51380249098210029</v>
      </c>
      <c r="I1393" s="21">
        <f ca="1">IF(ROW()&gt;计算结果!B$18-1,AVERAGE(OFFSET(E1393,0,0,-计算结果!B$18,1)),AVERAGE(OFFSET(E1393,0,0,-ROW()+1,1)))</f>
        <v>2856.6174999999998</v>
      </c>
      <c r="J1393" s="43">
        <f t="shared" ca="1" si="85"/>
        <v>238044.49916159976</v>
      </c>
      <c r="K1393" s="43">
        <f ca="1">IF(ROW()&gt;计算结果!B$19+1,J1393-OFFSET(J1393,-计算结果!B$19,0,1,1),J1393-OFFSET(J1393,-ROW()+2,0,1,1))</f>
        <v>-4906.7116134399839</v>
      </c>
      <c r="L1393" s="32" t="str">
        <f ca="1">IF(AND(F1393&gt;OFFSET(F1393,-计算结果!B$19,0,1,1),'000300'!K1393&lt;OFFSET('000300'!K1393,-计算结果!B$19,0,1,1)),"卖",IF(AND(F1393&lt;OFFSET(F1393,-计算结果!B$19,0,1,1),'000300'!K1393&gt;OFFSET('000300'!K1393,-计算结果!B$19,0,1,1)),"买",L1392))</f>
        <v>买</v>
      </c>
      <c r="M1393" s="4" t="str">
        <f t="shared" ca="1" si="86"/>
        <v/>
      </c>
      <c r="N1393" s="3">
        <f ca="1">IF(L1392="买",E1393/E1392-1,0)-IF(M1393=1,计算结果!B$17,0)</f>
        <v>2.6843706466701533E-3</v>
      </c>
      <c r="O1393" s="2">
        <f t="shared" ca="1" si="87"/>
        <v>1.9629841748563934</v>
      </c>
      <c r="P1393" s="3">
        <f ca="1">1-O1393/MAX(O$2:O1393)</f>
        <v>0.2439282036152437</v>
      </c>
    </row>
    <row r="1394" spans="1:16" x14ac:dyDescent="0.15">
      <c r="A1394" s="1">
        <v>40448</v>
      </c>
      <c r="B1394">
        <v>2869.93</v>
      </c>
      <c r="C1394">
        <v>2905.53</v>
      </c>
      <c r="D1394" s="21">
        <v>2864.21</v>
      </c>
      <c r="E1394" s="21">
        <v>2905.03</v>
      </c>
      <c r="F1394" s="43">
        <v>626.11533824000003</v>
      </c>
      <c r="G1394" s="3">
        <f t="shared" si="84"/>
        <v>1.6640536416702822E-2</v>
      </c>
      <c r="H1394" s="3">
        <f>1-E1394/MAX(E$2:E1394)</f>
        <v>0.50571190362757767</v>
      </c>
      <c r="I1394" s="21">
        <f ca="1">IF(ROW()&gt;计算结果!B$18-1,AVERAGE(OFFSET(E1394,0,0,-计算结果!B$18,1)),AVERAGE(OFFSET(E1394,0,0,-ROW()+1,1)))</f>
        <v>2868.4275000000002</v>
      </c>
      <c r="J1394" s="43">
        <f t="shared" ca="1" si="85"/>
        <v>238670.61449983975</v>
      </c>
      <c r="K1394" s="43">
        <f ca="1">IF(ROW()&gt;计算结果!B$19+1,J1394-OFFSET(J1394,-计算结果!B$19,0,1,1),J1394-OFFSET(J1394,-ROW()+2,0,1,1))</f>
        <v>-5313.0790911999939</v>
      </c>
      <c r="L1394" s="32" t="str">
        <f ca="1">IF(AND(F1394&gt;OFFSET(F1394,-计算结果!B$19,0,1,1),'000300'!K1394&lt;OFFSET('000300'!K1394,-计算结果!B$19,0,1,1)),"卖",IF(AND(F1394&lt;OFFSET(F1394,-计算结果!B$19,0,1,1),'000300'!K1394&gt;OFFSET('000300'!K1394,-计算结果!B$19,0,1,1)),"买",L1393))</f>
        <v>买</v>
      </c>
      <c r="M1394" s="4" t="str">
        <f t="shared" ca="1" si="86"/>
        <v/>
      </c>
      <c r="N1394" s="3">
        <f ca="1">IF(L1393="买",E1394/E1393-1,0)-IF(M1394=1,计算结果!B$17,0)</f>
        <v>1.6640536416702822E-2</v>
      </c>
      <c r="O1394" s="2">
        <f t="shared" ca="1" si="87"/>
        <v>1.9956492845035025</v>
      </c>
      <c r="P1394" s="3">
        <f ca="1">1-O1394/MAX(O$2:O1394)</f>
        <v>0.23134676335386128</v>
      </c>
    </row>
    <row r="1395" spans="1:16" x14ac:dyDescent="0.15">
      <c r="A1395" s="1">
        <v>40449</v>
      </c>
      <c r="B1395">
        <v>2900.54</v>
      </c>
      <c r="C1395">
        <v>2900.54</v>
      </c>
      <c r="D1395" s="21">
        <v>2875.66</v>
      </c>
      <c r="E1395" s="21">
        <v>2880.91</v>
      </c>
      <c r="F1395" s="43">
        <v>808.59750399999996</v>
      </c>
      <c r="G1395" s="3">
        <f t="shared" si="84"/>
        <v>-8.3028402460560979E-3</v>
      </c>
      <c r="H1395" s="3">
        <f>1-E1395/MAX(E$2:E1395)</f>
        <v>0.50981589872728517</v>
      </c>
      <c r="I1395" s="21">
        <f ca="1">IF(ROW()&gt;计算结果!B$18-1,AVERAGE(OFFSET(E1395,0,0,-计算结果!B$18,1)),AVERAGE(OFFSET(E1395,0,0,-ROW()+1,1)))</f>
        <v>2873.3125</v>
      </c>
      <c r="J1395" s="43">
        <f t="shared" ca="1" si="85"/>
        <v>239479.21200383976</v>
      </c>
      <c r="K1395" s="43">
        <f ca="1">IF(ROW()&gt;计算结果!B$19+1,J1395-OFFSET(J1395,-计算结果!B$19,0,1,1),J1395-OFFSET(J1395,-ROW()+2,0,1,1))</f>
        <v>-3667.0499635199958</v>
      </c>
      <c r="L1395" s="32" t="str">
        <f ca="1">IF(AND(F1395&gt;OFFSET(F1395,-计算结果!B$19,0,1,1),'000300'!K1395&lt;OFFSET('000300'!K1395,-计算结果!B$19,0,1,1)),"卖",IF(AND(F1395&lt;OFFSET(F1395,-计算结果!B$19,0,1,1),'000300'!K1395&gt;OFFSET('000300'!K1395,-计算结果!B$19,0,1,1)),"买",L1394))</f>
        <v>买</v>
      </c>
      <c r="M1395" s="4" t="str">
        <f t="shared" ca="1" si="86"/>
        <v/>
      </c>
      <c r="N1395" s="3">
        <f ca="1">IF(L1394="买",E1395/E1394-1,0)-IF(M1395=1,计算结果!B$17,0)</f>
        <v>-8.3028402460560979E-3</v>
      </c>
      <c r="O1395" s="2">
        <f t="shared" ca="1" si="87"/>
        <v>1.9790797273071139</v>
      </c>
      <c r="P1395" s="3">
        <f ca="1">1-O1395/MAX(O$2:O1395)</f>
        <v>0.23772876838234802</v>
      </c>
    </row>
    <row r="1396" spans="1:16" x14ac:dyDescent="0.15">
      <c r="A1396" s="1">
        <v>40450</v>
      </c>
      <c r="B1396">
        <v>2877.27</v>
      </c>
      <c r="C1396">
        <v>2908.73</v>
      </c>
      <c r="D1396" s="21">
        <v>2866.85</v>
      </c>
      <c r="E1396" s="21">
        <v>2874.81</v>
      </c>
      <c r="F1396" s="43">
        <v>745.16021248000004</v>
      </c>
      <c r="G1396" s="3">
        <f t="shared" si="84"/>
        <v>-2.1173865202314124E-3</v>
      </c>
      <c r="H1396" s="3">
        <f>1-E1396/MAX(E$2:E1396)</f>
        <v>0.51085380793575164</v>
      </c>
      <c r="I1396" s="21">
        <f ca="1">IF(ROW()&gt;计算结果!B$18-1,AVERAGE(OFFSET(E1396,0,0,-计算结果!B$18,1)),AVERAGE(OFFSET(E1396,0,0,-ROW()+1,1)))</f>
        <v>2879.5574999999999</v>
      </c>
      <c r="J1396" s="43">
        <f t="shared" ca="1" si="85"/>
        <v>240224.37221631975</v>
      </c>
      <c r="K1396" s="43">
        <f ca="1">IF(ROW()&gt;计算结果!B$19+1,J1396-OFFSET(J1396,-计算结果!B$19,0,1,1),J1396-OFFSET(J1396,-ROW()+2,0,1,1))</f>
        <v>-2046.5279385600006</v>
      </c>
      <c r="L1396" s="32" t="str">
        <f ca="1">IF(AND(F1396&gt;OFFSET(F1396,-计算结果!B$19,0,1,1),'000300'!K1396&lt;OFFSET('000300'!K1396,-计算结果!B$19,0,1,1)),"卖",IF(AND(F1396&lt;OFFSET(F1396,-计算结果!B$19,0,1,1),'000300'!K1396&gt;OFFSET('000300'!K1396,-计算结果!B$19,0,1,1)),"买",L1395))</f>
        <v>买</v>
      </c>
      <c r="M1396" s="4" t="str">
        <f t="shared" ca="1" si="86"/>
        <v/>
      </c>
      <c r="N1396" s="3">
        <f ca="1">IF(L1395="买",E1396/E1395-1,0)-IF(M1396=1,计算结果!B$17,0)</f>
        <v>-2.1173865202314124E-3</v>
      </c>
      <c r="O1396" s="2">
        <f t="shared" ca="1" si="87"/>
        <v>1.9748892505700506</v>
      </c>
      <c r="P1396" s="3">
        <f ca="1">1-O1396/MAX(O$2:O1396)</f>
        <v>0.23934279121293545</v>
      </c>
    </row>
    <row r="1397" spans="1:16" x14ac:dyDescent="0.15">
      <c r="A1397" s="1">
        <v>40451</v>
      </c>
      <c r="B1397">
        <v>2859.06</v>
      </c>
      <c r="C1397">
        <v>2935.59</v>
      </c>
      <c r="D1397" s="21">
        <v>2857.42</v>
      </c>
      <c r="E1397" s="21">
        <v>2935.57</v>
      </c>
      <c r="F1397" s="43">
        <v>807.09730304000004</v>
      </c>
      <c r="G1397" s="3">
        <f t="shared" si="84"/>
        <v>2.1135309811779024E-2</v>
      </c>
      <c r="H1397" s="3">
        <f>1-E1397/MAX(E$2:E1397)</f>
        <v>0.50051555162322192</v>
      </c>
      <c r="I1397" s="21">
        <f ca="1">IF(ROW()&gt;计算结果!B$18-1,AVERAGE(OFFSET(E1397,0,0,-计算结果!B$18,1)),AVERAGE(OFFSET(E1397,0,0,-ROW()+1,1)))</f>
        <v>2899.08</v>
      </c>
      <c r="J1397" s="43">
        <f t="shared" ca="1" si="85"/>
        <v>241031.46951935976</v>
      </c>
      <c r="K1397" s="43">
        <f ca="1">IF(ROW()&gt;计算结果!B$19+1,J1397-OFFSET(J1397,-计算结果!B$19,0,1,1),J1397-OFFSET(J1397,-ROW()+2,0,1,1))</f>
        <v>-367.38641919998918</v>
      </c>
      <c r="L1397" s="32" t="str">
        <f ca="1">IF(AND(F1397&gt;OFFSET(F1397,-计算结果!B$19,0,1,1),'000300'!K1397&lt;OFFSET('000300'!K1397,-计算结果!B$19,0,1,1)),"卖",IF(AND(F1397&lt;OFFSET(F1397,-计算结果!B$19,0,1,1),'000300'!K1397&gt;OFFSET('000300'!K1397,-计算结果!B$19,0,1,1)),"买",L1396))</f>
        <v>买</v>
      </c>
      <c r="M1397" s="4" t="str">
        <f t="shared" ca="1" si="86"/>
        <v/>
      </c>
      <c r="N1397" s="3">
        <f ca="1">IF(L1396="买",E1397/E1396-1,0)-IF(M1397=1,计算结果!B$17,0)</f>
        <v>2.1135309811779024E-2</v>
      </c>
      <c r="O1397" s="2">
        <f t="shared" ca="1" si="87"/>
        <v>2.0166291467248008</v>
      </c>
      <c r="P1397" s="3">
        <f ca="1">1-O1397/MAX(O$2:O1397)</f>
        <v>0.22326606544465777</v>
      </c>
    </row>
    <row r="1398" spans="1:16" x14ac:dyDescent="0.15">
      <c r="A1398" s="1">
        <v>40459</v>
      </c>
      <c r="B1398">
        <v>2965.65</v>
      </c>
      <c r="C1398">
        <v>3055.84</v>
      </c>
      <c r="D1398" s="21">
        <v>2963.24</v>
      </c>
      <c r="E1398" s="21">
        <v>3044.23</v>
      </c>
      <c r="F1398" s="43">
        <v>1349.8663731199999</v>
      </c>
      <c r="G1398" s="3">
        <f t="shared" si="84"/>
        <v>3.7014957912773205E-2</v>
      </c>
      <c r="H1398" s="3">
        <f>1-E1398/MAX(E$2:E1398)</f>
        <v>0.48202715578847066</v>
      </c>
      <c r="I1398" s="21">
        <f ca="1">IF(ROW()&gt;计算结果!B$18-1,AVERAGE(OFFSET(E1398,0,0,-计算结果!B$18,1)),AVERAGE(OFFSET(E1398,0,0,-ROW()+1,1)))</f>
        <v>2933.8799999999997</v>
      </c>
      <c r="J1398" s="43">
        <f t="shared" ca="1" si="85"/>
        <v>242381.33589247975</v>
      </c>
      <c r="K1398" s="43">
        <f ca="1">IF(ROW()&gt;计算结果!B$19+1,J1398-OFFSET(J1398,-计算结果!B$19,0,1,1),J1398-OFFSET(J1398,-ROW()+2,0,1,1))</f>
        <v>1846.9396070399962</v>
      </c>
      <c r="L1398" s="32" t="str">
        <f ca="1">IF(AND(F1398&gt;OFFSET(F1398,-计算结果!B$19,0,1,1),'000300'!K1398&lt;OFFSET('000300'!K1398,-计算结果!B$19,0,1,1)),"卖",IF(AND(F1398&lt;OFFSET(F1398,-计算结果!B$19,0,1,1),'000300'!K1398&gt;OFFSET('000300'!K1398,-计算结果!B$19,0,1,1)),"买",L1397))</f>
        <v>买</v>
      </c>
      <c r="M1398" s="4" t="str">
        <f t="shared" ca="1" si="86"/>
        <v/>
      </c>
      <c r="N1398" s="3">
        <f ca="1">IF(L1397="买",E1398/E1397-1,0)-IF(M1398=1,计算结果!B$17,0)</f>
        <v>3.7014957912773205E-2</v>
      </c>
      <c r="O1398" s="2">
        <f t="shared" ca="1" si="87"/>
        <v>2.0912745897164911</v>
      </c>
      <c r="P1398" s="3">
        <f ca="1">1-O1398/MAX(O$2:O1398)</f>
        <v>0.194515291547669</v>
      </c>
    </row>
    <row r="1399" spans="1:16" x14ac:dyDescent="0.15">
      <c r="A1399" s="1">
        <v>40462</v>
      </c>
      <c r="B1399">
        <v>3069.19</v>
      </c>
      <c r="C1399">
        <v>3154.2</v>
      </c>
      <c r="D1399" s="21">
        <v>3069.19</v>
      </c>
      <c r="E1399" s="21">
        <v>3132.9</v>
      </c>
      <c r="F1399" s="43">
        <v>2126.0707430399998</v>
      </c>
      <c r="G1399" s="3">
        <f t="shared" si="84"/>
        <v>2.9127234144594949E-2</v>
      </c>
      <c r="H1399" s="3">
        <f>1-E1399/MAX(E$2:E1399)</f>
        <v>0.46694003947457974</v>
      </c>
      <c r="I1399" s="21">
        <f ca="1">IF(ROW()&gt;计算结果!B$18-1,AVERAGE(OFFSET(E1399,0,0,-计算结果!B$18,1)),AVERAGE(OFFSET(E1399,0,0,-ROW()+1,1)))</f>
        <v>2996.8775000000001</v>
      </c>
      <c r="J1399" s="43">
        <f t="shared" ca="1" si="85"/>
        <v>244507.40663551976</v>
      </c>
      <c r="K1399" s="43">
        <f ca="1">IF(ROW()&gt;计算结果!B$19+1,J1399-OFFSET(J1399,-计算结果!B$19,0,1,1),J1399-OFFSET(J1399,-ROW()+2,0,1,1))</f>
        <v>4814.9941043200088</v>
      </c>
      <c r="L1399" s="32" t="str">
        <f ca="1">IF(AND(F1399&gt;OFFSET(F1399,-计算结果!B$19,0,1,1),'000300'!K1399&lt;OFFSET('000300'!K1399,-计算结果!B$19,0,1,1)),"卖",IF(AND(F1399&lt;OFFSET(F1399,-计算结果!B$19,0,1,1),'000300'!K1399&gt;OFFSET('000300'!K1399,-计算结果!B$19,0,1,1)),"买",L1398))</f>
        <v>买</v>
      </c>
      <c r="M1399" s="4" t="str">
        <f t="shared" ca="1" si="86"/>
        <v/>
      </c>
      <c r="N1399" s="3">
        <f ca="1">IF(L1398="买",E1399/E1398-1,0)-IF(M1399=1,计算结果!B$17,0)</f>
        <v>2.9127234144594949E-2</v>
      </c>
      <c r="O1399" s="2">
        <f t="shared" ca="1" si="87"/>
        <v>2.1521876343518049</v>
      </c>
      <c r="P1399" s="3">
        <f ca="1">1-O1399/MAX(O$2:O1399)</f>
        <v>0.17105374984468724</v>
      </c>
    </row>
    <row r="1400" spans="1:16" x14ac:dyDescent="0.15">
      <c r="A1400" s="1">
        <v>40463</v>
      </c>
      <c r="B1400">
        <v>3121.64</v>
      </c>
      <c r="C1400">
        <v>3173.85</v>
      </c>
      <c r="D1400" s="21">
        <v>3106.22</v>
      </c>
      <c r="E1400" s="21">
        <v>3172.73</v>
      </c>
      <c r="F1400" s="43">
        <v>1782.4522239999999</v>
      </c>
      <c r="G1400" s="3">
        <f t="shared" si="84"/>
        <v>1.271346037217902E-2</v>
      </c>
      <c r="H1400" s="3">
        <f>1-E1400/MAX(E$2:E1400)</f>
        <v>0.46016300279044442</v>
      </c>
      <c r="I1400" s="21">
        <f ca="1">IF(ROW()&gt;计算结果!B$18-1,AVERAGE(OFFSET(E1400,0,0,-计算结果!B$18,1)),AVERAGE(OFFSET(E1400,0,0,-ROW()+1,1)))</f>
        <v>3071.3575000000001</v>
      </c>
      <c r="J1400" s="43">
        <f t="shared" ca="1" si="85"/>
        <v>246289.85885951977</v>
      </c>
      <c r="K1400" s="43">
        <f ca="1">IF(ROW()&gt;计算结果!B$19+1,J1400-OFFSET(J1400,-计算结果!B$19,0,1,1),J1400-OFFSET(J1400,-ROW()+2,0,1,1))</f>
        <v>7222.1095936000056</v>
      </c>
      <c r="L1400" s="32" t="str">
        <f ca="1">IF(AND(F1400&gt;OFFSET(F1400,-计算结果!B$19,0,1,1),'000300'!K1400&lt;OFFSET('000300'!K1400,-计算结果!B$19,0,1,1)),"卖",IF(AND(F1400&lt;OFFSET(F1400,-计算结果!B$19,0,1,1),'000300'!K1400&gt;OFFSET('000300'!K1400,-计算结果!B$19,0,1,1)),"买",L1399))</f>
        <v>买</v>
      </c>
      <c r="M1400" s="4" t="str">
        <f t="shared" ca="1" si="86"/>
        <v/>
      </c>
      <c r="N1400" s="3">
        <f ca="1">IF(L1399="买",E1400/E1399-1,0)-IF(M1400=1,计算结果!B$17,0)</f>
        <v>1.271346037217902E-2</v>
      </c>
      <c r="O1400" s="2">
        <f t="shared" ca="1" si="87"/>
        <v>2.1795493865546303</v>
      </c>
      <c r="P1400" s="3">
        <f ca="1">1-O1400/MAX(O$2:O1400)</f>
        <v>0.16051497454267127</v>
      </c>
    </row>
    <row r="1401" spans="1:16" x14ac:dyDescent="0.15">
      <c r="A1401" s="1">
        <v>40464</v>
      </c>
      <c r="B1401">
        <v>3176.89</v>
      </c>
      <c r="C1401">
        <v>3221.65</v>
      </c>
      <c r="D1401" s="21">
        <v>3165.58</v>
      </c>
      <c r="E1401" s="21">
        <v>3217.58</v>
      </c>
      <c r="F1401" s="43">
        <v>1954.44719616</v>
      </c>
      <c r="G1401" s="3">
        <f t="shared" si="84"/>
        <v>1.4136091000494844E-2</v>
      </c>
      <c r="H1401" s="3">
        <f>1-E1401/MAX(E$2:E1401)</f>
        <v>0.45253181787245622</v>
      </c>
      <c r="I1401" s="21">
        <f ca="1">IF(ROW()&gt;计算结果!B$18-1,AVERAGE(OFFSET(E1401,0,0,-计算结果!B$18,1)),AVERAGE(OFFSET(E1401,0,0,-ROW()+1,1)))</f>
        <v>3141.86</v>
      </c>
      <c r="J1401" s="43">
        <f t="shared" ca="1" si="85"/>
        <v>248244.30605567977</v>
      </c>
      <c r="K1401" s="43">
        <f ca="1">IF(ROW()&gt;计算结果!B$19+1,J1401-OFFSET(J1401,-计算结果!B$19,0,1,1),J1401-OFFSET(J1401,-ROW()+2,0,1,1))</f>
        <v>9752.3866419200203</v>
      </c>
      <c r="L1401" s="32" t="str">
        <f ca="1">IF(AND(F1401&gt;OFFSET(F1401,-计算结果!B$19,0,1,1),'000300'!K1401&lt;OFFSET('000300'!K1401,-计算结果!B$19,0,1,1)),"卖",IF(AND(F1401&lt;OFFSET(F1401,-计算结果!B$19,0,1,1),'000300'!K1401&gt;OFFSET('000300'!K1401,-计算结果!B$19,0,1,1)),"买",L1400))</f>
        <v>买</v>
      </c>
      <c r="M1401" s="4" t="str">
        <f t="shared" ca="1" si="86"/>
        <v/>
      </c>
      <c r="N1401" s="3">
        <f ca="1">IF(L1400="买",E1401/E1400-1,0)-IF(M1401=1,计算结果!B$17,0)</f>
        <v>1.4136091000494844E-2</v>
      </c>
      <c r="O1401" s="2">
        <f t="shared" ca="1" si="87"/>
        <v>2.2103596950230391</v>
      </c>
      <c r="P1401" s="3">
        <f ca="1">1-O1401/MAX(O$2:O1401)</f>
        <v>0.14864793782925378</v>
      </c>
    </row>
    <row r="1402" spans="1:16" x14ac:dyDescent="0.15">
      <c r="A1402" s="1">
        <v>40465</v>
      </c>
      <c r="B1402">
        <v>3245.13</v>
      </c>
      <c r="C1402">
        <v>3286.02</v>
      </c>
      <c r="D1402" s="21">
        <v>3215.03</v>
      </c>
      <c r="E1402" s="21">
        <v>3224.14</v>
      </c>
      <c r="F1402" s="43">
        <v>2276.5445119999999</v>
      </c>
      <c r="G1402" s="3">
        <f t="shared" si="84"/>
        <v>2.0387993460924125E-3</v>
      </c>
      <c r="H1402" s="3">
        <f>1-E1402/MAX(E$2:E1402)</f>
        <v>0.45141564010072821</v>
      </c>
      <c r="I1402" s="21">
        <f ca="1">IF(ROW()&gt;计算结果!B$18-1,AVERAGE(OFFSET(E1402,0,0,-计算结果!B$18,1)),AVERAGE(OFFSET(E1402,0,0,-ROW()+1,1)))</f>
        <v>3186.8374999999996</v>
      </c>
      <c r="J1402" s="43">
        <f t="shared" ca="1" si="85"/>
        <v>250520.85056767976</v>
      </c>
      <c r="K1402" s="43">
        <f ca="1">IF(ROW()&gt;计算结果!B$19+1,J1402-OFFSET(J1402,-计算结果!B$19,0,1,1),J1402-OFFSET(J1402,-ROW()+2,0,1,1))</f>
        <v>12476.351406080008</v>
      </c>
      <c r="L1402" s="32" t="str">
        <f ca="1">IF(AND(F1402&gt;OFFSET(F1402,-计算结果!B$19,0,1,1),'000300'!K1402&lt;OFFSET('000300'!K1402,-计算结果!B$19,0,1,1)),"卖",IF(AND(F1402&lt;OFFSET(F1402,-计算结果!B$19,0,1,1),'000300'!K1402&gt;OFFSET('000300'!K1402,-计算结果!B$19,0,1,1)),"买",L1401))</f>
        <v>买</v>
      </c>
      <c r="M1402" s="4" t="str">
        <f t="shared" ca="1" si="86"/>
        <v/>
      </c>
      <c r="N1402" s="3">
        <f ca="1">IF(L1401="买",E1402/E1401-1,0)-IF(M1402=1,计算结果!B$17,0)</f>
        <v>2.0387993460924125E-3</v>
      </c>
      <c r="O1402" s="2">
        <f t="shared" ca="1" si="87"/>
        <v>2.2148661749238809</v>
      </c>
      <c r="P1402" s="3">
        <f ca="1">1-O1402/MAX(O$2:O1402)</f>
        <v>0.14691220180160569</v>
      </c>
    </row>
    <row r="1403" spans="1:16" x14ac:dyDescent="0.15">
      <c r="A1403" s="1">
        <v>40466</v>
      </c>
      <c r="B1403">
        <v>3204.72</v>
      </c>
      <c r="C1403">
        <v>3327.68</v>
      </c>
      <c r="D1403" s="21">
        <v>3199.12</v>
      </c>
      <c r="E1403" s="21">
        <v>3327.68</v>
      </c>
      <c r="F1403" s="43">
        <v>2456.1929420800002</v>
      </c>
      <c r="G1403" s="3">
        <f t="shared" si="84"/>
        <v>3.211399008727911E-2</v>
      </c>
      <c r="H1403" s="3">
        <f>1-E1403/MAX(E$2:E1403)</f>
        <v>0.43379840740488673</v>
      </c>
      <c r="I1403" s="21">
        <f ca="1">IF(ROW()&gt;计算结果!B$18-1,AVERAGE(OFFSET(E1403,0,0,-计算结果!B$18,1)),AVERAGE(OFFSET(E1403,0,0,-ROW()+1,1)))</f>
        <v>3235.5324999999998</v>
      </c>
      <c r="J1403" s="43">
        <f t="shared" ca="1" si="85"/>
        <v>252977.04350975977</v>
      </c>
      <c r="K1403" s="43">
        <f ca="1">IF(ROW()&gt;计算结果!B$19+1,J1403-OFFSET(J1403,-计算结果!B$19,0,1,1),J1403-OFFSET(J1403,-ROW()+2,0,1,1))</f>
        <v>14306.429009920015</v>
      </c>
      <c r="L1403" s="32" t="str">
        <f ca="1">IF(AND(F1403&gt;OFFSET(F1403,-计算结果!B$19,0,1,1),'000300'!K1403&lt;OFFSET('000300'!K1403,-计算结果!B$19,0,1,1)),"卖",IF(AND(F1403&lt;OFFSET(F1403,-计算结果!B$19,0,1,1),'000300'!K1403&gt;OFFSET('000300'!K1403,-计算结果!B$19,0,1,1)),"买",L1402))</f>
        <v>买</v>
      </c>
      <c r="M1403" s="4" t="str">
        <f t="shared" ca="1" si="86"/>
        <v/>
      </c>
      <c r="N1403" s="3">
        <f ca="1">IF(L1402="买",E1403/E1402-1,0)-IF(M1403=1,计算结果!B$17,0)</f>
        <v>3.211399008727911E-2</v>
      </c>
      <c r="O1403" s="2">
        <f t="shared" ca="1" si="87"/>
        <v>2.2859943653100361</v>
      </c>
      <c r="P1403" s="3">
        <f ca="1">1-O1403/MAX(O$2:O1403)</f>
        <v>0.1195161487066837</v>
      </c>
    </row>
    <row r="1404" spans="1:16" x14ac:dyDescent="0.15">
      <c r="A1404" s="1">
        <v>40469</v>
      </c>
      <c r="B1404">
        <v>3345.8</v>
      </c>
      <c r="C1404">
        <v>3390.01</v>
      </c>
      <c r="D1404" s="21">
        <v>3288.78</v>
      </c>
      <c r="E1404" s="21">
        <v>3306.16</v>
      </c>
      <c r="F1404" s="43">
        <v>2678.8436377600001</v>
      </c>
      <c r="G1404" s="3">
        <f t="shared" si="84"/>
        <v>-6.4669679776901967E-3</v>
      </c>
      <c r="H1404" s="3">
        <f>1-E1404/MAX(E$2:E1404)</f>
        <v>0.43746001497311648</v>
      </c>
      <c r="I1404" s="21">
        <f ca="1">IF(ROW()&gt;计算结果!B$18-1,AVERAGE(OFFSET(E1404,0,0,-计算结果!B$18,1)),AVERAGE(OFFSET(E1404,0,0,-ROW()+1,1)))</f>
        <v>3268.89</v>
      </c>
      <c r="J1404" s="43">
        <f t="shared" ca="1" si="85"/>
        <v>255655.88714751977</v>
      </c>
      <c r="K1404" s="43">
        <f ca="1">IF(ROW()&gt;计算结果!B$19+1,J1404-OFFSET(J1404,-计算结果!B$19,0,1,1),J1404-OFFSET(J1404,-ROW()+2,0,1,1))</f>
        <v>16176.675143680011</v>
      </c>
      <c r="L1404" s="32" t="str">
        <f ca="1">IF(AND(F1404&gt;OFFSET(F1404,-计算结果!B$19,0,1,1),'000300'!K1404&lt;OFFSET('000300'!K1404,-计算结果!B$19,0,1,1)),"卖",IF(AND(F1404&lt;OFFSET(F1404,-计算结果!B$19,0,1,1),'000300'!K1404&gt;OFFSET('000300'!K1404,-计算结果!B$19,0,1,1)),"买",L1403))</f>
        <v>买</v>
      </c>
      <c r="M1404" s="4" t="str">
        <f t="shared" ca="1" si="86"/>
        <v/>
      </c>
      <c r="N1404" s="3">
        <f ca="1">IF(L1403="买",E1404/E1403-1,0)-IF(M1404=1,计算结果!B$17,0)</f>
        <v>-6.4669679776901967E-3</v>
      </c>
      <c r="O1404" s="2">
        <f t="shared" ca="1" si="87"/>
        <v>2.2712109129523959</v>
      </c>
      <c r="P1404" s="3">
        <f ca="1">1-O1404/MAX(O$2:O1404)</f>
        <v>0.12521020957787099</v>
      </c>
    </row>
    <row r="1405" spans="1:16" x14ac:dyDescent="0.15">
      <c r="A1405" s="1">
        <v>40470</v>
      </c>
      <c r="B1405">
        <v>3300.52</v>
      </c>
      <c r="C1405">
        <v>3375.87</v>
      </c>
      <c r="D1405" s="21">
        <v>3280</v>
      </c>
      <c r="E1405" s="21">
        <v>3375.67</v>
      </c>
      <c r="F1405" s="43">
        <v>1654.88918528</v>
      </c>
      <c r="G1405" s="3">
        <f t="shared" si="84"/>
        <v>2.1024390834079476E-2</v>
      </c>
      <c r="H1405" s="3">
        <f>1-E1405/MAX(E$2:E1405)</f>
        <v>0.425632954468114</v>
      </c>
      <c r="I1405" s="21">
        <f ca="1">IF(ROW()&gt;计算结果!B$18-1,AVERAGE(OFFSET(E1405,0,0,-计算结果!B$18,1)),AVERAGE(OFFSET(E1405,0,0,-ROW()+1,1)))</f>
        <v>3308.4124999999999</v>
      </c>
      <c r="J1405" s="43">
        <f t="shared" ca="1" si="85"/>
        <v>257310.77633279975</v>
      </c>
      <c r="K1405" s="43">
        <f ca="1">IF(ROW()&gt;计算结果!B$19+1,J1405-OFFSET(J1405,-计算结果!B$19,0,1,1),J1405-OFFSET(J1405,-ROW()+2,0,1,1))</f>
        <v>17086.40411648</v>
      </c>
      <c r="L1405" s="32" t="str">
        <f ca="1">IF(AND(F1405&gt;OFFSET(F1405,-计算结果!B$19,0,1,1),'000300'!K1405&lt;OFFSET('000300'!K1405,-计算结果!B$19,0,1,1)),"卖",IF(AND(F1405&lt;OFFSET(F1405,-计算结果!B$19,0,1,1),'000300'!K1405&gt;OFFSET('000300'!K1405,-计算结果!B$19,0,1,1)),"买",L1404))</f>
        <v>买</v>
      </c>
      <c r="M1405" s="4" t="str">
        <f t="shared" ca="1" si="86"/>
        <v/>
      </c>
      <c r="N1405" s="3">
        <f ca="1">IF(L1404="买",E1405/E1404-1,0)-IF(M1405=1,计算结果!B$17,0)</f>
        <v>2.1024390834079476E-2</v>
      </c>
      <c r="O1405" s="2">
        <f t="shared" ca="1" si="87"/>
        <v>2.3189617388529333</v>
      </c>
      <c r="P1405" s="3">
        <f ca="1">1-O1405/MAX(O$2:O1405)</f>
        <v>0.10681828712637376</v>
      </c>
    </row>
    <row r="1406" spans="1:16" x14ac:dyDescent="0.15">
      <c r="A1406" s="1">
        <v>40471</v>
      </c>
      <c r="B1406">
        <v>3304.22</v>
      </c>
      <c r="C1406">
        <v>3439.23</v>
      </c>
      <c r="D1406" s="21">
        <v>3301.01</v>
      </c>
      <c r="E1406" s="21">
        <v>3396.88</v>
      </c>
      <c r="F1406" s="43">
        <v>2353.7205248</v>
      </c>
      <c r="G1406" s="3">
        <f t="shared" si="84"/>
        <v>6.2831971134620357E-3</v>
      </c>
      <c r="H1406" s="3">
        <f>1-E1406/MAX(E$2:E1406)</f>
        <v>0.42202409310556044</v>
      </c>
      <c r="I1406" s="21">
        <f ca="1">IF(ROW()&gt;计算结果!B$18-1,AVERAGE(OFFSET(E1406,0,0,-计算结果!B$18,1)),AVERAGE(OFFSET(E1406,0,0,-ROW()+1,1)))</f>
        <v>3351.5974999999999</v>
      </c>
      <c r="J1406" s="43">
        <f t="shared" ca="1" si="85"/>
        <v>259664.49685759976</v>
      </c>
      <c r="K1406" s="43">
        <f ca="1">IF(ROW()&gt;计算结果!B$19+1,J1406-OFFSET(J1406,-计算结果!B$19,0,1,1),J1406-OFFSET(J1406,-ROW()+2,0,1,1))</f>
        <v>18633.027338240005</v>
      </c>
      <c r="L1406" s="32" t="str">
        <f ca="1">IF(AND(F1406&gt;OFFSET(F1406,-计算结果!B$19,0,1,1),'000300'!K1406&lt;OFFSET('000300'!K1406,-计算结果!B$19,0,1,1)),"卖",IF(AND(F1406&lt;OFFSET(F1406,-计算结果!B$19,0,1,1),'000300'!K1406&gt;OFFSET('000300'!K1406,-计算结果!B$19,0,1,1)),"买",L1405))</f>
        <v>买</v>
      </c>
      <c r="M1406" s="4" t="str">
        <f t="shared" ca="1" si="86"/>
        <v/>
      </c>
      <c r="N1406" s="3">
        <f ca="1">IF(L1405="买",E1406/E1405-1,0)-IF(M1406=1,计算结果!B$17,0)</f>
        <v>6.2831971134620357E-3</v>
      </c>
      <c r="O1406" s="2">
        <f t="shared" ca="1" si="87"/>
        <v>2.3335322325567232</v>
      </c>
      <c r="P1406" s="3">
        <f ca="1">1-O1406/MAX(O$2:O1406)</f>
        <v>0.10120625036624897</v>
      </c>
    </row>
    <row r="1407" spans="1:16" x14ac:dyDescent="0.15">
      <c r="A1407" s="1">
        <v>40472</v>
      </c>
      <c r="B1407">
        <v>3404.72</v>
      </c>
      <c r="C1407">
        <v>3418.09</v>
      </c>
      <c r="D1407" s="21">
        <v>3344.96</v>
      </c>
      <c r="E1407" s="21">
        <v>3374.69</v>
      </c>
      <c r="F1407" s="43">
        <v>1753.83707648</v>
      </c>
      <c r="G1407" s="3">
        <f t="shared" si="84"/>
        <v>-6.532465085608008E-3</v>
      </c>
      <c r="H1407" s="3">
        <f>1-E1407/MAX(E$2:E1407)</f>
        <v>0.42579970053767102</v>
      </c>
      <c r="I1407" s="21">
        <f ca="1">IF(ROW()&gt;计算结果!B$18-1,AVERAGE(OFFSET(E1407,0,0,-计算结果!B$18,1)),AVERAGE(OFFSET(E1407,0,0,-ROW()+1,1)))</f>
        <v>3363.35</v>
      </c>
      <c r="J1407" s="43">
        <f t="shared" ca="1" si="85"/>
        <v>261418.33393407977</v>
      </c>
      <c r="K1407" s="43">
        <f ca="1">IF(ROW()&gt;计算结果!B$19+1,J1407-OFFSET(J1407,-计算结果!B$19,0,1,1),J1407-OFFSET(J1407,-ROW()+2,0,1,1))</f>
        <v>19036.998041600018</v>
      </c>
      <c r="L1407" s="32" t="str">
        <f ca="1">IF(AND(F1407&gt;OFFSET(F1407,-计算结果!B$19,0,1,1),'000300'!K1407&lt;OFFSET('000300'!K1407,-计算结果!B$19,0,1,1)),"卖",IF(AND(F1407&lt;OFFSET(F1407,-计算结果!B$19,0,1,1),'000300'!K1407&gt;OFFSET('000300'!K1407,-计算结果!B$19,0,1,1)),"买",L1406))</f>
        <v>买</v>
      </c>
      <c r="M1407" s="4" t="str">
        <f t="shared" ca="1" si="86"/>
        <v/>
      </c>
      <c r="N1407" s="3">
        <f ca="1">IF(L1406="买",E1407/E1406-1,0)-IF(M1407=1,计算结果!B$17,0)</f>
        <v>-6.532465085608008E-3</v>
      </c>
      <c r="O1407" s="2">
        <f t="shared" ca="1" si="87"/>
        <v>2.3182885147214054</v>
      </c>
      <c r="P1407" s="3">
        <f ca="1">1-O1407/MAX(O$2:O1407)</f>
        <v>0.10707758915489418</v>
      </c>
    </row>
    <row r="1408" spans="1:16" x14ac:dyDescent="0.15">
      <c r="A1408" s="1">
        <v>40473</v>
      </c>
      <c r="B1408">
        <v>3365.6</v>
      </c>
      <c r="C1408">
        <v>3408.49</v>
      </c>
      <c r="D1408" s="21">
        <v>3346.11</v>
      </c>
      <c r="E1408" s="21">
        <v>3378.66</v>
      </c>
      <c r="F1408" s="43">
        <v>1631.5362508799999</v>
      </c>
      <c r="G1408" s="3">
        <f t="shared" si="84"/>
        <v>1.1764043512143552E-3</v>
      </c>
      <c r="H1408" s="3">
        <f>1-E1408/MAX(E$2:E1408)</f>
        <v>0.42512420880691482</v>
      </c>
      <c r="I1408" s="21">
        <f ca="1">IF(ROW()&gt;计算结果!B$18-1,AVERAGE(OFFSET(E1408,0,0,-计算结果!B$18,1)),AVERAGE(OFFSET(E1408,0,0,-ROW()+1,1)))</f>
        <v>3381.4749999999999</v>
      </c>
      <c r="J1408" s="43">
        <f t="shared" ca="1" si="85"/>
        <v>263049.87018495979</v>
      </c>
      <c r="K1408" s="43">
        <f ca="1">IF(ROW()&gt;计算结果!B$19+1,J1408-OFFSET(J1408,-计算结果!B$19,0,1,1),J1408-OFFSET(J1408,-ROW()+2,0,1,1))</f>
        <v>18542.463549440028</v>
      </c>
      <c r="L1408" s="32" t="str">
        <f ca="1">IF(AND(F1408&gt;OFFSET(F1408,-计算结果!B$19,0,1,1),'000300'!K1408&lt;OFFSET('000300'!K1408,-计算结果!B$19,0,1,1)),"卖",IF(AND(F1408&lt;OFFSET(F1408,-计算结果!B$19,0,1,1),'000300'!K1408&gt;OFFSET('000300'!K1408,-计算结果!B$19,0,1,1)),"买",L1407))</f>
        <v>买</v>
      </c>
      <c r="M1408" s="4" t="str">
        <f t="shared" ca="1" si="86"/>
        <v/>
      </c>
      <c r="N1408" s="3">
        <f ca="1">IF(L1407="买",E1408/E1407-1,0)-IF(M1408=1,计算结果!B$17,0)</f>
        <v>1.1764043512143552E-3</v>
      </c>
      <c r="O1408" s="2">
        <f t="shared" ca="1" si="87"/>
        <v>2.3210157594174938</v>
      </c>
      <c r="P1408" s="3">
        <f ca="1">1-O1408/MAX(O$2:O1408)</f>
        <v>0.10602715134547924</v>
      </c>
    </row>
    <row r="1409" spans="1:16" x14ac:dyDescent="0.15">
      <c r="A1409" s="1">
        <v>40476</v>
      </c>
      <c r="B1409">
        <v>3386.85</v>
      </c>
      <c r="C1409">
        <v>3481.35</v>
      </c>
      <c r="D1409" s="21">
        <v>3366.43</v>
      </c>
      <c r="E1409" s="21">
        <v>3481.08</v>
      </c>
      <c r="F1409" s="43">
        <v>2088.0941056000001</v>
      </c>
      <c r="G1409" s="3">
        <f t="shared" si="84"/>
        <v>3.0313793042211934E-2</v>
      </c>
      <c r="H1409" s="3">
        <f>1-E1409/MAX(E$2:E1409)</f>
        <v>0.40769754304770978</v>
      </c>
      <c r="I1409" s="21">
        <f ca="1">IF(ROW()&gt;计算结果!B$18-1,AVERAGE(OFFSET(E1409,0,0,-计算结果!B$18,1)),AVERAGE(OFFSET(E1409,0,0,-ROW()+1,1)))</f>
        <v>3407.8274999999999</v>
      </c>
      <c r="J1409" s="43">
        <f t="shared" ca="1" si="85"/>
        <v>265137.96429055976</v>
      </c>
      <c r="K1409" s="43">
        <f ca="1">IF(ROW()&gt;计算结果!B$19+1,J1409-OFFSET(J1409,-计算结果!B$19,0,1,1),J1409-OFFSET(J1409,-ROW()+2,0,1,1))</f>
        <v>18848.105431039992</v>
      </c>
      <c r="L1409" s="32" t="str">
        <f ca="1">IF(AND(F1409&gt;OFFSET(F1409,-计算结果!B$19,0,1,1),'000300'!K1409&lt;OFFSET('000300'!K1409,-计算结果!B$19,0,1,1)),"卖",IF(AND(F1409&lt;OFFSET(F1409,-计算结果!B$19,0,1,1),'000300'!K1409&gt;OFFSET('000300'!K1409,-计算结果!B$19,0,1,1)),"买",L1408))</f>
        <v>买</v>
      </c>
      <c r="M1409" s="4" t="str">
        <f t="shared" ca="1" si="86"/>
        <v/>
      </c>
      <c r="N1409" s="3">
        <f ca="1">IF(L1408="买",E1409/E1408-1,0)-IF(M1409=1,计算结果!B$17,0)</f>
        <v>3.0313793042211934E-2</v>
      </c>
      <c r="O1409" s="2">
        <f t="shared" ca="1" si="87"/>
        <v>2.3913745507961881</v>
      </c>
      <c r="P1409" s="3">
        <f ca="1">1-O1409/MAX(O$2:O1409)</f>
        <v>7.8927443426009436E-2</v>
      </c>
    </row>
    <row r="1410" spans="1:16" x14ac:dyDescent="0.15">
      <c r="A1410" s="1">
        <v>40477</v>
      </c>
      <c r="B1410">
        <v>3491.47</v>
      </c>
      <c r="C1410">
        <v>3499.82</v>
      </c>
      <c r="D1410" s="21">
        <v>3436.46</v>
      </c>
      <c r="E1410" s="21">
        <v>3466.08</v>
      </c>
      <c r="F1410" s="43">
        <v>2052.1646489599998</v>
      </c>
      <c r="G1410" s="3">
        <f t="shared" si="84"/>
        <v>-4.3090075493812385E-3</v>
      </c>
      <c r="H1410" s="3">
        <f>1-E1410/MAX(E$2:E1410)</f>
        <v>0.41024977880623426</v>
      </c>
      <c r="I1410" s="21">
        <f ca="1">IF(ROW()&gt;计算结果!B$18-1,AVERAGE(OFFSET(E1410,0,0,-计算结果!B$18,1)),AVERAGE(OFFSET(E1410,0,0,-ROW()+1,1)))</f>
        <v>3425.1275000000001</v>
      </c>
      <c r="J1410" s="43">
        <f t="shared" ca="1" si="85"/>
        <v>267190.12893951975</v>
      </c>
      <c r="K1410" s="43">
        <f ca="1">IF(ROW()&gt;计算结果!B$19+1,J1410-OFFSET(J1410,-计算结果!B$19,0,1,1),J1410-OFFSET(J1410,-ROW()+2,0,1,1))</f>
        <v>18945.822883839981</v>
      </c>
      <c r="L1410" s="32" t="str">
        <f ca="1">IF(AND(F1410&gt;OFFSET(F1410,-计算结果!B$19,0,1,1),'000300'!K1410&lt;OFFSET('000300'!K1410,-计算结果!B$19,0,1,1)),"卖",IF(AND(F1410&lt;OFFSET(F1410,-计算结果!B$19,0,1,1),'000300'!K1410&gt;OFFSET('000300'!K1410,-计算结果!B$19,0,1,1)),"买",L1409))</f>
        <v>买</v>
      </c>
      <c r="M1410" s="4" t="str">
        <f t="shared" ca="1" si="86"/>
        <v/>
      </c>
      <c r="N1410" s="3">
        <f ca="1">IF(L1409="买",E1410/E1409-1,0)-IF(M1410=1,计算结果!B$17,0)</f>
        <v>-4.3090075493812385E-3</v>
      </c>
      <c r="O1410" s="2">
        <f t="shared" ca="1" si="87"/>
        <v>2.3810700998034093</v>
      </c>
      <c r="P1410" s="3">
        <f ca="1">1-O1410/MAX(O$2:O1410)</f>
        <v>8.2896352025814579E-2</v>
      </c>
    </row>
    <row r="1411" spans="1:16" x14ac:dyDescent="0.15">
      <c r="A1411" s="1">
        <v>40478</v>
      </c>
      <c r="B1411">
        <v>3451.43</v>
      </c>
      <c r="C1411">
        <v>3490.22</v>
      </c>
      <c r="D1411" s="21">
        <v>3398.09</v>
      </c>
      <c r="E1411" s="21">
        <v>3403.87</v>
      </c>
      <c r="F1411" s="43">
        <v>1770.72553984</v>
      </c>
      <c r="G1411" s="3">
        <f t="shared" ref="G1411:G1474" si="88">E1411/E1410-1</f>
        <v>-1.7948229700410878E-2</v>
      </c>
      <c r="H1411" s="3">
        <f>1-E1411/MAX(E$2:E1411)</f>
        <v>0.42083475124208802</v>
      </c>
      <c r="I1411" s="21">
        <f ca="1">IF(ROW()&gt;计算结果!B$18-1,AVERAGE(OFFSET(E1411,0,0,-计算结果!B$18,1)),AVERAGE(OFFSET(E1411,0,0,-ROW()+1,1)))</f>
        <v>3432.4224999999997</v>
      </c>
      <c r="J1411" s="43">
        <f t="shared" ca="1" si="85"/>
        <v>268960.85447935975</v>
      </c>
      <c r="K1411" s="43">
        <f ca="1">IF(ROW()&gt;计算结果!B$19+1,J1411-OFFSET(J1411,-计算结果!B$19,0,1,1),J1411-OFFSET(J1411,-ROW()+2,0,1,1))</f>
        <v>18440.003911679989</v>
      </c>
      <c r="L1411" s="32" t="str">
        <f ca="1">IF(AND(F1411&gt;OFFSET(F1411,-计算结果!B$19,0,1,1),'000300'!K1411&lt;OFFSET('000300'!K1411,-计算结果!B$19,0,1,1)),"卖",IF(AND(F1411&lt;OFFSET(F1411,-计算结果!B$19,0,1,1),'000300'!K1411&gt;OFFSET('000300'!K1411,-计算结果!B$19,0,1,1)),"买",L1410))</f>
        <v>买</v>
      </c>
      <c r="M1411" s="4" t="str">
        <f t="shared" ca="1" si="86"/>
        <v/>
      </c>
      <c r="N1411" s="3">
        <f ca="1">IF(L1410="买",E1411/E1410-1,0)-IF(M1411=1,计算结果!B$17,0)</f>
        <v>-1.7948229700410878E-2</v>
      </c>
      <c r="O1411" s="2">
        <f t="shared" ca="1" si="87"/>
        <v>2.3383341067193575</v>
      </c>
      <c r="P1411" s="3">
        <f ca="1">1-O1411/MAX(O$2:O1411)</f>
        <v>9.9356738958739976E-2</v>
      </c>
    </row>
    <row r="1412" spans="1:16" x14ac:dyDescent="0.15">
      <c r="A1412" s="1">
        <v>40479</v>
      </c>
      <c r="B1412">
        <v>3390.43</v>
      </c>
      <c r="C1412">
        <v>3420.89</v>
      </c>
      <c r="D1412" s="21">
        <v>3371.44</v>
      </c>
      <c r="E1412" s="21">
        <v>3397.69</v>
      </c>
      <c r="F1412" s="43">
        <v>1411.3588838400001</v>
      </c>
      <c r="G1412" s="3">
        <f t="shared" si="88"/>
        <v>-1.8155805010179327E-3</v>
      </c>
      <c r="H1412" s="3">
        <f>1-E1412/MAX(E$2:E1412)</f>
        <v>0.42188627237460008</v>
      </c>
      <c r="I1412" s="21">
        <f ca="1">IF(ROW()&gt;计算结果!B$18-1,AVERAGE(OFFSET(E1412,0,0,-计算结果!B$18,1)),AVERAGE(OFFSET(E1412,0,0,-ROW()+1,1)))</f>
        <v>3437.18</v>
      </c>
      <c r="J1412" s="43">
        <f t="shared" ref="J1412:J1475" ca="1" si="89">IF(I1412&gt;I1411,J1411+F1412,J1411-F1412)</f>
        <v>270372.21336319973</v>
      </c>
      <c r="K1412" s="43">
        <f ca="1">IF(ROW()&gt;计算结果!B$19+1,J1412-OFFSET(J1412,-计算结果!B$19,0,1,1),J1412-OFFSET(J1412,-ROW()+2,0,1,1))</f>
        <v>17395.169853439962</v>
      </c>
      <c r="L1412" s="32" t="str">
        <f ca="1">IF(AND(F1412&gt;OFFSET(F1412,-计算结果!B$19,0,1,1),'000300'!K1412&lt;OFFSET('000300'!K1412,-计算结果!B$19,0,1,1)),"卖",IF(AND(F1412&lt;OFFSET(F1412,-计算结果!B$19,0,1,1),'000300'!K1412&gt;OFFSET('000300'!K1412,-计算结果!B$19,0,1,1)),"买",L1411))</f>
        <v>买</v>
      </c>
      <c r="M1412" s="4" t="str">
        <f t="shared" ref="M1412:M1475" ca="1" si="90">IF(L1411&lt;&gt;L1412,1,"")</f>
        <v/>
      </c>
      <c r="N1412" s="3">
        <f ca="1">IF(L1411="买",E1412/E1411-1,0)-IF(M1412=1,计算结果!B$17,0)</f>
        <v>-1.8155805010179327E-3</v>
      </c>
      <c r="O1412" s="2">
        <f t="shared" ref="O1412:O1475" ca="1" si="91">IFERROR(O1411*(1+N1412),O1411)</f>
        <v>2.3340886729103327</v>
      </c>
      <c r="P1412" s="3">
        <f ca="1">1-O1412/MAX(O$2:O1412)</f>
        <v>0.10099192930185974</v>
      </c>
    </row>
    <row r="1413" spans="1:16" x14ac:dyDescent="0.15">
      <c r="A1413" s="1">
        <v>40480</v>
      </c>
      <c r="B1413">
        <v>3400.26</v>
      </c>
      <c r="C1413">
        <v>3404.6</v>
      </c>
      <c r="D1413" s="21">
        <v>3351.6</v>
      </c>
      <c r="E1413" s="21">
        <v>3379.98</v>
      </c>
      <c r="F1413" s="43">
        <v>1455.28373248</v>
      </c>
      <c r="G1413" s="3">
        <f t="shared" si="88"/>
        <v>-5.2123648714273996E-3</v>
      </c>
      <c r="H1413" s="3">
        <f>1-E1413/MAX(E$2:E1413)</f>
        <v>0.42489961206016469</v>
      </c>
      <c r="I1413" s="21">
        <f ca="1">IF(ROW()&gt;计算结果!B$18-1,AVERAGE(OFFSET(E1413,0,0,-计算结果!B$18,1)),AVERAGE(OFFSET(E1413,0,0,-ROW()+1,1)))</f>
        <v>3411.9049999999997</v>
      </c>
      <c r="J1413" s="43">
        <f t="shared" ca="1" si="89"/>
        <v>268916.92963071971</v>
      </c>
      <c r="K1413" s="43">
        <f ca="1">IF(ROW()&gt;计算结果!B$19+1,J1413-OFFSET(J1413,-计算结果!B$19,0,1,1),J1413-OFFSET(J1413,-ROW()+2,0,1,1))</f>
        <v>13261.042483199941</v>
      </c>
      <c r="L1413" s="32" t="str">
        <f ca="1">IF(AND(F1413&gt;OFFSET(F1413,-计算结果!B$19,0,1,1),'000300'!K1413&lt;OFFSET('000300'!K1413,-计算结果!B$19,0,1,1)),"卖",IF(AND(F1413&lt;OFFSET(F1413,-计算结果!B$19,0,1,1),'000300'!K1413&gt;OFFSET('000300'!K1413,-计算结果!B$19,0,1,1)),"买",L1412))</f>
        <v>买</v>
      </c>
      <c r="M1413" s="4" t="str">
        <f t="shared" ca="1" si="90"/>
        <v/>
      </c>
      <c r="N1413" s="3">
        <f ca="1">IF(L1412="买",E1413/E1412-1,0)-IF(M1413=1,计算结果!B$17,0)</f>
        <v>-5.2123648714273996E-3</v>
      </c>
      <c r="O1413" s="2">
        <f t="shared" ca="1" si="91"/>
        <v>2.3219225511048585</v>
      </c>
      <c r="P1413" s="3">
        <f ca="1">1-O1413/MAX(O$2:O1413)</f>
        <v>0.10567788738869632</v>
      </c>
    </row>
    <row r="1414" spans="1:16" x14ac:dyDescent="0.15">
      <c r="A1414" s="1">
        <v>40483</v>
      </c>
      <c r="B1414">
        <v>3390.41</v>
      </c>
      <c r="C1414">
        <v>3473</v>
      </c>
      <c r="D1414" s="21">
        <v>3390.41</v>
      </c>
      <c r="E1414" s="21">
        <v>3473</v>
      </c>
      <c r="F1414" s="43">
        <v>1867.2576102400001</v>
      </c>
      <c r="G1414" s="3">
        <f t="shared" si="88"/>
        <v>2.7520872904573501E-2</v>
      </c>
      <c r="H1414" s="3">
        <f>1-E1414/MAX(E$2:E1414)</f>
        <v>0.4090723473763016</v>
      </c>
      <c r="I1414" s="21">
        <f ca="1">IF(ROW()&gt;计算结果!B$18-1,AVERAGE(OFFSET(E1414,0,0,-计算结果!B$18,1)),AVERAGE(OFFSET(E1414,0,0,-ROW()+1,1)))</f>
        <v>3413.6349999999998</v>
      </c>
      <c r="J1414" s="43">
        <f t="shared" ca="1" si="89"/>
        <v>270784.18724095973</v>
      </c>
      <c r="K1414" s="43">
        <f ca="1">IF(ROW()&gt;计算结果!B$19+1,J1414-OFFSET(J1414,-计算结果!B$19,0,1,1),J1414-OFFSET(J1414,-ROW()+2,0,1,1))</f>
        <v>13473.410908159974</v>
      </c>
      <c r="L1414" s="32" t="str">
        <f ca="1">IF(AND(F1414&gt;OFFSET(F1414,-计算结果!B$19,0,1,1),'000300'!K1414&lt;OFFSET('000300'!K1414,-计算结果!B$19,0,1,1)),"卖",IF(AND(F1414&lt;OFFSET(F1414,-计算结果!B$19,0,1,1),'000300'!K1414&gt;OFFSET('000300'!K1414,-计算结果!B$19,0,1,1)),"买",L1413))</f>
        <v>卖</v>
      </c>
      <c r="M1414" s="4">
        <f t="shared" ca="1" si="90"/>
        <v>1</v>
      </c>
      <c r="N1414" s="3">
        <f ca="1">IF(L1413="买",E1414/E1413-1,0)-IF(M1414=1,计算结果!B$17,0)</f>
        <v>2.7520872904573501E-2</v>
      </c>
      <c r="O1414" s="2">
        <f t="shared" ca="1" si="91"/>
        <v>2.3858238865280783</v>
      </c>
      <c r="P1414" s="3">
        <f ca="1">1-O1414/MAX(O$2:O1414)</f>
        <v>8.1065362191770962E-2</v>
      </c>
    </row>
    <row r="1415" spans="1:16" x14ac:dyDescent="0.15">
      <c r="A1415" s="1">
        <v>40484</v>
      </c>
      <c r="B1415">
        <v>3484.23</v>
      </c>
      <c r="C1415">
        <v>3522.18</v>
      </c>
      <c r="D1415" s="21">
        <v>3449.72</v>
      </c>
      <c r="E1415" s="21">
        <v>3463.13</v>
      </c>
      <c r="F1415" s="43">
        <v>2339.7623398400001</v>
      </c>
      <c r="G1415" s="3">
        <f t="shared" si="88"/>
        <v>-2.8419234091563439E-3</v>
      </c>
      <c r="H1415" s="3">
        <f>1-E1415/MAX(E$2:E1415)</f>
        <v>0.4107517185054107</v>
      </c>
      <c r="I1415" s="21">
        <f ca="1">IF(ROW()&gt;计算结果!B$18-1,AVERAGE(OFFSET(E1415,0,0,-计算结果!B$18,1)),AVERAGE(OFFSET(E1415,0,0,-ROW()+1,1)))</f>
        <v>3428.45</v>
      </c>
      <c r="J1415" s="43">
        <f t="shared" ca="1" si="89"/>
        <v>273123.94958079973</v>
      </c>
      <c r="K1415" s="43">
        <f ca="1">IF(ROW()&gt;计算结果!B$19+1,J1415-OFFSET(J1415,-计算结果!B$19,0,1,1),J1415-OFFSET(J1415,-ROW()+2,0,1,1))</f>
        <v>13459.452723199967</v>
      </c>
      <c r="L1415" s="32" t="str">
        <f ca="1">IF(AND(F1415&gt;OFFSET(F1415,-计算结果!B$19,0,1,1),'000300'!K1415&lt;OFFSET('000300'!K1415,-计算结果!B$19,0,1,1)),"卖",IF(AND(F1415&lt;OFFSET(F1415,-计算结果!B$19,0,1,1),'000300'!K1415&gt;OFFSET('000300'!K1415,-计算结果!B$19,0,1,1)),"买",L1414))</f>
        <v>卖</v>
      </c>
      <c r="M1415" s="4" t="str">
        <f t="shared" ca="1" si="90"/>
        <v/>
      </c>
      <c r="N1415" s="3">
        <f ca="1">IF(L1414="买",E1415/E1414-1,0)-IF(M1415=1,计算结果!B$17,0)</f>
        <v>0</v>
      </c>
      <c r="O1415" s="2">
        <f t="shared" ca="1" si="91"/>
        <v>2.3858238865280783</v>
      </c>
      <c r="P1415" s="3">
        <f ca="1">1-O1415/MAX(O$2:O1415)</f>
        <v>8.1065362191770962E-2</v>
      </c>
    </row>
    <row r="1416" spans="1:16" x14ac:dyDescent="0.15">
      <c r="A1416" s="1">
        <v>40485</v>
      </c>
      <c r="B1416">
        <v>3462.74</v>
      </c>
      <c r="C1416">
        <v>3474.71</v>
      </c>
      <c r="D1416" s="21">
        <v>3419.08</v>
      </c>
      <c r="E1416" s="21">
        <v>3420.34</v>
      </c>
      <c r="F1416" s="43">
        <v>1788.0332697599999</v>
      </c>
      <c r="G1416" s="3">
        <f t="shared" si="88"/>
        <v>-1.2355874598989902E-2</v>
      </c>
      <c r="H1416" s="3">
        <f>1-E1416/MAX(E$2:E1416)</f>
        <v>0.41803239637922818</v>
      </c>
      <c r="I1416" s="21">
        <f ca="1">IF(ROW()&gt;计算结果!B$18-1,AVERAGE(OFFSET(E1416,0,0,-计算结果!B$18,1)),AVERAGE(OFFSET(E1416,0,0,-ROW()+1,1)))</f>
        <v>3434.1125000000002</v>
      </c>
      <c r="J1416" s="43">
        <f t="shared" ca="1" si="89"/>
        <v>274911.98285055975</v>
      </c>
      <c r="K1416" s="43">
        <f ca="1">IF(ROW()&gt;计算结果!B$19+1,J1416-OFFSET(J1416,-计算结果!B$19,0,1,1),J1416-OFFSET(J1416,-ROW()+2,0,1,1))</f>
        <v>13493.648916479986</v>
      </c>
      <c r="L1416" s="32" t="str">
        <f ca="1">IF(AND(F1416&gt;OFFSET(F1416,-计算结果!B$19,0,1,1),'000300'!K1416&lt;OFFSET('000300'!K1416,-计算结果!B$19,0,1,1)),"卖",IF(AND(F1416&lt;OFFSET(F1416,-计算结果!B$19,0,1,1),'000300'!K1416&gt;OFFSET('000300'!K1416,-计算结果!B$19,0,1,1)),"买",L1415))</f>
        <v>卖</v>
      </c>
      <c r="M1416" s="4" t="str">
        <f t="shared" ca="1" si="90"/>
        <v/>
      </c>
      <c r="N1416" s="3">
        <f ca="1">IF(L1415="买",E1416/E1415-1,0)-IF(M1416=1,计算结果!B$17,0)</f>
        <v>0</v>
      </c>
      <c r="O1416" s="2">
        <f t="shared" ca="1" si="91"/>
        <v>2.3858238865280783</v>
      </c>
      <c r="P1416" s="3">
        <f ca="1">1-O1416/MAX(O$2:O1416)</f>
        <v>8.1065362191770962E-2</v>
      </c>
    </row>
    <row r="1417" spans="1:16" x14ac:dyDescent="0.15">
      <c r="A1417" s="1">
        <v>40486</v>
      </c>
      <c r="B1417">
        <v>3426.46</v>
      </c>
      <c r="C1417">
        <v>3480.93</v>
      </c>
      <c r="D1417" s="21">
        <v>3419.64</v>
      </c>
      <c r="E1417" s="21">
        <v>3480.5</v>
      </c>
      <c r="F1417" s="43">
        <v>1647.2139366399999</v>
      </c>
      <c r="G1417" s="3">
        <f t="shared" si="88"/>
        <v>1.7588894671289879E-2</v>
      </c>
      <c r="H1417" s="3">
        <f>1-E1417/MAX(E$2:E1417)</f>
        <v>0.40779622949703942</v>
      </c>
      <c r="I1417" s="21">
        <f ca="1">IF(ROW()&gt;计算结果!B$18-1,AVERAGE(OFFSET(E1417,0,0,-计算结果!B$18,1)),AVERAGE(OFFSET(E1417,0,0,-ROW()+1,1)))</f>
        <v>3459.2425000000003</v>
      </c>
      <c r="J1417" s="43">
        <f t="shared" ca="1" si="89"/>
        <v>276559.19678719976</v>
      </c>
      <c r="K1417" s="43">
        <f ca="1">IF(ROW()&gt;计算结果!B$19+1,J1417-OFFSET(J1417,-计算结果!B$19,0,1,1),J1417-OFFSET(J1417,-ROW()+2,0,1,1))</f>
        <v>13509.326602239977</v>
      </c>
      <c r="L1417" s="32" t="str">
        <f ca="1">IF(AND(F1417&gt;OFFSET(F1417,-计算结果!B$19,0,1,1),'000300'!K1417&lt;OFFSET('000300'!K1417,-计算结果!B$19,0,1,1)),"卖",IF(AND(F1417&lt;OFFSET(F1417,-计算结果!B$19,0,1,1),'000300'!K1417&gt;OFFSET('000300'!K1417,-计算结果!B$19,0,1,1)),"买",L1416))</f>
        <v>卖</v>
      </c>
      <c r="M1417" s="4" t="str">
        <f t="shared" ca="1" si="90"/>
        <v/>
      </c>
      <c r="N1417" s="3">
        <f ca="1">IF(L1416="买",E1417/E1416-1,0)-IF(M1417=1,计算结果!B$17,0)</f>
        <v>0</v>
      </c>
      <c r="O1417" s="2">
        <f t="shared" ca="1" si="91"/>
        <v>2.3858238865280783</v>
      </c>
      <c r="P1417" s="3">
        <f ca="1">1-O1417/MAX(O$2:O1417)</f>
        <v>8.1065362191770962E-2</v>
      </c>
    </row>
    <row r="1418" spans="1:16" x14ac:dyDescent="0.15">
      <c r="A1418" s="1">
        <v>40487</v>
      </c>
      <c r="B1418">
        <v>3538.99</v>
      </c>
      <c r="C1418">
        <v>3554.47</v>
      </c>
      <c r="D1418" s="21">
        <v>3498.28</v>
      </c>
      <c r="E1418" s="21">
        <v>3520.8</v>
      </c>
      <c r="F1418" s="43">
        <v>1966.18043392</v>
      </c>
      <c r="G1418" s="3">
        <f t="shared" si="88"/>
        <v>1.1578796149978476E-2</v>
      </c>
      <c r="H1418" s="3">
        <f>1-E1418/MAX(E$2:E1418)</f>
        <v>0.40093922275913696</v>
      </c>
      <c r="I1418" s="21">
        <f ca="1">IF(ROW()&gt;计算结果!B$18-1,AVERAGE(OFFSET(E1418,0,0,-计算结果!B$18,1)),AVERAGE(OFFSET(E1418,0,0,-ROW()+1,1)))</f>
        <v>3471.1925000000001</v>
      </c>
      <c r="J1418" s="43">
        <f t="shared" ca="1" si="89"/>
        <v>278525.37722111976</v>
      </c>
      <c r="K1418" s="43">
        <f ca="1">IF(ROW()&gt;计算结果!B$19+1,J1418-OFFSET(J1418,-计算结果!B$19,0,1,1),J1418-OFFSET(J1418,-ROW()+2,0,1,1))</f>
        <v>13387.412930560007</v>
      </c>
      <c r="L1418" s="32" t="str">
        <f ca="1">IF(AND(F1418&gt;OFFSET(F1418,-计算结果!B$19,0,1,1),'000300'!K1418&lt;OFFSET('000300'!K1418,-计算结果!B$19,0,1,1)),"卖",IF(AND(F1418&lt;OFFSET(F1418,-计算结果!B$19,0,1,1),'000300'!K1418&gt;OFFSET('000300'!K1418,-计算结果!B$19,0,1,1)),"买",L1417))</f>
        <v>卖</v>
      </c>
      <c r="M1418" s="4" t="str">
        <f t="shared" ca="1" si="90"/>
        <v/>
      </c>
      <c r="N1418" s="3">
        <f ca="1">IF(L1417="买",E1418/E1417-1,0)-IF(M1418=1,计算结果!B$17,0)</f>
        <v>0</v>
      </c>
      <c r="O1418" s="2">
        <f t="shared" ca="1" si="91"/>
        <v>2.3858238865280783</v>
      </c>
      <c r="P1418" s="3">
        <f ca="1">1-O1418/MAX(O$2:O1418)</f>
        <v>8.1065362191770962E-2</v>
      </c>
    </row>
    <row r="1419" spans="1:16" x14ac:dyDescent="0.15">
      <c r="A1419" s="1">
        <v>40490</v>
      </c>
      <c r="B1419">
        <v>3534.19</v>
      </c>
      <c r="C1419">
        <v>3549.3</v>
      </c>
      <c r="D1419" s="21">
        <v>3506.38</v>
      </c>
      <c r="E1419" s="21">
        <v>3548.57</v>
      </c>
      <c r="F1419" s="43">
        <v>1740.6758092800001</v>
      </c>
      <c r="G1419" s="3">
        <f t="shared" si="88"/>
        <v>7.8874119518290708E-3</v>
      </c>
      <c r="H1419" s="3">
        <f>1-E1419/MAX(E$2:E1419)</f>
        <v>0.39621418362485528</v>
      </c>
      <c r="I1419" s="21">
        <f ca="1">IF(ROW()&gt;计算结果!B$18-1,AVERAGE(OFFSET(E1419,0,0,-计算结果!B$18,1)),AVERAGE(OFFSET(E1419,0,0,-ROW()+1,1)))</f>
        <v>3492.5524999999998</v>
      </c>
      <c r="J1419" s="43">
        <f t="shared" ca="1" si="89"/>
        <v>280266.05303039978</v>
      </c>
      <c r="K1419" s="43">
        <f ca="1">IF(ROW()&gt;计算结果!B$19+1,J1419-OFFSET(J1419,-计算结果!B$19,0,1,1),J1419-OFFSET(J1419,-ROW()+2,0,1,1))</f>
        <v>13075.924090880028</v>
      </c>
      <c r="L1419" s="32" t="str">
        <f ca="1">IF(AND(F1419&gt;OFFSET(F1419,-计算结果!B$19,0,1,1),'000300'!K1419&lt;OFFSET('000300'!K1419,-计算结果!B$19,0,1,1)),"卖",IF(AND(F1419&lt;OFFSET(F1419,-计算结果!B$19,0,1,1),'000300'!K1419&gt;OFFSET('000300'!K1419,-计算结果!B$19,0,1,1)),"买",L1418))</f>
        <v>卖</v>
      </c>
      <c r="M1419" s="4" t="str">
        <f t="shared" ca="1" si="90"/>
        <v/>
      </c>
      <c r="N1419" s="3">
        <f ca="1">IF(L1418="买",E1419/E1418-1,0)-IF(M1419=1,计算结果!B$17,0)</f>
        <v>0</v>
      </c>
      <c r="O1419" s="2">
        <f t="shared" ca="1" si="91"/>
        <v>2.3858238865280783</v>
      </c>
      <c r="P1419" s="3">
        <f ca="1">1-O1419/MAX(O$2:O1419)</f>
        <v>8.1065362191770962E-2</v>
      </c>
    </row>
    <row r="1420" spans="1:16" x14ac:dyDescent="0.15">
      <c r="A1420" s="1">
        <v>40491</v>
      </c>
      <c r="B1420">
        <v>3547.44</v>
      </c>
      <c r="C1420">
        <v>3547.44</v>
      </c>
      <c r="D1420" s="21">
        <v>3498.62</v>
      </c>
      <c r="E1420" s="21">
        <v>3523.95</v>
      </c>
      <c r="F1420" s="43">
        <v>1701.748736</v>
      </c>
      <c r="G1420" s="3">
        <f t="shared" si="88"/>
        <v>-6.9380060136901012E-3</v>
      </c>
      <c r="H1420" s="3">
        <f>1-E1420/MAX(E$2:E1420)</f>
        <v>0.40040325324984682</v>
      </c>
      <c r="I1420" s="21">
        <f ca="1">IF(ROW()&gt;计算结果!B$18-1,AVERAGE(OFFSET(E1420,0,0,-计算结果!B$18,1)),AVERAGE(OFFSET(E1420,0,0,-ROW()+1,1)))</f>
        <v>3518.4549999999999</v>
      </c>
      <c r="J1420" s="43">
        <f t="shared" ca="1" si="89"/>
        <v>281967.80176639976</v>
      </c>
      <c r="K1420" s="43">
        <f ca="1">IF(ROW()&gt;计算结果!B$19+1,J1420-OFFSET(J1420,-计算结果!B$19,0,1,1),J1420-OFFSET(J1420,-ROW()+2,0,1,1))</f>
        <v>13006.947287040006</v>
      </c>
      <c r="L1420" s="32" t="str">
        <f ca="1">IF(AND(F1420&gt;OFFSET(F1420,-计算结果!B$19,0,1,1),'000300'!K1420&lt;OFFSET('000300'!K1420,-计算结果!B$19,0,1,1)),"卖",IF(AND(F1420&lt;OFFSET(F1420,-计算结果!B$19,0,1,1),'000300'!K1420&gt;OFFSET('000300'!K1420,-计算结果!B$19,0,1,1)),"买",L1419))</f>
        <v>卖</v>
      </c>
      <c r="M1420" s="4" t="str">
        <f t="shared" ca="1" si="90"/>
        <v/>
      </c>
      <c r="N1420" s="3">
        <f ca="1">IF(L1419="买",E1420/E1419-1,0)-IF(M1420=1,计算结果!B$17,0)</f>
        <v>0</v>
      </c>
      <c r="O1420" s="2">
        <f t="shared" ca="1" si="91"/>
        <v>2.3858238865280783</v>
      </c>
      <c r="P1420" s="3">
        <f ca="1">1-O1420/MAX(O$2:O1420)</f>
        <v>8.1065362191770962E-2</v>
      </c>
    </row>
    <row r="1421" spans="1:16" x14ac:dyDescent="0.15">
      <c r="A1421" s="1">
        <v>40492</v>
      </c>
      <c r="B1421">
        <v>3507.2</v>
      </c>
      <c r="C1421">
        <v>3508.27</v>
      </c>
      <c r="D1421" s="21">
        <v>3470.97</v>
      </c>
      <c r="E1421" s="21">
        <v>3499.11</v>
      </c>
      <c r="F1421" s="43">
        <v>1765.29784832</v>
      </c>
      <c r="G1421" s="3">
        <f t="shared" si="88"/>
        <v>-7.0489081854168134E-3</v>
      </c>
      <c r="H1421" s="3">
        <f>1-E1421/MAX(E$2:E1421)</f>
        <v>0.40462975566596338</v>
      </c>
      <c r="I1421" s="21">
        <f ca="1">IF(ROW()&gt;计算结果!B$18-1,AVERAGE(OFFSET(E1421,0,0,-计算结果!B$18,1)),AVERAGE(OFFSET(E1421,0,0,-ROW()+1,1)))</f>
        <v>3523.1075000000001</v>
      </c>
      <c r="J1421" s="43">
        <f t="shared" ca="1" si="89"/>
        <v>283733.09961471974</v>
      </c>
      <c r="K1421" s="43">
        <f ca="1">IF(ROW()&gt;计算结果!B$19+1,J1421-OFFSET(J1421,-计算结果!B$19,0,1,1),J1421-OFFSET(J1421,-ROW()+2,0,1,1))</f>
        <v>13360.886251520016</v>
      </c>
      <c r="L1421" s="32" t="str">
        <f ca="1">IF(AND(F1421&gt;OFFSET(F1421,-计算结果!B$19,0,1,1),'000300'!K1421&lt;OFFSET('000300'!K1421,-计算结果!B$19,0,1,1)),"卖",IF(AND(F1421&lt;OFFSET(F1421,-计算结果!B$19,0,1,1),'000300'!K1421&gt;OFFSET('000300'!K1421,-计算结果!B$19,0,1,1)),"买",L1420))</f>
        <v>卖</v>
      </c>
      <c r="M1421" s="4" t="str">
        <f t="shared" ca="1" si="90"/>
        <v/>
      </c>
      <c r="N1421" s="3">
        <f ca="1">IF(L1420="买",E1421/E1420-1,0)-IF(M1421=1,计算结果!B$17,0)</f>
        <v>0</v>
      </c>
      <c r="O1421" s="2">
        <f t="shared" ca="1" si="91"/>
        <v>2.3858238865280783</v>
      </c>
      <c r="P1421" s="3">
        <f ca="1">1-O1421/MAX(O$2:O1421)</f>
        <v>8.1065362191770962E-2</v>
      </c>
    </row>
    <row r="1422" spans="1:16" x14ac:dyDescent="0.15">
      <c r="A1422" s="1">
        <v>40493</v>
      </c>
      <c r="B1422">
        <v>3490.74</v>
      </c>
      <c r="C1422">
        <v>3557.99</v>
      </c>
      <c r="D1422" s="21">
        <v>3484.89</v>
      </c>
      <c r="E1422" s="21">
        <v>3509.98</v>
      </c>
      <c r="F1422" s="43">
        <v>2091.2152575999999</v>
      </c>
      <c r="G1422" s="3">
        <f t="shared" si="88"/>
        <v>3.1065042253601849E-3</v>
      </c>
      <c r="H1422" s="3">
        <f>1-E1422/MAX(E$2:E1422)</f>
        <v>0.40278023548628594</v>
      </c>
      <c r="I1422" s="21">
        <f ca="1">IF(ROW()&gt;计算结果!B$18-1,AVERAGE(OFFSET(E1422,0,0,-计算结果!B$18,1)),AVERAGE(OFFSET(E1422,0,0,-ROW()+1,1)))</f>
        <v>3520.4025000000001</v>
      </c>
      <c r="J1422" s="43">
        <f t="shared" ca="1" si="89"/>
        <v>281641.88435711974</v>
      </c>
      <c r="K1422" s="43">
        <f ca="1">IF(ROW()&gt;计算结果!B$19+1,J1422-OFFSET(J1422,-计算结果!B$19,0,1,1),J1422-OFFSET(J1422,-ROW()+2,0,1,1))</f>
        <v>12724.954726400028</v>
      </c>
      <c r="L1422" s="32" t="str">
        <f ca="1">IF(AND(F1422&gt;OFFSET(F1422,-计算结果!B$19,0,1,1),'000300'!K1422&lt;OFFSET('000300'!K1422,-计算结果!B$19,0,1,1)),"卖",IF(AND(F1422&lt;OFFSET(F1422,-计算结果!B$19,0,1,1),'000300'!K1422&gt;OFFSET('000300'!K1422,-计算结果!B$19,0,1,1)),"买",L1421))</f>
        <v>卖</v>
      </c>
      <c r="M1422" s="4" t="str">
        <f t="shared" ca="1" si="90"/>
        <v/>
      </c>
      <c r="N1422" s="3">
        <f ca="1">IF(L1421="买",E1422/E1421-1,0)-IF(M1422=1,计算结果!B$17,0)</f>
        <v>0</v>
      </c>
      <c r="O1422" s="2">
        <f t="shared" ca="1" si="91"/>
        <v>2.3858238865280783</v>
      </c>
      <c r="P1422" s="3">
        <f ca="1">1-O1422/MAX(O$2:O1422)</f>
        <v>8.1065362191770962E-2</v>
      </c>
    </row>
    <row r="1423" spans="1:16" x14ac:dyDescent="0.15">
      <c r="A1423" s="1">
        <v>40494</v>
      </c>
      <c r="B1423">
        <v>3484.61</v>
      </c>
      <c r="C1423">
        <v>3497.06</v>
      </c>
      <c r="D1423" s="21">
        <v>3284.35</v>
      </c>
      <c r="E1423" s="21">
        <v>3291.83</v>
      </c>
      <c r="F1423" s="43">
        <v>2242.0078592</v>
      </c>
      <c r="G1423" s="3">
        <f t="shared" si="88"/>
        <v>-6.2151351289750911E-2</v>
      </c>
      <c r="H1423" s="3">
        <f>1-E1423/MAX(E$2:E1423)</f>
        <v>0.43989825086776013</v>
      </c>
      <c r="I1423" s="21">
        <f ca="1">IF(ROW()&gt;计算结果!B$18-1,AVERAGE(OFFSET(E1423,0,0,-计算结果!B$18,1)),AVERAGE(OFFSET(E1423,0,0,-ROW()+1,1)))</f>
        <v>3456.2174999999997</v>
      </c>
      <c r="J1423" s="43">
        <f t="shared" ca="1" si="89"/>
        <v>279399.87649791973</v>
      </c>
      <c r="K1423" s="43">
        <f ca="1">IF(ROW()&gt;计算结果!B$19+1,J1423-OFFSET(J1423,-计算结果!B$19,0,1,1),J1423-OFFSET(J1423,-ROW()+2,0,1,1))</f>
        <v>8615.6892569600022</v>
      </c>
      <c r="L1423" s="32" t="str">
        <f ca="1">IF(AND(F1423&gt;OFFSET(F1423,-计算结果!B$19,0,1,1),'000300'!K1423&lt;OFFSET('000300'!K1423,-计算结果!B$19,0,1,1)),"卖",IF(AND(F1423&lt;OFFSET(F1423,-计算结果!B$19,0,1,1),'000300'!K1423&gt;OFFSET('000300'!K1423,-计算结果!B$19,0,1,1)),"买",L1422))</f>
        <v>卖</v>
      </c>
      <c r="M1423" s="4" t="str">
        <f t="shared" ca="1" si="90"/>
        <v/>
      </c>
      <c r="N1423" s="3">
        <f ca="1">IF(L1422="买",E1423/E1422-1,0)-IF(M1423=1,计算结果!B$17,0)</f>
        <v>0</v>
      </c>
      <c r="O1423" s="2">
        <f t="shared" ca="1" si="91"/>
        <v>2.3858238865280783</v>
      </c>
      <c r="P1423" s="3">
        <f ca="1">1-O1423/MAX(O$2:O1423)</f>
        <v>8.1065362191770962E-2</v>
      </c>
    </row>
    <row r="1424" spans="1:16" x14ac:dyDescent="0.15">
      <c r="A1424" s="1">
        <v>40497</v>
      </c>
      <c r="B1424">
        <v>3298.74</v>
      </c>
      <c r="C1424">
        <v>3319.98</v>
      </c>
      <c r="D1424" s="21">
        <v>3241.76</v>
      </c>
      <c r="E1424" s="21">
        <v>3314.89</v>
      </c>
      <c r="F1424" s="43">
        <v>1444.9295360000001</v>
      </c>
      <c r="G1424" s="3">
        <f t="shared" si="88"/>
        <v>7.0052220193630443E-3</v>
      </c>
      <c r="H1424" s="3">
        <f>1-E1424/MAX(E$2:E1424)</f>
        <v>0.43597461376165525</v>
      </c>
      <c r="I1424" s="21">
        <f ca="1">IF(ROW()&gt;计算结果!B$18-1,AVERAGE(OFFSET(E1424,0,0,-计算结果!B$18,1)),AVERAGE(OFFSET(E1424,0,0,-ROW()+1,1)))</f>
        <v>3403.9524999999999</v>
      </c>
      <c r="J1424" s="43">
        <f t="shared" ca="1" si="89"/>
        <v>277954.94696191972</v>
      </c>
      <c r="K1424" s="43">
        <f ca="1">IF(ROW()&gt;计算结果!B$19+1,J1424-OFFSET(J1424,-计算结果!B$19,0,1,1),J1424-OFFSET(J1424,-ROW()+2,0,1,1))</f>
        <v>4830.9973811199889</v>
      </c>
      <c r="L1424" s="32" t="str">
        <f ca="1">IF(AND(F1424&gt;OFFSET(F1424,-计算结果!B$19,0,1,1),'000300'!K1424&lt;OFFSET('000300'!K1424,-计算结果!B$19,0,1,1)),"卖",IF(AND(F1424&lt;OFFSET(F1424,-计算结果!B$19,0,1,1),'000300'!K1424&gt;OFFSET('000300'!K1424,-计算结果!B$19,0,1,1)),"买",L1423))</f>
        <v>卖</v>
      </c>
      <c r="M1424" s="4" t="str">
        <f t="shared" ca="1" si="90"/>
        <v/>
      </c>
      <c r="N1424" s="3">
        <f ca="1">IF(L1423="买",E1424/E1423-1,0)-IF(M1424=1,计算结果!B$17,0)</f>
        <v>0</v>
      </c>
      <c r="O1424" s="2">
        <f t="shared" ca="1" si="91"/>
        <v>2.3858238865280783</v>
      </c>
      <c r="P1424" s="3">
        <f ca="1">1-O1424/MAX(O$2:O1424)</f>
        <v>8.1065362191770962E-2</v>
      </c>
    </row>
    <row r="1425" spans="1:16" x14ac:dyDescent="0.15">
      <c r="A1425" s="1">
        <v>40498</v>
      </c>
      <c r="B1425">
        <v>3311.62</v>
      </c>
      <c r="C1425">
        <v>3311.62</v>
      </c>
      <c r="D1425" s="21">
        <v>3155.48</v>
      </c>
      <c r="E1425" s="21">
        <v>3169.54</v>
      </c>
      <c r="F1425" s="43">
        <v>1542.78117376</v>
      </c>
      <c r="G1425" s="3">
        <f t="shared" si="88"/>
        <v>-4.3847608819598816E-2</v>
      </c>
      <c r="H1425" s="3">
        <f>1-E1425/MAX(E$2:E1425)</f>
        <v>0.46070577826175729</v>
      </c>
      <c r="I1425" s="21">
        <f ca="1">IF(ROW()&gt;计算结果!B$18-1,AVERAGE(OFFSET(E1425,0,0,-计算结果!B$18,1)),AVERAGE(OFFSET(E1425,0,0,-ROW()+1,1)))</f>
        <v>3321.5599999999995</v>
      </c>
      <c r="J1425" s="43">
        <f t="shared" ca="1" si="89"/>
        <v>276412.16578815971</v>
      </c>
      <c r="K1425" s="43">
        <f ca="1">IF(ROW()&gt;计算结果!B$19+1,J1425-OFFSET(J1425,-计算结果!B$19,0,1,1),J1425-OFFSET(J1425,-ROW()+2,0,1,1))</f>
        <v>1500.1829375999514</v>
      </c>
      <c r="L1425" s="32" t="str">
        <f ca="1">IF(AND(F1425&gt;OFFSET(F1425,-计算结果!B$19,0,1,1),'000300'!K1425&lt;OFFSET('000300'!K1425,-计算结果!B$19,0,1,1)),"卖",IF(AND(F1425&lt;OFFSET(F1425,-计算结果!B$19,0,1,1),'000300'!K1425&gt;OFFSET('000300'!K1425,-计算结果!B$19,0,1,1)),"买",L1424))</f>
        <v>卖</v>
      </c>
      <c r="M1425" s="4" t="str">
        <f t="shared" ca="1" si="90"/>
        <v/>
      </c>
      <c r="N1425" s="3">
        <f ca="1">IF(L1424="买",E1425/E1424-1,0)-IF(M1425=1,计算结果!B$17,0)</f>
        <v>0</v>
      </c>
      <c r="O1425" s="2">
        <f t="shared" ca="1" si="91"/>
        <v>2.3858238865280783</v>
      </c>
      <c r="P1425" s="3">
        <f ca="1">1-O1425/MAX(O$2:O1425)</f>
        <v>8.1065362191770962E-2</v>
      </c>
    </row>
    <row r="1426" spans="1:16" x14ac:dyDescent="0.15">
      <c r="A1426" s="1">
        <v>40499</v>
      </c>
      <c r="B1426">
        <v>3124.11</v>
      </c>
      <c r="C1426">
        <v>3168.93</v>
      </c>
      <c r="D1426" s="21">
        <v>3087.51</v>
      </c>
      <c r="E1426" s="21">
        <v>3103.91</v>
      </c>
      <c r="F1426" s="43">
        <v>1189.81230592</v>
      </c>
      <c r="G1426" s="3">
        <f t="shared" si="88"/>
        <v>-2.0706474756589266E-2</v>
      </c>
      <c r="H1426" s="3">
        <f>1-E1426/MAX(E$2:E1426)</f>
        <v>0.47187266045055465</v>
      </c>
      <c r="I1426" s="21">
        <f ca="1">IF(ROW()&gt;计算结果!B$18-1,AVERAGE(OFFSET(E1426,0,0,-计算结果!B$18,1)),AVERAGE(OFFSET(E1426,0,0,-ROW()+1,1)))</f>
        <v>3220.0424999999996</v>
      </c>
      <c r="J1426" s="43">
        <f t="shared" ca="1" si="89"/>
        <v>275222.35348223971</v>
      </c>
      <c r="K1426" s="43">
        <f ca="1">IF(ROW()&gt;计算结果!B$19+1,J1426-OFFSET(J1426,-计算结果!B$19,0,1,1),J1426-OFFSET(J1426,-ROW()+2,0,1,1))</f>
        <v>-1336.8433049600571</v>
      </c>
      <c r="L1426" s="32" t="str">
        <f ca="1">IF(AND(F1426&gt;OFFSET(F1426,-计算结果!B$19,0,1,1),'000300'!K1426&lt;OFFSET('000300'!K1426,-计算结果!B$19,0,1,1)),"卖",IF(AND(F1426&lt;OFFSET(F1426,-计算结果!B$19,0,1,1),'000300'!K1426&gt;OFFSET('000300'!K1426,-计算结果!B$19,0,1,1)),"买",L1425))</f>
        <v>卖</v>
      </c>
      <c r="M1426" s="4" t="str">
        <f t="shared" ca="1" si="90"/>
        <v/>
      </c>
      <c r="N1426" s="3">
        <f ca="1">IF(L1425="买",E1426/E1425-1,0)-IF(M1426=1,计算结果!B$17,0)</f>
        <v>0</v>
      </c>
      <c r="O1426" s="2">
        <f t="shared" ca="1" si="91"/>
        <v>2.3858238865280783</v>
      </c>
      <c r="P1426" s="3">
        <f ca="1">1-O1426/MAX(O$2:O1426)</f>
        <v>8.1065362191770962E-2</v>
      </c>
    </row>
    <row r="1427" spans="1:16" x14ac:dyDescent="0.15">
      <c r="A1427" s="1">
        <v>40500</v>
      </c>
      <c r="B1427">
        <v>3134.94</v>
      </c>
      <c r="C1427">
        <v>3158.63</v>
      </c>
      <c r="D1427" s="21">
        <v>3097.39</v>
      </c>
      <c r="E1427" s="21">
        <v>3147.96</v>
      </c>
      <c r="F1427" s="43">
        <v>944.76115967999999</v>
      </c>
      <c r="G1427" s="3">
        <f t="shared" si="88"/>
        <v>1.4191777467774669E-2</v>
      </c>
      <c r="H1427" s="3">
        <f>1-E1427/MAX(E$2:E1427)</f>
        <v>0.4643775947730211</v>
      </c>
      <c r="I1427" s="21">
        <f ca="1">IF(ROW()&gt;计算结果!B$18-1,AVERAGE(OFFSET(E1427,0,0,-计算结果!B$18,1)),AVERAGE(OFFSET(E1427,0,0,-ROW()+1,1)))</f>
        <v>3184.0749999999998</v>
      </c>
      <c r="J1427" s="43">
        <f t="shared" ca="1" si="89"/>
        <v>274277.59232255968</v>
      </c>
      <c r="K1427" s="43">
        <f ca="1">IF(ROW()&gt;计算结果!B$19+1,J1427-OFFSET(J1427,-计算结果!B$19,0,1,1),J1427-OFFSET(J1427,-ROW()+2,0,1,1))</f>
        <v>-4247.7848985600867</v>
      </c>
      <c r="L1427" s="32" t="str">
        <f ca="1">IF(AND(F1427&gt;OFFSET(F1427,-计算结果!B$19,0,1,1),'000300'!K1427&lt;OFFSET('000300'!K1427,-计算结果!B$19,0,1,1)),"卖",IF(AND(F1427&lt;OFFSET(F1427,-计算结果!B$19,0,1,1),'000300'!K1427&gt;OFFSET('000300'!K1427,-计算结果!B$19,0,1,1)),"买",L1426))</f>
        <v>卖</v>
      </c>
      <c r="M1427" s="4" t="str">
        <f t="shared" ca="1" si="90"/>
        <v/>
      </c>
      <c r="N1427" s="3">
        <f ca="1">IF(L1426="买",E1427/E1426-1,0)-IF(M1427=1,计算结果!B$17,0)</f>
        <v>0</v>
      </c>
      <c r="O1427" s="2">
        <f t="shared" ca="1" si="91"/>
        <v>2.3858238865280783</v>
      </c>
      <c r="P1427" s="3">
        <f ca="1">1-O1427/MAX(O$2:O1427)</f>
        <v>8.1065362191770962E-2</v>
      </c>
    </row>
    <row r="1428" spans="1:16" x14ac:dyDescent="0.15">
      <c r="A1428" s="1">
        <v>40501</v>
      </c>
      <c r="B1428">
        <v>3168.17</v>
      </c>
      <c r="C1428">
        <v>3178.85</v>
      </c>
      <c r="D1428" s="21">
        <v>3076.21</v>
      </c>
      <c r="E1428" s="21">
        <v>3178.85</v>
      </c>
      <c r="F1428" s="43">
        <v>1146.7297587200001</v>
      </c>
      <c r="G1428" s="3">
        <f t="shared" si="88"/>
        <v>9.8127041004332227E-3</v>
      </c>
      <c r="H1428" s="3">
        <f>1-E1428/MAX(E$2:E1428)</f>
        <v>0.45912169060096641</v>
      </c>
      <c r="I1428" s="21">
        <f ca="1">IF(ROW()&gt;计算结果!B$18-1,AVERAGE(OFFSET(E1428,0,0,-计算结果!B$18,1)),AVERAGE(OFFSET(E1428,0,0,-ROW()+1,1)))</f>
        <v>3150.0650000000001</v>
      </c>
      <c r="J1428" s="43">
        <f t="shared" ca="1" si="89"/>
        <v>273130.86256383971</v>
      </c>
      <c r="K1428" s="43">
        <f ca="1">IF(ROW()&gt;计算结果!B$19+1,J1428-OFFSET(J1428,-计算结果!B$19,0,1,1),J1428-OFFSET(J1428,-ROW()+2,0,1,1))</f>
        <v>-7135.1904665600741</v>
      </c>
      <c r="L1428" s="32" t="str">
        <f ca="1">IF(AND(F1428&gt;OFFSET(F1428,-计算结果!B$19,0,1,1),'000300'!K1428&lt;OFFSET('000300'!K1428,-计算结果!B$19,0,1,1)),"卖",IF(AND(F1428&lt;OFFSET(F1428,-计算结果!B$19,0,1,1),'000300'!K1428&gt;OFFSET('000300'!K1428,-计算结果!B$19,0,1,1)),"买",L1427))</f>
        <v>卖</v>
      </c>
      <c r="M1428" s="4" t="str">
        <f t="shared" ca="1" si="90"/>
        <v/>
      </c>
      <c r="N1428" s="3">
        <f ca="1">IF(L1427="买",E1428/E1427-1,0)-IF(M1428=1,计算结果!B$17,0)</f>
        <v>0</v>
      </c>
      <c r="O1428" s="2">
        <f t="shared" ca="1" si="91"/>
        <v>2.3858238865280783</v>
      </c>
      <c r="P1428" s="3">
        <f ca="1">1-O1428/MAX(O$2:O1428)</f>
        <v>8.1065362191770962E-2</v>
      </c>
    </row>
    <row r="1429" spans="1:16" x14ac:dyDescent="0.15">
      <c r="A1429" s="1">
        <v>40504</v>
      </c>
      <c r="B1429">
        <v>3148.22</v>
      </c>
      <c r="C1429">
        <v>3200.47</v>
      </c>
      <c r="D1429" s="21">
        <v>3137.75</v>
      </c>
      <c r="E1429" s="21">
        <v>3171.94</v>
      </c>
      <c r="F1429" s="43">
        <v>1143.0297599999999</v>
      </c>
      <c r="G1429" s="3">
        <f t="shared" si="88"/>
        <v>-2.1737420765370885E-3</v>
      </c>
      <c r="H1429" s="3">
        <f>1-E1429/MAX(E$2:E1429)</f>
        <v>0.46029742054039335</v>
      </c>
      <c r="I1429" s="21">
        <f ca="1">IF(ROW()&gt;计算结果!B$18-1,AVERAGE(OFFSET(E1429,0,0,-计算结果!B$18,1)),AVERAGE(OFFSET(E1429,0,0,-ROW()+1,1)))</f>
        <v>3150.665</v>
      </c>
      <c r="J1429" s="43">
        <f t="shared" ca="1" si="89"/>
        <v>274273.89232383971</v>
      </c>
      <c r="K1429" s="43">
        <f ca="1">IF(ROW()&gt;计算结果!B$19+1,J1429-OFFSET(J1429,-计算结果!B$19,0,1,1),J1429-OFFSET(J1429,-ROW()+2,0,1,1))</f>
        <v>-7693.9094425600488</v>
      </c>
      <c r="L1429" s="32" t="str">
        <f ca="1">IF(AND(F1429&gt;OFFSET(F1429,-计算结果!B$19,0,1,1),'000300'!K1429&lt;OFFSET('000300'!K1429,-计算结果!B$19,0,1,1)),"卖",IF(AND(F1429&lt;OFFSET(F1429,-计算结果!B$19,0,1,1),'000300'!K1429&gt;OFFSET('000300'!K1429,-计算结果!B$19,0,1,1)),"买",L1428))</f>
        <v>卖</v>
      </c>
      <c r="M1429" s="4" t="str">
        <f t="shared" ca="1" si="90"/>
        <v/>
      </c>
      <c r="N1429" s="3">
        <f ca="1">IF(L1428="买",E1429/E1428-1,0)-IF(M1429=1,计算结果!B$17,0)</f>
        <v>0</v>
      </c>
      <c r="O1429" s="2">
        <f t="shared" ca="1" si="91"/>
        <v>2.3858238865280783</v>
      </c>
      <c r="P1429" s="3">
        <f ca="1">1-O1429/MAX(O$2:O1429)</f>
        <v>8.1065362191770962E-2</v>
      </c>
    </row>
    <row r="1430" spans="1:16" x14ac:dyDescent="0.15">
      <c r="A1430" s="1">
        <v>40505</v>
      </c>
      <c r="B1430">
        <v>3156.48</v>
      </c>
      <c r="C1430">
        <v>3156.48</v>
      </c>
      <c r="D1430" s="21">
        <v>3061.62</v>
      </c>
      <c r="E1430" s="21">
        <v>3107.18</v>
      </c>
      <c r="F1430" s="43">
        <v>1052.81462272</v>
      </c>
      <c r="G1430" s="3">
        <f t="shared" si="88"/>
        <v>-2.0416527424856779E-2</v>
      </c>
      <c r="H1430" s="3">
        <f>1-E1430/MAX(E$2:E1430)</f>
        <v>0.47131627305519641</v>
      </c>
      <c r="I1430" s="21">
        <f ca="1">IF(ROW()&gt;计算结果!B$18-1,AVERAGE(OFFSET(E1430,0,0,-计算结果!B$18,1)),AVERAGE(OFFSET(E1430,0,0,-ROW()+1,1)))</f>
        <v>3151.4825000000001</v>
      </c>
      <c r="J1430" s="43">
        <f t="shared" ca="1" si="89"/>
        <v>275326.70694655972</v>
      </c>
      <c r="K1430" s="43">
        <f ca="1">IF(ROW()&gt;计算结果!B$19+1,J1430-OFFSET(J1430,-计算结果!B$19,0,1,1),J1430-OFFSET(J1430,-ROW()+2,0,1,1))</f>
        <v>-8406.3926681600278</v>
      </c>
      <c r="L1430" s="32" t="str">
        <f ca="1">IF(AND(F1430&gt;OFFSET(F1430,-计算结果!B$19,0,1,1),'000300'!K1430&lt;OFFSET('000300'!K1430,-计算结果!B$19,0,1,1)),"卖",IF(AND(F1430&lt;OFFSET(F1430,-计算结果!B$19,0,1,1),'000300'!K1430&gt;OFFSET('000300'!K1430,-计算结果!B$19,0,1,1)),"买",L1429))</f>
        <v>卖</v>
      </c>
      <c r="M1430" s="4" t="str">
        <f t="shared" ca="1" si="90"/>
        <v/>
      </c>
      <c r="N1430" s="3">
        <f ca="1">IF(L1429="买",E1430/E1429-1,0)-IF(M1430=1,计算结果!B$17,0)</f>
        <v>0</v>
      </c>
      <c r="O1430" s="2">
        <f t="shared" ca="1" si="91"/>
        <v>2.3858238865280783</v>
      </c>
      <c r="P1430" s="3">
        <f ca="1">1-O1430/MAX(O$2:O1430)</f>
        <v>8.1065362191770962E-2</v>
      </c>
    </row>
    <row r="1431" spans="1:16" x14ac:dyDescent="0.15">
      <c r="A1431" s="1">
        <v>40506</v>
      </c>
      <c r="B1431">
        <v>3088.99</v>
      </c>
      <c r="C1431">
        <v>3177.41</v>
      </c>
      <c r="D1431" s="21">
        <v>3088.99</v>
      </c>
      <c r="E1431" s="21">
        <v>3177.04</v>
      </c>
      <c r="F1431" s="43">
        <v>1076.88443904</v>
      </c>
      <c r="G1431" s="3">
        <f t="shared" si="88"/>
        <v>2.2483409393726728E-2</v>
      </c>
      <c r="H1431" s="3">
        <f>1-E1431/MAX(E$2:E1431)</f>
        <v>0.45942966038249511</v>
      </c>
      <c r="I1431" s="21">
        <f ca="1">IF(ROW()&gt;计算结果!B$18-1,AVERAGE(OFFSET(E1431,0,0,-计算结果!B$18,1)),AVERAGE(OFFSET(E1431,0,0,-ROW()+1,1)))</f>
        <v>3158.7524999999996</v>
      </c>
      <c r="J1431" s="43">
        <f t="shared" ca="1" si="89"/>
        <v>276403.59138559969</v>
      </c>
      <c r="K1431" s="43">
        <f ca="1">IF(ROW()&gt;计算结果!B$19+1,J1431-OFFSET(J1431,-计算结果!B$19,0,1,1),J1431-OFFSET(J1431,-ROW()+2,0,1,1))</f>
        <v>-5238.2929715200444</v>
      </c>
      <c r="L1431" s="32" t="str">
        <f ca="1">IF(AND(F1431&gt;OFFSET(F1431,-计算结果!B$19,0,1,1),'000300'!K1431&lt;OFFSET('000300'!K1431,-计算结果!B$19,0,1,1)),"卖",IF(AND(F1431&lt;OFFSET(F1431,-计算结果!B$19,0,1,1),'000300'!K1431&gt;OFFSET('000300'!K1431,-计算结果!B$19,0,1,1)),"买",L1430))</f>
        <v>卖</v>
      </c>
      <c r="M1431" s="4" t="str">
        <f t="shared" ca="1" si="90"/>
        <v/>
      </c>
      <c r="N1431" s="3">
        <f ca="1">IF(L1430="买",E1431/E1430-1,0)-IF(M1431=1,计算结果!B$17,0)</f>
        <v>0</v>
      </c>
      <c r="O1431" s="2">
        <f t="shared" ca="1" si="91"/>
        <v>2.3858238865280783</v>
      </c>
      <c r="P1431" s="3">
        <f ca="1">1-O1431/MAX(O$2:O1431)</f>
        <v>8.1065362191770962E-2</v>
      </c>
    </row>
    <row r="1432" spans="1:16" x14ac:dyDescent="0.15">
      <c r="A1432" s="1">
        <v>40507</v>
      </c>
      <c r="B1432">
        <v>3197.97</v>
      </c>
      <c r="C1432">
        <v>3227.05</v>
      </c>
      <c r="D1432" s="21">
        <v>3172.28</v>
      </c>
      <c r="E1432" s="21">
        <v>3223.48</v>
      </c>
      <c r="F1432" s="43">
        <v>1169.4829568</v>
      </c>
      <c r="G1432" s="3">
        <f t="shared" si="88"/>
        <v>1.4617379699342736E-2</v>
      </c>
      <c r="H1432" s="3">
        <f>1-E1432/MAX(E$2:E1432)</f>
        <v>0.45152793847410333</v>
      </c>
      <c r="I1432" s="21">
        <f ca="1">IF(ROW()&gt;计算结果!B$18-1,AVERAGE(OFFSET(E1432,0,0,-计算结果!B$18,1)),AVERAGE(OFFSET(E1432,0,0,-ROW()+1,1)))</f>
        <v>3169.91</v>
      </c>
      <c r="J1432" s="43">
        <f t="shared" ca="1" si="89"/>
        <v>277573.07434239972</v>
      </c>
      <c r="K1432" s="43">
        <f ca="1">IF(ROW()&gt;计算结果!B$19+1,J1432-OFFSET(J1432,-计算结果!B$19,0,1,1),J1432-OFFSET(J1432,-ROW()+2,0,1,1))</f>
        <v>-1826.8021555200103</v>
      </c>
      <c r="L1432" s="32" t="str">
        <f ca="1">IF(AND(F1432&gt;OFFSET(F1432,-计算结果!B$19,0,1,1),'000300'!K1432&lt;OFFSET('000300'!K1432,-计算结果!B$19,0,1,1)),"卖",IF(AND(F1432&lt;OFFSET(F1432,-计算结果!B$19,0,1,1),'000300'!K1432&gt;OFFSET('000300'!K1432,-计算结果!B$19,0,1,1)),"买",L1431))</f>
        <v>卖</v>
      </c>
      <c r="M1432" s="4" t="str">
        <f t="shared" ca="1" si="90"/>
        <v/>
      </c>
      <c r="N1432" s="3">
        <f ca="1">IF(L1431="买",E1432/E1431-1,0)-IF(M1432=1,计算结果!B$17,0)</f>
        <v>0</v>
      </c>
      <c r="O1432" s="2">
        <f t="shared" ca="1" si="91"/>
        <v>2.3858238865280783</v>
      </c>
      <c r="P1432" s="3">
        <f ca="1">1-O1432/MAX(O$2:O1432)</f>
        <v>8.1065362191770962E-2</v>
      </c>
    </row>
    <row r="1433" spans="1:16" x14ac:dyDescent="0.15">
      <c r="A1433" s="1">
        <v>40508</v>
      </c>
      <c r="B1433">
        <v>3214.13</v>
      </c>
      <c r="C1433">
        <v>3224.52</v>
      </c>
      <c r="D1433" s="21">
        <v>3170.36</v>
      </c>
      <c r="E1433" s="21">
        <v>3194.85</v>
      </c>
      <c r="F1433" s="43">
        <v>962.26369536000004</v>
      </c>
      <c r="G1433" s="3">
        <f t="shared" si="88"/>
        <v>-8.8817054859965383E-3</v>
      </c>
      <c r="H1433" s="3">
        <f>1-E1433/MAX(E$2:E1433)</f>
        <v>0.45639930579187371</v>
      </c>
      <c r="I1433" s="21">
        <f ca="1">IF(ROW()&gt;计算结果!B$18-1,AVERAGE(OFFSET(E1433,0,0,-计算结果!B$18,1)),AVERAGE(OFFSET(E1433,0,0,-ROW()+1,1)))</f>
        <v>3175.6374999999998</v>
      </c>
      <c r="J1433" s="43">
        <f t="shared" ca="1" si="89"/>
        <v>278535.33803775971</v>
      </c>
      <c r="K1433" s="43">
        <f ca="1">IF(ROW()&gt;计算结果!B$19+1,J1433-OFFSET(J1433,-计算结果!B$19,0,1,1),J1433-OFFSET(J1433,-ROW()+2,0,1,1))</f>
        <v>580.39107583998702</v>
      </c>
      <c r="L1433" s="32" t="str">
        <f ca="1">IF(AND(F1433&gt;OFFSET(F1433,-计算结果!B$19,0,1,1),'000300'!K1433&lt;OFFSET('000300'!K1433,-计算结果!B$19,0,1,1)),"卖",IF(AND(F1433&lt;OFFSET(F1433,-计算结果!B$19,0,1,1),'000300'!K1433&gt;OFFSET('000300'!K1433,-计算结果!B$19,0,1,1)),"买",L1432))</f>
        <v>卖</v>
      </c>
      <c r="M1433" s="4" t="str">
        <f t="shared" ca="1" si="90"/>
        <v/>
      </c>
      <c r="N1433" s="3">
        <f ca="1">IF(L1432="买",E1433/E1432-1,0)-IF(M1433=1,计算结果!B$17,0)</f>
        <v>0</v>
      </c>
      <c r="O1433" s="2">
        <f t="shared" ca="1" si="91"/>
        <v>2.3858238865280783</v>
      </c>
      <c r="P1433" s="3">
        <f ca="1">1-O1433/MAX(O$2:O1433)</f>
        <v>8.1065362191770962E-2</v>
      </c>
    </row>
    <row r="1434" spans="1:16" x14ac:dyDescent="0.15">
      <c r="A1434" s="1">
        <v>40511</v>
      </c>
      <c r="B1434">
        <v>3183.54</v>
      </c>
      <c r="C1434">
        <v>3206.76</v>
      </c>
      <c r="D1434" s="21">
        <v>3159.46</v>
      </c>
      <c r="E1434" s="21">
        <v>3190.05</v>
      </c>
      <c r="F1434" s="43">
        <v>887.99076351999997</v>
      </c>
      <c r="G1434" s="3">
        <f t="shared" si="88"/>
        <v>-1.5024179538944971E-3</v>
      </c>
      <c r="H1434" s="3">
        <f>1-E1434/MAX(E$2:E1434)</f>
        <v>0.45721602123460148</v>
      </c>
      <c r="I1434" s="21">
        <f ca="1">IF(ROW()&gt;计算结果!B$18-1,AVERAGE(OFFSET(E1434,0,0,-计算结果!B$18,1)),AVERAGE(OFFSET(E1434,0,0,-ROW()+1,1)))</f>
        <v>3196.3550000000005</v>
      </c>
      <c r="J1434" s="43">
        <f t="shared" ca="1" si="89"/>
        <v>279423.32880127971</v>
      </c>
      <c r="K1434" s="43">
        <f ca="1">IF(ROW()&gt;计算结果!B$19+1,J1434-OFFSET(J1434,-计算结果!B$19,0,1,1),J1434-OFFSET(J1434,-ROW()+2,0,1,1))</f>
        <v>3011.1630131200072</v>
      </c>
      <c r="L1434" s="32" t="str">
        <f ca="1">IF(AND(F1434&gt;OFFSET(F1434,-计算结果!B$19,0,1,1),'000300'!K1434&lt;OFFSET('000300'!K1434,-计算结果!B$19,0,1,1)),"卖",IF(AND(F1434&lt;OFFSET(F1434,-计算结果!B$19,0,1,1),'000300'!K1434&gt;OFFSET('000300'!K1434,-计算结果!B$19,0,1,1)),"买",L1433))</f>
        <v>买</v>
      </c>
      <c r="M1434" s="4">
        <f t="shared" ca="1" si="90"/>
        <v>1</v>
      </c>
      <c r="N1434" s="3">
        <f ca="1">IF(L1433="买",E1434/E1433-1,0)-IF(M1434=1,计算结果!B$17,0)</f>
        <v>0</v>
      </c>
      <c r="O1434" s="2">
        <f t="shared" ca="1" si="91"/>
        <v>2.3858238865280783</v>
      </c>
      <c r="P1434" s="3">
        <f ca="1">1-O1434/MAX(O$2:O1434)</f>
        <v>8.1065362191770962E-2</v>
      </c>
    </row>
    <row r="1435" spans="1:16" x14ac:dyDescent="0.15">
      <c r="A1435" s="1">
        <v>40512</v>
      </c>
      <c r="B1435">
        <v>3187.53</v>
      </c>
      <c r="C1435">
        <v>3205.78</v>
      </c>
      <c r="D1435" s="21">
        <v>3060.44</v>
      </c>
      <c r="E1435" s="21">
        <v>3136.99</v>
      </c>
      <c r="F1435" s="43">
        <v>1205.72329984</v>
      </c>
      <c r="G1435" s="3">
        <f t="shared" si="88"/>
        <v>-1.66329681352958E-2</v>
      </c>
      <c r="H1435" s="3">
        <f>1-E1435/MAX(E$2:E1435)</f>
        <v>0.46624412985775543</v>
      </c>
      <c r="I1435" s="21">
        <f ca="1">IF(ROW()&gt;计算结果!B$18-1,AVERAGE(OFFSET(E1435,0,0,-计算结果!B$18,1)),AVERAGE(OFFSET(E1435,0,0,-ROW()+1,1)))</f>
        <v>3186.3425000000002</v>
      </c>
      <c r="J1435" s="43">
        <f t="shared" ca="1" si="89"/>
        <v>278217.60550143971</v>
      </c>
      <c r="K1435" s="43">
        <f ca="1">IF(ROW()&gt;计算结果!B$19+1,J1435-OFFSET(J1435,-计算结果!B$19,0,1,1),J1435-OFFSET(J1435,-ROW()+2,0,1,1))</f>
        <v>2995.2520192000084</v>
      </c>
      <c r="L1435" s="32" t="str">
        <f ca="1">IF(AND(F1435&gt;OFFSET(F1435,-计算结果!B$19,0,1,1),'000300'!K1435&lt;OFFSET('000300'!K1435,-计算结果!B$19,0,1,1)),"卖",IF(AND(F1435&lt;OFFSET(F1435,-计算结果!B$19,0,1,1),'000300'!K1435&gt;OFFSET('000300'!K1435,-计算结果!B$19,0,1,1)),"买",L1434))</f>
        <v>买</v>
      </c>
      <c r="M1435" s="4" t="str">
        <f t="shared" ca="1" si="90"/>
        <v/>
      </c>
      <c r="N1435" s="3">
        <f ca="1">IF(L1434="买",E1435/E1434-1,0)-IF(M1435=1,计算结果!B$17,0)</f>
        <v>-1.66329681352958E-2</v>
      </c>
      <c r="O1435" s="2">
        <f t="shared" ca="1" si="91"/>
        <v>2.3461405538470292</v>
      </c>
      <c r="P1435" s="3">
        <f ca="1">1-O1435/MAX(O$2:O1435)</f>
        <v>9.6349972740854883E-2</v>
      </c>
    </row>
    <row r="1436" spans="1:16" x14ac:dyDescent="0.15">
      <c r="A1436" s="1">
        <v>40513</v>
      </c>
      <c r="B1436">
        <v>3127.26</v>
      </c>
      <c r="C1436">
        <v>3150.44</v>
      </c>
      <c r="D1436" s="21">
        <v>3111.65</v>
      </c>
      <c r="E1436" s="21">
        <v>3136.02</v>
      </c>
      <c r="F1436" s="43">
        <v>694.72575487999995</v>
      </c>
      <c r="G1436" s="3">
        <f t="shared" si="88"/>
        <v>-3.0921360922409047E-4</v>
      </c>
      <c r="H1436" s="3">
        <f>1-E1436/MAX(E$2:E1436)</f>
        <v>0.46640917443680663</v>
      </c>
      <c r="I1436" s="21">
        <f ca="1">IF(ROW()&gt;计算结果!B$18-1,AVERAGE(OFFSET(E1436,0,0,-计算结果!B$18,1)),AVERAGE(OFFSET(E1436,0,0,-ROW()+1,1)))</f>
        <v>3164.4775</v>
      </c>
      <c r="J1436" s="43">
        <f t="shared" ca="1" si="89"/>
        <v>277522.87974655972</v>
      </c>
      <c r="K1436" s="43">
        <f ca="1">IF(ROW()&gt;计算结果!B$19+1,J1436-OFFSET(J1436,-计算结果!B$19,0,1,1),J1436-OFFSET(J1436,-ROW()+2,0,1,1))</f>
        <v>3245.2874240000383</v>
      </c>
      <c r="L1436" s="32" t="str">
        <f ca="1">IF(AND(F1436&gt;OFFSET(F1436,-计算结果!B$19,0,1,1),'000300'!K1436&lt;OFFSET('000300'!K1436,-计算结果!B$19,0,1,1)),"卖",IF(AND(F1436&lt;OFFSET(F1436,-计算结果!B$19,0,1,1),'000300'!K1436&gt;OFFSET('000300'!K1436,-计算结果!B$19,0,1,1)),"买",L1435))</f>
        <v>买</v>
      </c>
      <c r="M1436" s="4" t="str">
        <f t="shared" ca="1" si="90"/>
        <v/>
      </c>
      <c r="N1436" s="3">
        <f ca="1">IF(L1435="买",E1436/E1435-1,0)-IF(M1436=1,计算结果!B$17,0)</f>
        <v>-3.0921360922409047E-4</v>
      </c>
      <c r="O1436" s="2">
        <f t="shared" ca="1" si="91"/>
        <v>2.3454150952586272</v>
      </c>
      <c r="P1436" s="3">
        <f ca="1">1-O1436/MAX(O$2:O1436)</f>
        <v>9.6629393627259086E-2</v>
      </c>
    </row>
    <row r="1437" spans="1:16" x14ac:dyDescent="0.15">
      <c r="A1437" s="1">
        <v>40514</v>
      </c>
      <c r="B1437">
        <v>3185.76</v>
      </c>
      <c r="C1437">
        <v>3194.23</v>
      </c>
      <c r="D1437" s="21">
        <v>3154.32</v>
      </c>
      <c r="E1437" s="21">
        <v>3155.06</v>
      </c>
      <c r="F1437" s="43">
        <v>897.64274176000004</v>
      </c>
      <c r="G1437" s="3">
        <f t="shared" si="88"/>
        <v>6.0713898508300002E-3</v>
      </c>
      <c r="H1437" s="3">
        <f>1-E1437/MAX(E$2:E1437)</f>
        <v>0.46316953651398629</v>
      </c>
      <c r="I1437" s="21">
        <f ca="1">IF(ROW()&gt;计算结果!B$18-1,AVERAGE(OFFSET(E1437,0,0,-计算结果!B$18,1)),AVERAGE(OFFSET(E1437,0,0,-ROW()+1,1)))</f>
        <v>3154.5299999999997</v>
      </c>
      <c r="J1437" s="43">
        <f t="shared" ca="1" si="89"/>
        <v>276625.23700479971</v>
      </c>
      <c r="K1437" s="43">
        <f ca="1">IF(ROW()&gt;计算结果!B$19+1,J1437-OFFSET(J1437,-计算结果!B$19,0,1,1),J1437-OFFSET(J1437,-ROW()+2,0,1,1))</f>
        <v>3494.374440960004</v>
      </c>
      <c r="L1437" s="32" t="str">
        <f ca="1">IF(AND(F1437&gt;OFFSET(F1437,-计算结果!B$19,0,1,1),'000300'!K1437&lt;OFFSET('000300'!K1437,-计算结果!B$19,0,1,1)),"卖",IF(AND(F1437&lt;OFFSET(F1437,-计算结果!B$19,0,1,1),'000300'!K1437&gt;OFFSET('000300'!K1437,-计算结果!B$19,0,1,1)),"买",L1436))</f>
        <v>买</v>
      </c>
      <c r="M1437" s="4" t="str">
        <f t="shared" ca="1" si="90"/>
        <v/>
      </c>
      <c r="N1437" s="3">
        <f ca="1">IF(L1436="买",E1437/E1436-1,0)-IF(M1437=1,计算结果!B$17,0)</f>
        <v>6.0713898508300002E-3</v>
      </c>
      <c r="O1437" s="2">
        <f t="shared" ca="1" si="91"/>
        <v>2.3596550246639638</v>
      </c>
      <c r="P1437" s="3">
        <f ca="1">1-O1437/MAX(O$2:O1437)</f>
        <v>9.1144678496189568E-2</v>
      </c>
    </row>
    <row r="1438" spans="1:16" x14ac:dyDescent="0.15">
      <c r="A1438" s="1">
        <v>40515</v>
      </c>
      <c r="B1438">
        <v>3161.93</v>
      </c>
      <c r="C1438">
        <v>3171.38</v>
      </c>
      <c r="D1438" s="21">
        <v>3134.42</v>
      </c>
      <c r="E1438" s="21">
        <v>3158.16</v>
      </c>
      <c r="F1438" s="43">
        <v>713.87340800000004</v>
      </c>
      <c r="G1438" s="3">
        <f t="shared" si="88"/>
        <v>9.8254866785407735E-4</v>
      </c>
      <c r="H1438" s="3">
        <f>1-E1438/MAX(E$2:E1438)</f>
        <v>0.46264207445722449</v>
      </c>
      <c r="I1438" s="21">
        <f ca="1">IF(ROW()&gt;计算结果!B$18-1,AVERAGE(OFFSET(E1438,0,0,-计算结果!B$18,1)),AVERAGE(OFFSET(E1438,0,0,-ROW()+1,1)))</f>
        <v>3146.5574999999999</v>
      </c>
      <c r="J1438" s="43">
        <f t="shared" ca="1" si="89"/>
        <v>275911.36359679973</v>
      </c>
      <c r="K1438" s="43">
        <f ca="1">IF(ROW()&gt;计算结果!B$19+1,J1438-OFFSET(J1438,-计算结果!B$19,0,1,1),J1438-OFFSET(J1438,-ROW()+2,0,1,1))</f>
        <v>1637.4712729600142</v>
      </c>
      <c r="L1438" s="32" t="str">
        <f ca="1">IF(AND(F1438&gt;OFFSET(F1438,-计算结果!B$19,0,1,1),'000300'!K1438&lt;OFFSET('000300'!K1438,-计算结果!B$19,0,1,1)),"卖",IF(AND(F1438&lt;OFFSET(F1438,-计算结果!B$19,0,1,1),'000300'!K1438&gt;OFFSET('000300'!K1438,-计算结果!B$19,0,1,1)),"买",L1437))</f>
        <v>买</v>
      </c>
      <c r="M1438" s="4" t="str">
        <f t="shared" ca="1" si="90"/>
        <v/>
      </c>
      <c r="N1438" s="3">
        <f ca="1">IF(L1437="买",E1438/E1437-1,0)-IF(M1438=1,计算结果!B$17,0)</f>
        <v>9.8254866785407735E-4</v>
      </c>
      <c r="O1438" s="2">
        <f t="shared" ca="1" si="91"/>
        <v>2.3619735005650426</v>
      </c>
      <c r="P1438" s="3">
        <f ca="1">1-O1438/MAX(O$2:O1438)</f>
        <v>9.0251683910773872E-2</v>
      </c>
    </row>
    <row r="1439" spans="1:16" x14ac:dyDescent="0.15">
      <c r="A1439" s="1">
        <v>40518</v>
      </c>
      <c r="B1439">
        <v>3168.88</v>
      </c>
      <c r="C1439">
        <v>3185.33</v>
      </c>
      <c r="D1439" s="21">
        <v>3140.55</v>
      </c>
      <c r="E1439" s="21">
        <v>3165.57</v>
      </c>
      <c r="F1439" s="43">
        <v>800.43204607999996</v>
      </c>
      <c r="G1439" s="3">
        <f t="shared" si="88"/>
        <v>2.3463029105557087E-3</v>
      </c>
      <c r="H1439" s="3">
        <f>1-E1439/MAX(E$2:E1439)</f>
        <v>0.46138126999251339</v>
      </c>
      <c r="I1439" s="21">
        <f ca="1">IF(ROW()&gt;计算结果!B$18-1,AVERAGE(OFFSET(E1439,0,0,-计算结果!B$18,1)),AVERAGE(OFFSET(E1439,0,0,-ROW()+1,1)))</f>
        <v>3153.7024999999999</v>
      </c>
      <c r="J1439" s="43">
        <f t="shared" ca="1" si="89"/>
        <v>276711.79564287973</v>
      </c>
      <c r="K1439" s="43">
        <f ca="1">IF(ROW()&gt;计算结果!B$19+1,J1439-OFFSET(J1439,-计算结果!B$19,0,1,1),J1439-OFFSET(J1439,-ROW()+2,0,1,1))</f>
        <v>1385.0886963200173</v>
      </c>
      <c r="L1439" s="32" t="str">
        <f ca="1">IF(AND(F1439&gt;OFFSET(F1439,-计算结果!B$19,0,1,1),'000300'!K1439&lt;OFFSET('000300'!K1439,-计算结果!B$19,0,1,1)),"卖",IF(AND(F1439&lt;OFFSET(F1439,-计算结果!B$19,0,1,1),'000300'!K1439&gt;OFFSET('000300'!K1439,-计算结果!B$19,0,1,1)),"买",L1438))</f>
        <v>买</v>
      </c>
      <c r="M1439" s="4" t="str">
        <f t="shared" ca="1" si="90"/>
        <v/>
      </c>
      <c r="N1439" s="3">
        <f ca="1">IF(L1438="买",E1439/E1438-1,0)-IF(M1439=1,计算结果!B$17,0)</f>
        <v>2.3463029105557087E-3</v>
      </c>
      <c r="O1439" s="2">
        <f t="shared" ca="1" si="91"/>
        <v>2.3675154058640739</v>
      </c>
      <c r="P1439" s="3">
        <f ca="1">1-O1439/MAX(O$2:O1439)</f>
        <v>8.8117138788860516E-2</v>
      </c>
    </row>
    <row r="1440" spans="1:16" x14ac:dyDescent="0.15">
      <c r="A1440" s="1">
        <v>40519</v>
      </c>
      <c r="B1440">
        <v>3152.73</v>
      </c>
      <c r="C1440">
        <v>3214.69</v>
      </c>
      <c r="D1440" s="21">
        <v>3112.22</v>
      </c>
      <c r="E1440" s="21">
        <v>3200.34</v>
      </c>
      <c r="F1440" s="43">
        <v>855.48294143999999</v>
      </c>
      <c r="G1440" s="3">
        <f t="shared" si="88"/>
        <v>1.0983803864706765E-2</v>
      </c>
      <c r="H1440" s="3">
        <f>1-E1440/MAX(E$2:E1440)</f>
        <v>0.45546518750425369</v>
      </c>
      <c r="I1440" s="21">
        <f ca="1">IF(ROW()&gt;计算结果!B$18-1,AVERAGE(OFFSET(E1440,0,0,-计算结果!B$18,1)),AVERAGE(OFFSET(E1440,0,0,-ROW()+1,1)))</f>
        <v>3169.7824999999998</v>
      </c>
      <c r="J1440" s="43">
        <f t="shared" ca="1" si="89"/>
        <v>277567.27858431975</v>
      </c>
      <c r="K1440" s="43">
        <f ca="1">IF(ROW()&gt;计算结果!B$19+1,J1440-OFFSET(J1440,-计算结果!B$19,0,1,1),J1440-OFFSET(J1440,-ROW()+2,0,1,1))</f>
        <v>1163.6871987200575</v>
      </c>
      <c r="L1440" s="32" t="str">
        <f ca="1">IF(AND(F1440&gt;OFFSET(F1440,-计算结果!B$19,0,1,1),'000300'!K1440&lt;OFFSET('000300'!K1440,-计算结果!B$19,0,1,1)),"卖",IF(AND(F1440&lt;OFFSET(F1440,-计算结果!B$19,0,1,1),'000300'!K1440&gt;OFFSET('000300'!K1440,-计算结果!B$19,0,1,1)),"买",L1439))</f>
        <v>买</v>
      </c>
      <c r="M1440" s="4" t="str">
        <f t="shared" ca="1" si="90"/>
        <v/>
      </c>
      <c r="N1440" s="3">
        <f ca="1">IF(L1439="买",E1440/E1439-1,0)-IF(M1440=1,计算结果!B$17,0)</f>
        <v>1.0983803864706765E-2</v>
      </c>
      <c r="O1440" s="2">
        <f t="shared" ca="1" si="91"/>
        <v>2.3935197307287566</v>
      </c>
      <c r="P1440" s="3">
        <f ca="1">1-O1440/MAX(O$2:O1440)</f>
        <v>7.8101196293729691E-2</v>
      </c>
    </row>
    <row r="1441" spans="1:16" x14ac:dyDescent="0.15">
      <c r="A1441" s="1">
        <v>40520</v>
      </c>
      <c r="B1441">
        <v>3194.9</v>
      </c>
      <c r="C1441">
        <v>3215.28</v>
      </c>
      <c r="D1441" s="21">
        <v>3166.77</v>
      </c>
      <c r="E1441" s="21">
        <v>3171.88</v>
      </c>
      <c r="F1441" s="43">
        <v>870.56105472000002</v>
      </c>
      <c r="G1441" s="3">
        <f t="shared" si="88"/>
        <v>-8.8928051394538965E-3</v>
      </c>
      <c r="H1441" s="3">
        <f>1-E1441/MAX(E$2:E1441)</f>
        <v>0.46030762948342741</v>
      </c>
      <c r="I1441" s="21">
        <f ca="1">IF(ROW()&gt;计算结果!B$18-1,AVERAGE(OFFSET(E1441,0,0,-计算结果!B$18,1)),AVERAGE(OFFSET(E1441,0,0,-ROW()+1,1)))</f>
        <v>3173.9875000000002</v>
      </c>
      <c r="J1441" s="43">
        <f t="shared" ca="1" si="89"/>
        <v>278437.83963903977</v>
      </c>
      <c r="K1441" s="43">
        <f ca="1">IF(ROW()&gt;计算结果!B$19+1,J1441-OFFSET(J1441,-计算结果!B$19,0,1,1),J1441-OFFSET(J1441,-ROW()+2,0,1,1))</f>
        <v>864.7652966400492</v>
      </c>
      <c r="L1441" s="32" t="str">
        <f ca="1">IF(AND(F1441&gt;OFFSET(F1441,-计算结果!B$19,0,1,1),'000300'!K1441&lt;OFFSET('000300'!K1441,-计算结果!B$19,0,1,1)),"卖",IF(AND(F1441&lt;OFFSET(F1441,-计算结果!B$19,0,1,1),'000300'!K1441&gt;OFFSET('000300'!K1441,-计算结果!B$19,0,1,1)),"买",L1440))</f>
        <v>买</v>
      </c>
      <c r="M1441" s="4" t="str">
        <f t="shared" ca="1" si="90"/>
        <v/>
      </c>
      <c r="N1441" s="3">
        <f ca="1">IF(L1440="买",E1441/E1440-1,0)-IF(M1441=1,计算结果!B$17,0)</f>
        <v>-8.8928051394538965E-3</v>
      </c>
      <c r="O1441" s="2">
        <f t="shared" ca="1" si="91"/>
        <v>2.3722346261659477</v>
      </c>
      <c r="P1441" s="3">
        <f ca="1">1-O1441/MAX(O$2:O1441)</f>
        <v>8.6299462713385178E-2</v>
      </c>
    </row>
    <row r="1442" spans="1:16" x14ac:dyDescent="0.15">
      <c r="A1442" s="1">
        <v>40521</v>
      </c>
      <c r="B1442">
        <v>3156</v>
      </c>
      <c r="C1442">
        <v>3175.05</v>
      </c>
      <c r="D1442" s="21">
        <v>3122.2</v>
      </c>
      <c r="E1442" s="21">
        <v>3123.37</v>
      </c>
      <c r="F1442" s="43">
        <v>831.59040000000005</v>
      </c>
      <c r="G1442" s="3">
        <f t="shared" si="88"/>
        <v>-1.5293768995043977E-2</v>
      </c>
      <c r="H1442" s="3">
        <f>1-E1442/MAX(E$2:E1442)</f>
        <v>0.46856155992649562</v>
      </c>
      <c r="I1442" s="21">
        <f ca="1">IF(ROW()&gt;计算结果!B$18-1,AVERAGE(OFFSET(E1442,0,0,-计算结果!B$18,1)),AVERAGE(OFFSET(E1442,0,0,-ROW()+1,1)))</f>
        <v>3165.29</v>
      </c>
      <c r="J1442" s="43">
        <f t="shared" ca="1" si="89"/>
        <v>277606.24923903978</v>
      </c>
      <c r="K1442" s="43">
        <f ca="1">IF(ROW()&gt;计算结果!B$19+1,J1442-OFFSET(J1442,-计算结果!B$19,0,1,1),J1442-OFFSET(J1442,-ROW()+2,0,1,1))</f>
        <v>-929.08879871992394</v>
      </c>
      <c r="L1442" s="32" t="str">
        <f ca="1">IF(AND(F1442&gt;OFFSET(F1442,-计算结果!B$19,0,1,1),'000300'!K1442&lt;OFFSET('000300'!K1442,-计算结果!B$19,0,1,1)),"卖",IF(AND(F1442&lt;OFFSET(F1442,-计算结果!B$19,0,1,1),'000300'!K1442&gt;OFFSET('000300'!K1442,-计算结果!B$19,0,1,1)),"买",L1441))</f>
        <v>买</v>
      </c>
      <c r="M1442" s="4" t="str">
        <f t="shared" ca="1" si="90"/>
        <v/>
      </c>
      <c r="N1442" s="3">
        <f ca="1">IF(L1441="买",E1442/E1441-1,0)-IF(M1442=1,计算结果!B$17,0)</f>
        <v>-1.5293768995043977E-2</v>
      </c>
      <c r="O1442" s="2">
        <f t="shared" ca="1" si="91"/>
        <v>2.3359542177913211</v>
      </c>
      <c r="P1442" s="3">
        <f ca="1">1-O1442/MAX(O$2:O1442)</f>
        <v>0.10027338766129434</v>
      </c>
    </row>
    <row r="1443" spans="1:16" x14ac:dyDescent="0.15">
      <c r="A1443" s="1">
        <v>40522</v>
      </c>
      <c r="B1443">
        <v>3107.38</v>
      </c>
      <c r="C1443">
        <v>3172.16</v>
      </c>
      <c r="D1443" s="21">
        <v>3101.08</v>
      </c>
      <c r="E1443" s="21">
        <v>3161.98</v>
      </c>
      <c r="F1443" s="43">
        <v>780.69121024000003</v>
      </c>
      <c r="G1443" s="3">
        <f t="shared" si="88"/>
        <v>1.236164783551108E-2</v>
      </c>
      <c r="H1443" s="3">
        <f>1-E1443/MAX(E$2:E1443)</f>
        <v>0.46199210508405364</v>
      </c>
      <c r="I1443" s="21">
        <f ca="1">IF(ROW()&gt;计算结果!B$18-1,AVERAGE(OFFSET(E1443,0,0,-计算结果!B$18,1)),AVERAGE(OFFSET(E1443,0,0,-ROW()+1,1)))</f>
        <v>3164.3924999999999</v>
      </c>
      <c r="J1443" s="43">
        <f t="shared" ca="1" si="89"/>
        <v>276825.55802879977</v>
      </c>
      <c r="K1443" s="43">
        <f ca="1">IF(ROW()&gt;计算结果!B$19+1,J1443-OFFSET(J1443,-计算结果!B$19,0,1,1),J1443-OFFSET(J1443,-ROW()+2,0,1,1))</f>
        <v>-2597.7707724799402</v>
      </c>
      <c r="L1443" s="32" t="str">
        <f ca="1">IF(AND(F1443&gt;OFFSET(F1443,-计算结果!B$19,0,1,1),'000300'!K1443&lt;OFFSET('000300'!K1443,-计算结果!B$19,0,1,1)),"卖",IF(AND(F1443&lt;OFFSET(F1443,-计算结果!B$19,0,1,1),'000300'!K1443&gt;OFFSET('000300'!K1443,-计算结果!B$19,0,1,1)),"买",L1442))</f>
        <v>买</v>
      </c>
      <c r="M1443" s="4" t="str">
        <f t="shared" ca="1" si="90"/>
        <v/>
      </c>
      <c r="N1443" s="3">
        <f ca="1">IF(L1442="买",E1443/E1442-1,0)-IF(M1443=1,计算结果!B$17,0)</f>
        <v>1.236164783551108E-2</v>
      </c>
      <c r="O1443" s="2">
        <f t="shared" ca="1" si="91"/>
        <v>2.3648304611915343</v>
      </c>
      <c r="P1443" s="3">
        <f ca="1">1-O1443/MAX(O$2:O1443)</f>
        <v>8.9151284131325781E-2</v>
      </c>
    </row>
    <row r="1444" spans="1:16" x14ac:dyDescent="0.15">
      <c r="A1444" s="1">
        <v>40525</v>
      </c>
      <c r="B1444">
        <v>3176.33</v>
      </c>
      <c r="C1444">
        <v>3261.34</v>
      </c>
      <c r="D1444" s="21">
        <v>3173.56</v>
      </c>
      <c r="E1444" s="21">
        <v>3261.06</v>
      </c>
      <c r="F1444" s="43">
        <v>1320.88356864</v>
      </c>
      <c r="G1444" s="3">
        <f t="shared" si="88"/>
        <v>3.1334796551527822E-2</v>
      </c>
      <c r="H1444" s="3">
        <f>1-E1444/MAX(E$2:E1444)</f>
        <v>0.44513373715374671</v>
      </c>
      <c r="I1444" s="21">
        <f ca="1">IF(ROW()&gt;计算结果!B$18-1,AVERAGE(OFFSET(E1444,0,0,-计算结果!B$18,1)),AVERAGE(OFFSET(E1444,0,0,-ROW()+1,1)))</f>
        <v>3179.5724999999998</v>
      </c>
      <c r="J1444" s="43">
        <f t="shared" ca="1" si="89"/>
        <v>278146.44159743976</v>
      </c>
      <c r="K1444" s="43">
        <f ca="1">IF(ROW()&gt;计算结果!B$19+1,J1444-OFFSET(J1444,-计算结果!B$19,0,1,1),J1444-OFFSET(J1444,-ROW()+2,0,1,1))</f>
        <v>-71.163903999957256</v>
      </c>
      <c r="L1444" s="32" t="str">
        <f ca="1">IF(AND(F1444&gt;OFFSET(F1444,-计算结果!B$19,0,1,1),'000300'!K1444&lt;OFFSET('000300'!K1444,-计算结果!B$19,0,1,1)),"卖",IF(AND(F1444&lt;OFFSET(F1444,-计算结果!B$19,0,1,1),'000300'!K1444&gt;OFFSET('000300'!K1444,-计算结果!B$19,0,1,1)),"买",L1443))</f>
        <v>卖</v>
      </c>
      <c r="M1444" s="4">
        <f t="shared" ca="1" si="90"/>
        <v>1</v>
      </c>
      <c r="N1444" s="3">
        <f ca="1">IF(L1443="买",E1444/E1443-1,0)-IF(M1444=1,计算结果!B$17,0)</f>
        <v>3.1334796551527822E-2</v>
      </c>
      <c r="O1444" s="2">
        <f t="shared" ca="1" si="91"/>
        <v>2.4389319425718265</v>
      </c>
      <c r="P1444" s="3">
        <f ca="1">1-O1444/MAX(O$2:O1444)</f>
        <v>6.0610024930360606E-2</v>
      </c>
    </row>
    <row r="1445" spans="1:16" x14ac:dyDescent="0.15">
      <c r="A1445" s="1">
        <v>40526</v>
      </c>
      <c r="B1445">
        <v>3270.2</v>
      </c>
      <c r="C1445">
        <v>3279.36</v>
      </c>
      <c r="D1445" s="21">
        <v>3254.18</v>
      </c>
      <c r="E1445" s="21">
        <v>3269.47</v>
      </c>
      <c r="F1445" s="43">
        <v>1149.2873830399999</v>
      </c>
      <c r="G1445" s="3">
        <f t="shared" si="88"/>
        <v>2.5789160579687831E-3</v>
      </c>
      <c r="H1445" s="3">
        <f>1-E1445/MAX(E$2:E1445)</f>
        <v>0.44370278363846727</v>
      </c>
      <c r="I1445" s="21">
        <f ca="1">IF(ROW()&gt;计算结果!B$18-1,AVERAGE(OFFSET(E1445,0,0,-计算结果!B$18,1)),AVERAGE(OFFSET(E1445,0,0,-ROW()+1,1)))</f>
        <v>3203.97</v>
      </c>
      <c r="J1445" s="43">
        <f t="shared" ca="1" si="89"/>
        <v>279295.72898047976</v>
      </c>
      <c r="K1445" s="43">
        <f ca="1">IF(ROW()&gt;计算结果!B$19+1,J1445-OFFSET(J1445,-计算结果!B$19,0,1,1),J1445-OFFSET(J1445,-ROW()+2,0,1,1))</f>
        <v>1772.8492339200457</v>
      </c>
      <c r="L1445" s="32" t="str">
        <f ca="1">IF(AND(F1445&gt;OFFSET(F1445,-计算结果!B$19,0,1,1),'000300'!K1445&lt;OFFSET('000300'!K1445,-计算结果!B$19,0,1,1)),"卖",IF(AND(F1445&lt;OFFSET(F1445,-计算结果!B$19,0,1,1),'000300'!K1445&gt;OFFSET('000300'!K1445,-计算结果!B$19,0,1,1)),"买",L1444))</f>
        <v>卖</v>
      </c>
      <c r="M1445" s="4" t="str">
        <f t="shared" ca="1" si="90"/>
        <v/>
      </c>
      <c r="N1445" s="3">
        <f ca="1">IF(L1444="买",E1445/E1444-1,0)-IF(M1445=1,计算结果!B$17,0)</f>
        <v>0</v>
      </c>
      <c r="O1445" s="2">
        <f t="shared" ca="1" si="91"/>
        <v>2.4389319425718265</v>
      </c>
      <c r="P1445" s="3">
        <f ca="1">1-O1445/MAX(O$2:O1445)</f>
        <v>6.0610024930360606E-2</v>
      </c>
    </row>
    <row r="1446" spans="1:16" x14ac:dyDescent="0.15">
      <c r="A1446" s="1">
        <v>40527</v>
      </c>
      <c r="B1446">
        <v>3270.78</v>
      </c>
      <c r="C1446">
        <v>3282.77</v>
      </c>
      <c r="D1446" s="21">
        <v>3242.52</v>
      </c>
      <c r="E1446" s="21">
        <v>3247.64</v>
      </c>
      <c r="F1446" s="43">
        <v>1047.9317811200001</v>
      </c>
      <c r="G1446" s="3">
        <f t="shared" si="88"/>
        <v>-6.676923171033855E-3</v>
      </c>
      <c r="H1446" s="3">
        <f>1-E1446/MAX(E$2:E1446)</f>
        <v>0.44741713741237321</v>
      </c>
      <c r="I1446" s="21">
        <f ca="1">IF(ROW()&gt;计算结果!B$18-1,AVERAGE(OFFSET(E1446,0,0,-计算结果!B$18,1)),AVERAGE(OFFSET(E1446,0,0,-ROW()+1,1)))</f>
        <v>3235.0374999999999</v>
      </c>
      <c r="J1446" s="43">
        <f t="shared" ca="1" si="89"/>
        <v>280343.66076159978</v>
      </c>
      <c r="K1446" s="43">
        <f ca="1">IF(ROW()&gt;计算结果!B$19+1,J1446-OFFSET(J1446,-计算结果!B$19,0,1,1),J1446-OFFSET(J1446,-ROW()+2,0,1,1))</f>
        <v>3718.4237568000681</v>
      </c>
      <c r="L1446" s="32" t="str">
        <f ca="1">IF(AND(F1446&gt;OFFSET(F1446,-计算结果!B$19,0,1,1),'000300'!K1446&lt;OFFSET('000300'!K1446,-计算结果!B$19,0,1,1)),"卖",IF(AND(F1446&lt;OFFSET(F1446,-计算结果!B$19,0,1,1),'000300'!K1446&gt;OFFSET('000300'!K1446,-计算结果!B$19,0,1,1)),"买",L1445))</f>
        <v>卖</v>
      </c>
      <c r="M1446" s="4" t="str">
        <f t="shared" ca="1" si="90"/>
        <v/>
      </c>
      <c r="N1446" s="3">
        <f ca="1">IF(L1445="买",E1446/E1445-1,0)-IF(M1446=1,计算结果!B$17,0)</f>
        <v>0</v>
      </c>
      <c r="O1446" s="2">
        <f t="shared" ca="1" si="91"/>
        <v>2.4389319425718265</v>
      </c>
      <c r="P1446" s="3">
        <f ca="1">1-O1446/MAX(O$2:O1446)</f>
        <v>6.0610024930360606E-2</v>
      </c>
    </row>
    <row r="1447" spans="1:16" x14ac:dyDescent="0.15">
      <c r="A1447" s="1">
        <v>40528</v>
      </c>
      <c r="B1447">
        <v>3246.01</v>
      </c>
      <c r="C1447">
        <v>3258.39</v>
      </c>
      <c r="D1447" s="21">
        <v>3224.12</v>
      </c>
      <c r="E1447" s="21">
        <v>3230.67</v>
      </c>
      <c r="F1447" s="43">
        <v>792.62375936000001</v>
      </c>
      <c r="G1447" s="3">
        <f t="shared" si="88"/>
        <v>-5.225332857090037E-3</v>
      </c>
      <c r="H1447" s="3">
        <f>1-E1447/MAX(E$2:E1447)</f>
        <v>0.45030456680051723</v>
      </c>
      <c r="I1447" s="21">
        <f ca="1">IF(ROW()&gt;计算结果!B$18-1,AVERAGE(OFFSET(E1447,0,0,-计算结果!B$18,1)),AVERAGE(OFFSET(E1447,0,0,-ROW()+1,1)))</f>
        <v>3252.21</v>
      </c>
      <c r="J1447" s="43">
        <f t="shared" ca="1" si="89"/>
        <v>281136.28452095977</v>
      </c>
      <c r="K1447" s="43">
        <f ca="1">IF(ROW()&gt;计算结果!B$19+1,J1447-OFFSET(J1447,-计算结果!B$19,0,1,1),J1447-OFFSET(J1447,-ROW()+2,0,1,1))</f>
        <v>5224.9209241600474</v>
      </c>
      <c r="L1447" s="32" t="str">
        <f ca="1">IF(AND(F1447&gt;OFFSET(F1447,-计算结果!B$19,0,1,1),'000300'!K1447&lt;OFFSET('000300'!K1447,-计算结果!B$19,0,1,1)),"卖",IF(AND(F1447&lt;OFFSET(F1447,-计算结果!B$19,0,1,1),'000300'!K1447&gt;OFFSET('000300'!K1447,-计算结果!B$19,0,1,1)),"买",L1446))</f>
        <v>卖</v>
      </c>
      <c r="M1447" s="4" t="str">
        <f t="shared" ca="1" si="90"/>
        <v/>
      </c>
      <c r="N1447" s="3">
        <f ca="1">IF(L1446="买",E1447/E1446-1,0)-IF(M1447=1,计算结果!B$17,0)</f>
        <v>0</v>
      </c>
      <c r="O1447" s="2">
        <f t="shared" ca="1" si="91"/>
        <v>2.4389319425718265</v>
      </c>
      <c r="P1447" s="3">
        <f ca="1">1-O1447/MAX(O$2:O1447)</f>
        <v>6.0610024930360606E-2</v>
      </c>
    </row>
    <row r="1448" spans="1:16" x14ac:dyDescent="0.15">
      <c r="A1448" s="1">
        <v>40529</v>
      </c>
      <c r="B1448">
        <v>3229.3</v>
      </c>
      <c r="C1448">
        <v>3232.84</v>
      </c>
      <c r="D1448" s="21">
        <v>3212.58</v>
      </c>
      <c r="E1448" s="21">
        <v>3225.66</v>
      </c>
      <c r="F1448" s="43">
        <v>656.9725952</v>
      </c>
      <c r="G1448" s="3">
        <f t="shared" si="88"/>
        <v>-1.5507619162589137E-3</v>
      </c>
      <c r="H1448" s="3">
        <f>1-E1448/MAX(E$2:E1448)</f>
        <v>0.45115701354386439</v>
      </c>
      <c r="I1448" s="21">
        <f ca="1">IF(ROW()&gt;计算结果!B$18-1,AVERAGE(OFFSET(E1448,0,0,-计算结果!B$18,1)),AVERAGE(OFFSET(E1448,0,0,-ROW()+1,1)))</f>
        <v>3243.3599999999997</v>
      </c>
      <c r="J1448" s="43">
        <f t="shared" ca="1" si="89"/>
        <v>280479.31192575977</v>
      </c>
      <c r="K1448" s="43">
        <f ca="1">IF(ROW()&gt;计算结果!B$19+1,J1448-OFFSET(J1448,-计算结果!B$19,0,1,1),J1448-OFFSET(J1448,-ROW()+2,0,1,1))</f>
        <v>3767.5162828800385</v>
      </c>
      <c r="L1448" s="32" t="str">
        <f ca="1">IF(AND(F1448&gt;OFFSET(F1448,-计算结果!B$19,0,1,1),'000300'!K1448&lt;OFFSET('000300'!K1448,-计算结果!B$19,0,1,1)),"卖",IF(AND(F1448&lt;OFFSET(F1448,-计算结果!B$19,0,1,1),'000300'!K1448&gt;OFFSET('000300'!K1448,-计算结果!B$19,0,1,1)),"买",L1447))</f>
        <v>买</v>
      </c>
      <c r="M1448" s="4">
        <f t="shared" ca="1" si="90"/>
        <v>1</v>
      </c>
      <c r="N1448" s="3">
        <f ca="1">IF(L1447="买",E1448/E1447-1,0)-IF(M1448=1,计算结果!B$17,0)</f>
        <v>0</v>
      </c>
      <c r="O1448" s="2">
        <f t="shared" ca="1" si="91"/>
        <v>2.4389319425718265</v>
      </c>
      <c r="P1448" s="3">
        <f ca="1">1-O1448/MAX(O$2:O1448)</f>
        <v>6.0610024930360606E-2</v>
      </c>
    </row>
    <row r="1449" spans="1:16" x14ac:dyDescent="0.15">
      <c r="A1449" s="1">
        <v>40532</v>
      </c>
      <c r="B1449">
        <v>3239.02</v>
      </c>
      <c r="C1449">
        <v>3249.76</v>
      </c>
      <c r="D1449" s="21">
        <v>3118</v>
      </c>
      <c r="E1449" s="21">
        <v>3178.66</v>
      </c>
      <c r="F1449" s="43">
        <v>1075.2197427200001</v>
      </c>
      <c r="G1449" s="3">
        <f t="shared" si="88"/>
        <v>-1.4570661508032434E-2</v>
      </c>
      <c r="H1449" s="3">
        <f>1-E1449/MAX(E$2:E1449)</f>
        <v>0.45915401892057439</v>
      </c>
      <c r="I1449" s="21">
        <f ca="1">IF(ROW()&gt;计算结果!B$18-1,AVERAGE(OFFSET(E1449,0,0,-计算结果!B$18,1)),AVERAGE(OFFSET(E1449,0,0,-ROW()+1,1)))</f>
        <v>3220.6574999999998</v>
      </c>
      <c r="J1449" s="43">
        <f t="shared" ca="1" si="89"/>
        <v>279404.09218303976</v>
      </c>
      <c r="K1449" s="43">
        <f ca="1">IF(ROW()&gt;计算结果!B$19+1,J1449-OFFSET(J1449,-计算结果!B$19,0,1,1),J1449-OFFSET(J1449,-ROW()+2,0,1,1))</f>
        <v>1836.8135987200076</v>
      </c>
      <c r="L1449" s="32" t="str">
        <f ca="1">IF(AND(F1449&gt;OFFSET(F1449,-计算结果!B$19,0,1,1),'000300'!K1449&lt;OFFSET('000300'!K1449,-计算结果!B$19,0,1,1)),"卖",IF(AND(F1449&lt;OFFSET(F1449,-计算结果!B$19,0,1,1),'000300'!K1449&gt;OFFSET('000300'!K1449,-计算结果!B$19,0,1,1)),"买",L1448))</f>
        <v>买</v>
      </c>
      <c r="M1449" s="4" t="str">
        <f t="shared" ca="1" si="90"/>
        <v/>
      </c>
      <c r="N1449" s="3">
        <f ca="1">IF(L1448="买",E1449/E1448-1,0)-IF(M1449=1,计算结果!B$17,0)</f>
        <v>-1.4570661508032434E-2</v>
      </c>
      <c r="O1449" s="2">
        <f t="shared" ca="1" si="91"/>
        <v>2.4033950907954846</v>
      </c>
      <c r="P1449" s="3">
        <f ca="1">1-O1449/MAX(O$2:O1449)</f>
        <v>7.4297558281139264E-2</v>
      </c>
    </row>
    <row r="1450" spans="1:16" x14ac:dyDescent="0.15">
      <c r="A1450" s="1">
        <v>40533</v>
      </c>
      <c r="B1450">
        <v>3184.7</v>
      </c>
      <c r="C1450">
        <v>3251.55</v>
      </c>
      <c r="D1450" s="21">
        <v>3168.89</v>
      </c>
      <c r="E1450" s="21">
        <v>3249.51</v>
      </c>
      <c r="F1450" s="43">
        <v>1124.6167654400001</v>
      </c>
      <c r="G1450" s="3">
        <f t="shared" si="88"/>
        <v>2.2289266546280606E-2</v>
      </c>
      <c r="H1450" s="3">
        <f>1-E1450/MAX(E$2:E1450)</f>
        <v>0.44709895868781047</v>
      </c>
      <c r="I1450" s="21">
        <f ca="1">IF(ROW()&gt;计算结果!B$18-1,AVERAGE(OFFSET(E1450,0,0,-计算结果!B$18,1)),AVERAGE(OFFSET(E1450,0,0,-ROW()+1,1)))</f>
        <v>3221.125</v>
      </c>
      <c r="J1450" s="43">
        <f t="shared" ca="1" si="89"/>
        <v>280528.70894847973</v>
      </c>
      <c r="K1450" s="43">
        <f ca="1">IF(ROW()&gt;计算结果!B$19+1,J1450-OFFSET(J1450,-计算结果!B$19,0,1,1),J1450-OFFSET(J1450,-ROW()+2,0,1,1))</f>
        <v>2090.8693094399641</v>
      </c>
      <c r="L1450" s="32" t="str">
        <f ca="1">IF(AND(F1450&gt;OFFSET(F1450,-计算结果!B$19,0,1,1),'000300'!K1450&lt;OFFSET('000300'!K1450,-计算结果!B$19,0,1,1)),"卖",IF(AND(F1450&lt;OFFSET(F1450,-计算结果!B$19,0,1,1),'000300'!K1450&gt;OFFSET('000300'!K1450,-计算结果!B$19,0,1,1)),"买",L1449))</f>
        <v>买</v>
      </c>
      <c r="M1450" s="4" t="str">
        <f t="shared" ca="1" si="90"/>
        <v/>
      </c>
      <c r="N1450" s="3">
        <f ca="1">IF(L1449="买",E1450/E1449-1,0)-IF(M1450=1,计算结果!B$17,0)</f>
        <v>2.2289266546280606E-2</v>
      </c>
      <c r="O1450" s="2">
        <f t="shared" ca="1" si="91"/>
        <v>2.4569650045902476</v>
      </c>
      <c r="P1450" s="3">
        <f ca="1">1-O1450/MAX(O$2:O1450)</f>
        <v>5.3664329815124701E-2</v>
      </c>
    </row>
    <row r="1451" spans="1:16" x14ac:dyDescent="0.15">
      <c r="A1451" s="1">
        <v>40534</v>
      </c>
      <c r="B1451">
        <v>3253.82</v>
      </c>
      <c r="C1451">
        <v>3263.45</v>
      </c>
      <c r="D1451" s="21">
        <v>3201.67</v>
      </c>
      <c r="E1451" s="21">
        <v>3215.45</v>
      </c>
      <c r="F1451" s="43">
        <v>983.09029887999998</v>
      </c>
      <c r="G1451" s="3">
        <f t="shared" si="88"/>
        <v>-1.0481580299799176E-2</v>
      </c>
      <c r="H1451" s="3">
        <f>1-E1451/MAX(E$2:E1451)</f>
        <v>0.45289423535016671</v>
      </c>
      <c r="I1451" s="21">
        <f ca="1">IF(ROW()&gt;计算结果!B$18-1,AVERAGE(OFFSET(E1451,0,0,-计算结果!B$18,1)),AVERAGE(OFFSET(E1451,0,0,-ROW()+1,1)))</f>
        <v>3217.3199999999997</v>
      </c>
      <c r="J1451" s="43">
        <f t="shared" ca="1" si="89"/>
        <v>279545.61864959972</v>
      </c>
      <c r="K1451" s="43">
        <f ca="1">IF(ROW()&gt;计算结果!B$19+1,J1451-OFFSET(J1451,-计算结果!B$19,0,1,1),J1451-OFFSET(J1451,-ROW()+2,0,1,1))</f>
        <v>1939.3694105599425</v>
      </c>
      <c r="L1451" s="32" t="str">
        <f ca="1">IF(AND(F1451&gt;OFFSET(F1451,-计算结果!B$19,0,1,1),'000300'!K1451&lt;OFFSET('000300'!K1451,-计算结果!B$19,0,1,1)),"卖",IF(AND(F1451&lt;OFFSET(F1451,-计算结果!B$19,0,1,1),'000300'!K1451&gt;OFFSET('000300'!K1451,-计算结果!B$19,0,1,1)),"买",L1450))</f>
        <v>买</v>
      </c>
      <c r="M1451" s="4" t="str">
        <f t="shared" ca="1" si="90"/>
        <v/>
      </c>
      <c r="N1451" s="3">
        <f ca="1">IF(L1450="买",E1451/E1450-1,0)-IF(M1451=1,计算结果!B$17,0)</f>
        <v>-1.0481580299799176E-2</v>
      </c>
      <c r="O1451" s="2">
        <f t="shared" ca="1" si="91"/>
        <v>2.4312121286008384</v>
      </c>
      <c r="P1451" s="3">
        <f ca="1">1-O1451/MAX(O$2:O1451)</f>
        <v>6.3583423132731798E-2</v>
      </c>
    </row>
    <row r="1452" spans="1:16" x14ac:dyDescent="0.15">
      <c r="A1452" s="1">
        <v>40535</v>
      </c>
      <c r="B1452">
        <v>3210.67</v>
      </c>
      <c r="C1452">
        <v>3237.64</v>
      </c>
      <c r="D1452" s="21">
        <v>3183.15</v>
      </c>
      <c r="E1452" s="21">
        <v>3188.61</v>
      </c>
      <c r="F1452" s="43">
        <v>844.30479360000004</v>
      </c>
      <c r="G1452" s="3">
        <f t="shared" si="88"/>
        <v>-8.3471986813664634E-3</v>
      </c>
      <c r="H1452" s="3">
        <f>1-E1452/MAX(E$2:E1452)</f>
        <v>0.45746103586741982</v>
      </c>
      <c r="I1452" s="21">
        <f ca="1">IF(ROW()&gt;计算结果!B$18-1,AVERAGE(OFFSET(E1452,0,0,-计算结果!B$18,1)),AVERAGE(OFFSET(E1452,0,0,-ROW()+1,1)))</f>
        <v>3208.0574999999999</v>
      </c>
      <c r="J1452" s="43">
        <f t="shared" ca="1" si="89"/>
        <v>278701.31385599973</v>
      </c>
      <c r="K1452" s="43">
        <f ca="1">IF(ROW()&gt;计算结果!B$19+1,J1452-OFFSET(J1452,-计算结果!B$19,0,1,1),J1452-OFFSET(J1452,-ROW()+2,0,1,1))</f>
        <v>1875.7558271999587</v>
      </c>
      <c r="L1452" s="32" t="str">
        <f ca="1">IF(AND(F1452&gt;OFFSET(F1452,-计算结果!B$19,0,1,1),'000300'!K1452&lt;OFFSET('000300'!K1452,-计算结果!B$19,0,1,1)),"卖",IF(AND(F1452&lt;OFFSET(F1452,-计算结果!B$19,0,1,1),'000300'!K1452&gt;OFFSET('000300'!K1452,-计算结果!B$19,0,1,1)),"买",L1451))</f>
        <v>买</v>
      </c>
      <c r="M1452" s="4" t="str">
        <f t="shared" ca="1" si="90"/>
        <v/>
      </c>
      <c r="N1452" s="3">
        <f ca="1">IF(L1451="买",E1452/E1451-1,0)-IF(M1452=1,计算结果!B$17,0)</f>
        <v>-8.3471986813664634E-3</v>
      </c>
      <c r="O1452" s="2">
        <f t="shared" ca="1" si="91"/>
        <v>2.4109183179268592</v>
      </c>
      <c r="P1452" s="3">
        <f ca="1">1-O1452/MAX(O$2:O1452)</f>
        <v>7.1399878348368029E-2</v>
      </c>
    </row>
    <row r="1453" spans="1:16" x14ac:dyDescent="0.15">
      <c r="A1453" s="1">
        <v>40536</v>
      </c>
      <c r="B1453">
        <v>3170.64</v>
      </c>
      <c r="C1453">
        <v>3187.72</v>
      </c>
      <c r="D1453" s="21">
        <v>3139.45</v>
      </c>
      <c r="E1453" s="21">
        <v>3162.96</v>
      </c>
      <c r="F1453" s="43">
        <v>729.89138944000001</v>
      </c>
      <c r="G1453" s="3">
        <f t="shared" si="88"/>
        <v>-8.0442575291428398E-3</v>
      </c>
      <c r="H1453" s="3">
        <f>1-E1453/MAX(E$2:E1453)</f>
        <v>0.46182535901449673</v>
      </c>
      <c r="I1453" s="21">
        <f ca="1">IF(ROW()&gt;计算结果!B$18-1,AVERAGE(OFFSET(E1453,0,0,-计算结果!B$18,1)),AVERAGE(OFFSET(E1453,0,0,-ROW()+1,1)))</f>
        <v>3204.1324999999997</v>
      </c>
      <c r="J1453" s="43">
        <f t="shared" ca="1" si="89"/>
        <v>277971.42246655974</v>
      </c>
      <c r="K1453" s="43">
        <f ca="1">IF(ROW()&gt;计算结果!B$19+1,J1453-OFFSET(J1453,-计算结果!B$19,0,1,1),J1453-OFFSET(J1453,-ROW()+2,0,1,1))</f>
        <v>-175.01913088001311</v>
      </c>
      <c r="L1453" s="32" t="str">
        <f ca="1">IF(AND(F1453&gt;OFFSET(F1453,-计算结果!B$19,0,1,1),'000300'!K1453&lt;OFFSET('000300'!K1453,-计算结果!B$19,0,1,1)),"卖",IF(AND(F1453&lt;OFFSET(F1453,-计算结果!B$19,0,1,1),'000300'!K1453&gt;OFFSET('000300'!K1453,-计算结果!B$19,0,1,1)),"买",L1452))</f>
        <v>买</v>
      </c>
      <c r="M1453" s="4" t="str">
        <f t="shared" ca="1" si="90"/>
        <v/>
      </c>
      <c r="N1453" s="3">
        <f ca="1">IF(L1452="买",E1453/E1452-1,0)-IF(M1453=1,计算结果!B$17,0)</f>
        <v>-8.0442575291428398E-3</v>
      </c>
      <c r="O1453" s="2">
        <f t="shared" ca="1" si="91"/>
        <v>2.3915242700957275</v>
      </c>
      <c r="P1453" s="3">
        <f ca="1">1-O1453/MAX(O$2:O1453)</f>
        <v>7.8869776868527142E-2</v>
      </c>
    </row>
    <row r="1454" spans="1:16" x14ac:dyDescent="0.15">
      <c r="A1454" s="1">
        <v>40539</v>
      </c>
      <c r="B1454">
        <v>3176.11</v>
      </c>
      <c r="C1454">
        <v>3219.66</v>
      </c>
      <c r="D1454" s="21">
        <v>3092.26</v>
      </c>
      <c r="E1454" s="21">
        <v>3099.71</v>
      </c>
      <c r="F1454" s="43">
        <v>998.55474688000004</v>
      </c>
      <c r="G1454" s="3">
        <f t="shared" si="88"/>
        <v>-1.999709133216987E-2</v>
      </c>
      <c r="H1454" s="3">
        <f>1-E1454/MAX(E$2:E1454)</f>
        <v>0.47258728646294157</v>
      </c>
      <c r="I1454" s="21">
        <f ca="1">IF(ROW()&gt;计算结果!B$18-1,AVERAGE(OFFSET(E1454,0,0,-计算结果!B$18,1)),AVERAGE(OFFSET(E1454,0,0,-ROW()+1,1)))</f>
        <v>3166.6824999999999</v>
      </c>
      <c r="J1454" s="43">
        <f t="shared" ca="1" si="89"/>
        <v>276972.86771967972</v>
      </c>
      <c r="K1454" s="43">
        <f ca="1">IF(ROW()&gt;计算结果!B$19+1,J1454-OFFSET(J1454,-计算结果!B$19,0,1,1),J1454-OFFSET(J1454,-ROW()+2,0,1,1))</f>
        <v>-2322.8612608000403</v>
      </c>
      <c r="L1454" s="32" t="str">
        <f ca="1">IF(AND(F1454&gt;OFFSET(F1454,-计算结果!B$19,0,1,1),'000300'!K1454&lt;OFFSET('000300'!K1454,-计算结果!B$19,0,1,1)),"卖",IF(AND(F1454&lt;OFFSET(F1454,-计算结果!B$19,0,1,1),'000300'!K1454&gt;OFFSET('000300'!K1454,-计算结果!B$19,0,1,1)),"买",L1453))</f>
        <v>买</v>
      </c>
      <c r="M1454" s="4" t="str">
        <f t="shared" ca="1" si="90"/>
        <v/>
      </c>
      <c r="N1454" s="3">
        <f ca="1">IF(L1453="买",E1454/E1453-1,0)-IF(M1454=1,计算结果!B$17,0)</f>
        <v>-1.999709133216987E-2</v>
      </c>
      <c r="O1454" s="2">
        <f t="shared" ca="1" si="91"/>
        <v>2.3437007408435222</v>
      </c>
      <c r="P1454" s="3">
        <f ca="1">1-O1454/MAX(O$2:O1454)</f>
        <v>9.7289702069309314E-2</v>
      </c>
    </row>
    <row r="1455" spans="1:16" x14ac:dyDescent="0.15">
      <c r="A1455" s="1">
        <v>40540</v>
      </c>
      <c r="B1455">
        <v>3084.82</v>
      </c>
      <c r="C1455">
        <v>3095.36</v>
      </c>
      <c r="D1455" s="21">
        <v>3041.33</v>
      </c>
      <c r="E1455" s="21">
        <v>3044.93</v>
      </c>
      <c r="F1455" s="43">
        <v>748.43955200000005</v>
      </c>
      <c r="G1455" s="3">
        <f t="shared" si="88"/>
        <v>-1.7672620987124632E-2</v>
      </c>
      <c r="H1455" s="3">
        <f>1-E1455/MAX(E$2:E1455)</f>
        <v>0.48190805145307292</v>
      </c>
      <c r="I1455" s="21">
        <f ca="1">IF(ROW()&gt;计算结果!B$18-1,AVERAGE(OFFSET(E1455,0,0,-计算结果!B$18,1)),AVERAGE(OFFSET(E1455,0,0,-ROW()+1,1)))</f>
        <v>3124.0524999999998</v>
      </c>
      <c r="J1455" s="43">
        <f t="shared" ca="1" si="89"/>
        <v>276224.4281676797</v>
      </c>
      <c r="K1455" s="43">
        <f ca="1">IF(ROW()&gt;计算结果!B$19+1,J1455-OFFSET(J1455,-计算结果!B$19,0,1,1),J1455-OFFSET(J1455,-ROW()+2,0,1,1))</f>
        <v>-4119.2325939200819</v>
      </c>
      <c r="L1455" s="32" t="str">
        <f ca="1">IF(AND(F1455&gt;OFFSET(F1455,-计算结果!B$19,0,1,1),'000300'!K1455&lt;OFFSET('000300'!K1455,-计算结果!B$19,0,1,1)),"卖",IF(AND(F1455&lt;OFFSET(F1455,-计算结果!B$19,0,1,1),'000300'!K1455&gt;OFFSET('000300'!K1455,-计算结果!B$19,0,1,1)),"买",L1454))</f>
        <v>买</v>
      </c>
      <c r="M1455" s="4" t="str">
        <f t="shared" ca="1" si="90"/>
        <v/>
      </c>
      <c r="N1455" s="3">
        <f ca="1">IF(L1454="买",E1455/E1454-1,0)-IF(M1455=1,计算结果!B$17,0)</f>
        <v>-1.7672620987124632E-2</v>
      </c>
      <c r="O1455" s="2">
        <f t="shared" ca="1" si="91"/>
        <v>2.3022814059433516</v>
      </c>
      <c r="P1455" s="3">
        <f ca="1">1-O1455/MAX(O$2:O1455)</f>
        <v>0.11324295902581261</v>
      </c>
    </row>
    <row r="1456" spans="1:16" x14ac:dyDescent="0.15">
      <c r="A1456" s="1">
        <v>40541</v>
      </c>
      <c r="B1456">
        <v>3049.93</v>
      </c>
      <c r="C1456">
        <v>3062.56</v>
      </c>
      <c r="D1456" s="21">
        <v>3025.22</v>
      </c>
      <c r="E1456" s="21">
        <v>3061.83</v>
      </c>
      <c r="F1456" s="43">
        <v>601.34776832</v>
      </c>
      <c r="G1456" s="3">
        <f t="shared" si="88"/>
        <v>5.5502096928337075E-3</v>
      </c>
      <c r="H1456" s="3">
        <f>1-E1456/MAX(E$2:E1456)</f>
        <v>0.47903253249846867</v>
      </c>
      <c r="I1456" s="21">
        <f ca="1">IF(ROW()&gt;计算结果!B$18-1,AVERAGE(OFFSET(E1456,0,0,-计算结果!B$18,1)),AVERAGE(OFFSET(E1456,0,0,-ROW()+1,1)))</f>
        <v>3092.3575000000001</v>
      </c>
      <c r="J1456" s="43">
        <f t="shared" ca="1" si="89"/>
        <v>275623.08039935969</v>
      </c>
      <c r="K1456" s="43">
        <f ca="1">IF(ROW()&gt;计算结果!B$19+1,J1456-OFFSET(J1456,-计算结果!B$19,0,1,1),J1456-OFFSET(J1456,-ROW()+2,0,1,1))</f>
        <v>-5513.2041216000798</v>
      </c>
      <c r="L1456" s="32" t="str">
        <f ca="1">IF(AND(F1456&gt;OFFSET(F1456,-计算结果!B$19,0,1,1),'000300'!K1456&lt;OFFSET('000300'!K1456,-计算结果!B$19,0,1,1)),"卖",IF(AND(F1456&lt;OFFSET(F1456,-计算结果!B$19,0,1,1),'000300'!K1456&gt;OFFSET('000300'!K1456,-计算结果!B$19,0,1,1)),"买",L1455))</f>
        <v>买</v>
      </c>
      <c r="M1456" s="4" t="str">
        <f t="shared" ca="1" si="90"/>
        <v/>
      </c>
      <c r="N1456" s="3">
        <f ca="1">IF(L1455="买",E1456/E1455-1,0)-IF(M1456=1,计算结果!B$17,0)</f>
        <v>5.5502096928337075E-3</v>
      </c>
      <c r="O1456" s="2">
        <f t="shared" ca="1" si="91"/>
        <v>2.3150595505182494</v>
      </c>
      <c r="P1456" s="3">
        <f ca="1">1-O1456/MAX(O$2:O1456)</f>
        <v>0.10832127150180915</v>
      </c>
    </row>
    <row r="1457" spans="1:16" x14ac:dyDescent="0.15">
      <c r="A1457" s="1">
        <v>40542</v>
      </c>
      <c r="B1457">
        <v>3063.05</v>
      </c>
      <c r="C1457">
        <v>3079.91</v>
      </c>
      <c r="D1457" s="21">
        <v>3027.9</v>
      </c>
      <c r="E1457" s="21">
        <v>3064.1</v>
      </c>
      <c r="F1457" s="43">
        <v>702.84279807999997</v>
      </c>
      <c r="G1457" s="3">
        <f t="shared" si="88"/>
        <v>7.4138668704670785E-4</v>
      </c>
      <c r="H1457" s="3">
        <f>1-E1457/MAX(E$2:E1457)</f>
        <v>0.47864629415367865</v>
      </c>
      <c r="I1457" s="21">
        <f ca="1">IF(ROW()&gt;计算结果!B$18-1,AVERAGE(OFFSET(E1457,0,0,-计算结果!B$18,1)),AVERAGE(OFFSET(E1457,0,0,-ROW()+1,1)))</f>
        <v>3067.6424999999999</v>
      </c>
      <c r="J1457" s="43">
        <f t="shared" ca="1" si="89"/>
        <v>274920.23760127969</v>
      </c>
      <c r="K1457" s="43">
        <f ca="1">IF(ROW()&gt;计算结果!B$19+1,J1457-OFFSET(J1457,-计算结果!B$19,0,1,1),J1457-OFFSET(J1457,-ROW()+2,0,1,1))</f>
        <v>-5559.0743244800833</v>
      </c>
      <c r="L1457" s="32" t="str">
        <f ca="1">IF(AND(F1457&gt;OFFSET(F1457,-计算结果!B$19,0,1,1),'000300'!K1457&lt;OFFSET('000300'!K1457,-计算结果!B$19,0,1,1)),"卖",IF(AND(F1457&lt;OFFSET(F1457,-计算结果!B$19,0,1,1),'000300'!K1457&gt;OFFSET('000300'!K1457,-计算结果!B$19,0,1,1)),"买",L1456))</f>
        <v>卖</v>
      </c>
      <c r="M1457" s="4">
        <f t="shared" ca="1" si="90"/>
        <v>1</v>
      </c>
      <c r="N1457" s="3">
        <f ca="1">IF(L1456="买",E1457/E1456-1,0)-IF(M1457=1,计算结果!B$17,0)</f>
        <v>7.4138668704670785E-4</v>
      </c>
      <c r="O1457" s="2">
        <f t="shared" ca="1" si="91"/>
        <v>2.3167759048487238</v>
      </c>
      <c r="P1457" s="3">
        <f ca="1">1-O1457/MAX(O$2:O1457)</f>
        <v>0.1076601927633779</v>
      </c>
    </row>
    <row r="1458" spans="1:16" x14ac:dyDescent="0.15">
      <c r="A1458" s="1">
        <v>40543</v>
      </c>
      <c r="B1458">
        <v>3069.05</v>
      </c>
      <c r="C1458">
        <v>3129.45</v>
      </c>
      <c r="D1458" s="21">
        <v>3067.11</v>
      </c>
      <c r="E1458" s="21">
        <v>3128.26</v>
      </c>
      <c r="F1458" s="43">
        <v>905.45897472000001</v>
      </c>
      <c r="G1458" s="3">
        <f t="shared" si="88"/>
        <v>2.093926438432181E-2</v>
      </c>
      <c r="H1458" s="3">
        <f>1-E1458/MAX(E$2:E1458)</f>
        <v>0.46772953106921655</v>
      </c>
      <c r="I1458" s="21">
        <f ca="1">IF(ROW()&gt;计算结果!B$18-1,AVERAGE(OFFSET(E1458,0,0,-计算结果!B$18,1)),AVERAGE(OFFSET(E1458,0,0,-ROW()+1,1)))</f>
        <v>3074.78</v>
      </c>
      <c r="J1458" s="43">
        <f t="shared" ca="1" si="89"/>
        <v>275825.69657599967</v>
      </c>
      <c r="K1458" s="43">
        <f ca="1">IF(ROW()&gt;计算结果!B$19+1,J1458-OFFSET(J1458,-计算结果!B$19,0,1,1),J1458-OFFSET(J1458,-ROW()+2,0,1,1))</f>
        <v>-3578.3956070400891</v>
      </c>
      <c r="L1458" s="32" t="str">
        <f ca="1">IF(AND(F1458&gt;OFFSET(F1458,-计算结果!B$19,0,1,1),'000300'!K1458&lt;OFFSET('000300'!K1458,-计算结果!B$19,0,1,1)),"卖",IF(AND(F1458&lt;OFFSET(F1458,-计算结果!B$19,0,1,1),'000300'!K1458&gt;OFFSET('000300'!K1458,-计算结果!B$19,0,1,1)),"买",L1457))</f>
        <v>卖</v>
      </c>
      <c r="M1458" s="4" t="str">
        <f t="shared" ca="1" si="90"/>
        <v/>
      </c>
      <c r="N1458" s="3">
        <f ca="1">IF(L1457="买",E1458/E1457-1,0)-IF(M1458=1,计算结果!B$17,0)</f>
        <v>0</v>
      </c>
      <c r="O1458" s="2">
        <f t="shared" ca="1" si="91"/>
        <v>2.3167759048487238</v>
      </c>
      <c r="P1458" s="3">
        <f ca="1">1-O1458/MAX(O$2:O1458)</f>
        <v>0.1076601927633779</v>
      </c>
    </row>
    <row r="1459" spans="1:16" x14ac:dyDescent="0.15">
      <c r="A1459" s="1">
        <v>40547</v>
      </c>
      <c r="B1459">
        <v>3155.56</v>
      </c>
      <c r="C1459">
        <v>3194.36</v>
      </c>
      <c r="D1459" s="21">
        <v>3143.6</v>
      </c>
      <c r="E1459" s="21">
        <v>3189.68</v>
      </c>
      <c r="F1459" s="43">
        <v>1291.5961855999999</v>
      </c>
      <c r="G1459" s="3">
        <f t="shared" si="88"/>
        <v>1.9633917896849873E-2</v>
      </c>
      <c r="H1459" s="3">
        <f>1-E1459/MAX(E$2:E1459)</f>
        <v>0.45727897638331183</v>
      </c>
      <c r="I1459" s="21">
        <f ca="1">IF(ROW()&gt;计算结果!B$18-1,AVERAGE(OFFSET(E1459,0,0,-计算结果!B$18,1)),AVERAGE(OFFSET(E1459,0,0,-ROW()+1,1)))</f>
        <v>3110.9675000000002</v>
      </c>
      <c r="J1459" s="43">
        <f t="shared" ca="1" si="89"/>
        <v>277117.29276159965</v>
      </c>
      <c r="K1459" s="43">
        <f ca="1">IF(ROW()&gt;计算结果!B$19+1,J1459-OFFSET(J1459,-计算结果!B$19,0,1,1),J1459-OFFSET(J1459,-ROW()+2,0,1,1))</f>
        <v>-3411.4161868800875</v>
      </c>
      <c r="L1459" s="32" t="str">
        <f ca="1">IF(AND(F1459&gt;OFFSET(F1459,-计算结果!B$19,0,1,1),'000300'!K1459&lt;OFFSET('000300'!K1459,-计算结果!B$19,0,1,1)),"卖",IF(AND(F1459&lt;OFFSET(F1459,-计算结果!B$19,0,1,1),'000300'!K1459&gt;OFFSET('000300'!K1459,-计算结果!B$19,0,1,1)),"买",L1458))</f>
        <v>卖</v>
      </c>
      <c r="M1459" s="4" t="str">
        <f t="shared" ca="1" si="90"/>
        <v/>
      </c>
      <c r="N1459" s="3">
        <f ca="1">IF(L1458="买",E1459/E1458-1,0)-IF(M1459=1,计算结果!B$17,0)</f>
        <v>0</v>
      </c>
      <c r="O1459" s="2">
        <f t="shared" ca="1" si="91"/>
        <v>2.3167759048487238</v>
      </c>
      <c r="P1459" s="3">
        <f ca="1">1-O1459/MAX(O$2:O1459)</f>
        <v>0.1076601927633779</v>
      </c>
    </row>
    <row r="1460" spans="1:16" x14ac:dyDescent="0.15">
      <c r="A1460" s="1">
        <v>40548</v>
      </c>
      <c r="B1460">
        <v>3170.18</v>
      </c>
      <c r="C1460">
        <v>3193.78</v>
      </c>
      <c r="D1460" s="21">
        <v>3158.87</v>
      </c>
      <c r="E1460" s="21">
        <v>3175.66</v>
      </c>
      <c r="F1460" s="43">
        <v>1169.4321663999999</v>
      </c>
      <c r="G1460" s="3">
        <f t="shared" si="88"/>
        <v>-4.3954252464196708E-3</v>
      </c>
      <c r="H1460" s="3">
        <f>1-E1460/MAX(E$2:E1460)</f>
        <v>0.45966446607227929</v>
      </c>
      <c r="I1460" s="21">
        <f ca="1">IF(ROW()&gt;计算结果!B$18-1,AVERAGE(OFFSET(E1460,0,0,-计算结果!B$18,1)),AVERAGE(OFFSET(E1460,0,0,-ROW()+1,1)))</f>
        <v>3139.4250000000002</v>
      </c>
      <c r="J1460" s="43">
        <f t="shared" ca="1" si="89"/>
        <v>278286.72492799966</v>
      </c>
      <c r="K1460" s="43">
        <f ca="1">IF(ROW()&gt;计算结果!B$19+1,J1460-OFFSET(J1460,-计算结果!B$19,0,1,1),J1460-OFFSET(J1460,-ROW()+2,0,1,1))</f>
        <v>-1258.8937216000631</v>
      </c>
      <c r="L1460" s="32" t="str">
        <f ca="1">IF(AND(F1460&gt;OFFSET(F1460,-计算结果!B$19,0,1,1),'000300'!K1460&lt;OFFSET('000300'!K1460,-计算结果!B$19,0,1,1)),"卖",IF(AND(F1460&lt;OFFSET(F1460,-计算结果!B$19,0,1,1),'000300'!K1460&gt;OFFSET('000300'!K1460,-计算结果!B$19,0,1,1)),"买",L1459))</f>
        <v>卖</v>
      </c>
      <c r="M1460" s="4" t="str">
        <f t="shared" ca="1" si="90"/>
        <v/>
      </c>
      <c r="N1460" s="3">
        <f ca="1">IF(L1459="买",E1460/E1459-1,0)-IF(M1460=1,计算结果!B$17,0)</f>
        <v>0</v>
      </c>
      <c r="O1460" s="2">
        <f t="shared" ca="1" si="91"/>
        <v>2.3167759048487238</v>
      </c>
      <c r="P1460" s="3">
        <f ca="1">1-O1460/MAX(O$2:O1460)</f>
        <v>0.1076601927633779</v>
      </c>
    </row>
    <row r="1461" spans="1:16" x14ac:dyDescent="0.15">
      <c r="A1461" s="1">
        <v>40549</v>
      </c>
      <c r="B1461">
        <v>3177.83</v>
      </c>
      <c r="C1461">
        <v>3198.05</v>
      </c>
      <c r="D1461" s="21">
        <v>3152.57</v>
      </c>
      <c r="E1461" s="21">
        <v>3159.64</v>
      </c>
      <c r="F1461" s="43">
        <v>915.68447488000004</v>
      </c>
      <c r="G1461" s="3">
        <f t="shared" si="88"/>
        <v>-5.0446206457870346E-3</v>
      </c>
      <c r="H1461" s="3">
        <f>1-E1461/MAX(E$2:E1461)</f>
        <v>0.46239025386238342</v>
      </c>
      <c r="I1461" s="21">
        <f ca="1">IF(ROW()&gt;计算结果!B$18-1,AVERAGE(OFFSET(E1461,0,0,-计算结果!B$18,1)),AVERAGE(OFFSET(E1461,0,0,-ROW()+1,1)))</f>
        <v>3163.31</v>
      </c>
      <c r="J1461" s="43">
        <f t="shared" ca="1" si="89"/>
        <v>279202.40940287965</v>
      </c>
      <c r="K1461" s="43">
        <f ca="1">IF(ROW()&gt;计算结果!B$19+1,J1461-OFFSET(J1461,-计算结果!B$19,0,1,1),J1461-OFFSET(J1461,-ROW()+2,0,1,1))</f>
        <v>501.09554687992204</v>
      </c>
      <c r="L1461" s="32" t="str">
        <f ca="1">IF(AND(F1461&gt;OFFSET(F1461,-计算结果!B$19,0,1,1),'000300'!K1461&lt;OFFSET('000300'!K1461,-计算结果!B$19,0,1,1)),"卖",IF(AND(F1461&lt;OFFSET(F1461,-计算结果!B$19,0,1,1),'000300'!K1461&gt;OFFSET('000300'!K1461,-计算结果!B$19,0,1,1)),"买",L1460))</f>
        <v>卖</v>
      </c>
      <c r="M1461" s="4" t="str">
        <f t="shared" ca="1" si="90"/>
        <v/>
      </c>
      <c r="N1461" s="3">
        <f ca="1">IF(L1460="买",E1461/E1460-1,0)-IF(M1461=1,计算结果!B$17,0)</f>
        <v>0</v>
      </c>
      <c r="O1461" s="2">
        <f t="shared" ca="1" si="91"/>
        <v>2.3167759048487238</v>
      </c>
      <c r="P1461" s="3">
        <f ca="1">1-O1461/MAX(O$2:O1461)</f>
        <v>0.1076601927633779</v>
      </c>
    </row>
    <row r="1462" spans="1:16" x14ac:dyDescent="0.15">
      <c r="A1462" s="1">
        <v>40550</v>
      </c>
      <c r="B1462">
        <v>3156.36</v>
      </c>
      <c r="C1462">
        <v>3209.9</v>
      </c>
      <c r="D1462" s="21">
        <v>3141.13</v>
      </c>
      <c r="E1462" s="21">
        <v>3166.62</v>
      </c>
      <c r="F1462" s="43">
        <v>1136.5125324799999</v>
      </c>
      <c r="G1462" s="3">
        <f t="shared" si="88"/>
        <v>2.2091124305301246E-3</v>
      </c>
      <c r="H1462" s="3">
        <f>1-E1462/MAX(E$2:E1462)</f>
        <v>0.46120261348941671</v>
      </c>
      <c r="I1462" s="21">
        <f ca="1">IF(ROW()&gt;计算结果!B$18-1,AVERAGE(OFFSET(E1462,0,0,-计算结果!B$18,1)),AVERAGE(OFFSET(E1462,0,0,-ROW()+1,1)))</f>
        <v>3172.8999999999996</v>
      </c>
      <c r="J1462" s="43">
        <f t="shared" ca="1" si="89"/>
        <v>280338.92193535966</v>
      </c>
      <c r="K1462" s="43">
        <f ca="1">IF(ROW()&gt;计算结果!B$19+1,J1462-OFFSET(J1462,-计算结果!B$19,0,1,1),J1462-OFFSET(J1462,-ROW()+2,0,1,1))</f>
        <v>2367.4994687999133</v>
      </c>
      <c r="L1462" s="32" t="str">
        <f ca="1">IF(AND(F1462&gt;OFFSET(F1462,-计算结果!B$19,0,1,1),'000300'!K1462&lt;OFFSET('000300'!K1462,-计算结果!B$19,0,1,1)),"卖",IF(AND(F1462&lt;OFFSET(F1462,-计算结果!B$19,0,1,1),'000300'!K1462&gt;OFFSET('000300'!K1462,-计算结果!B$19,0,1,1)),"买",L1461))</f>
        <v>卖</v>
      </c>
      <c r="M1462" s="4" t="str">
        <f t="shared" ca="1" si="90"/>
        <v/>
      </c>
      <c r="N1462" s="3">
        <f ca="1">IF(L1461="买",E1462/E1461-1,0)-IF(M1462=1,计算结果!B$17,0)</f>
        <v>0</v>
      </c>
      <c r="O1462" s="2">
        <f t="shared" ca="1" si="91"/>
        <v>2.3167759048487238</v>
      </c>
      <c r="P1462" s="3">
        <f ca="1">1-O1462/MAX(O$2:O1462)</f>
        <v>0.1076601927633779</v>
      </c>
    </row>
    <row r="1463" spans="1:16" x14ac:dyDescent="0.15">
      <c r="A1463" s="1">
        <v>40553</v>
      </c>
      <c r="B1463">
        <v>3162.08</v>
      </c>
      <c r="C1463">
        <v>3182.78</v>
      </c>
      <c r="D1463" s="21">
        <v>3102.43</v>
      </c>
      <c r="E1463" s="21">
        <v>3108.19</v>
      </c>
      <c r="F1463" s="43">
        <v>879.92885248000005</v>
      </c>
      <c r="G1463" s="3">
        <f t="shared" si="88"/>
        <v>-1.845185086938117E-2</v>
      </c>
      <c r="H1463" s="3">
        <f>1-E1463/MAX(E$2:E1463)</f>
        <v>0.47114442251412236</v>
      </c>
      <c r="I1463" s="21">
        <f ca="1">IF(ROW()&gt;计算结果!B$18-1,AVERAGE(OFFSET(E1463,0,0,-计算结果!B$18,1)),AVERAGE(OFFSET(E1463,0,0,-ROW()+1,1)))</f>
        <v>3152.5274999999997</v>
      </c>
      <c r="J1463" s="43">
        <f t="shared" ca="1" si="89"/>
        <v>279458.99308287964</v>
      </c>
      <c r="K1463" s="43">
        <f ca="1">IF(ROW()&gt;计算结果!B$19+1,J1463-OFFSET(J1463,-计算结果!B$19,0,1,1),J1463-OFFSET(J1463,-ROW()+2,0,1,1))</f>
        <v>2486.1253631999134</v>
      </c>
      <c r="L1463" s="32" t="str">
        <f ca="1">IF(AND(F1463&gt;OFFSET(F1463,-计算结果!B$19,0,1,1),'000300'!K1463&lt;OFFSET('000300'!K1463,-计算结果!B$19,0,1,1)),"卖",IF(AND(F1463&lt;OFFSET(F1463,-计算结果!B$19,0,1,1),'000300'!K1463&gt;OFFSET('000300'!K1463,-计算结果!B$19,0,1,1)),"买",L1462))</f>
        <v>买</v>
      </c>
      <c r="M1463" s="4">
        <f t="shared" ca="1" si="90"/>
        <v>1</v>
      </c>
      <c r="N1463" s="3">
        <f ca="1">IF(L1462="买",E1463/E1462-1,0)-IF(M1463=1,计算结果!B$17,0)</f>
        <v>0</v>
      </c>
      <c r="O1463" s="2">
        <f t="shared" ca="1" si="91"/>
        <v>2.3167759048487238</v>
      </c>
      <c r="P1463" s="3">
        <f ca="1">1-O1463/MAX(O$2:O1463)</f>
        <v>0.1076601927633779</v>
      </c>
    </row>
    <row r="1464" spans="1:16" x14ac:dyDescent="0.15">
      <c r="A1464" s="1">
        <v>40554</v>
      </c>
      <c r="B1464">
        <v>3096.25</v>
      </c>
      <c r="C1464">
        <v>3131.29</v>
      </c>
      <c r="D1464" s="21">
        <v>3084.51</v>
      </c>
      <c r="E1464" s="21">
        <v>3124.92</v>
      </c>
      <c r="F1464" s="43">
        <v>748.32445440000004</v>
      </c>
      <c r="G1464" s="3">
        <f t="shared" si="88"/>
        <v>5.3825538335816603E-3</v>
      </c>
      <c r="H1464" s="3">
        <f>1-E1464/MAX(E$2:E1464)</f>
        <v>0.46829782889811467</v>
      </c>
      <c r="I1464" s="21">
        <f ca="1">IF(ROW()&gt;计算结果!B$18-1,AVERAGE(OFFSET(E1464,0,0,-计算结果!B$18,1)),AVERAGE(OFFSET(E1464,0,0,-ROW()+1,1)))</f>
        <v>3139.8425000000002</v>
      </c>
      <c r="J1464" s="43">
        <f t="shared" ca="1" si="89"/>
        <v>278710.66862847965</v>
      </c>
      <c r="K1464" s="43">
        <f ca="1">IF(ROW()&gt;计算结果!B$19+1,J1464-OFFSET(J1464,-计算结果!B$19,0,1,1),J1464-OFFSET(J1464,-ROW()+2,0,1,1))</f>
        <v>2486.2404607999488</v>
      </c>
      <c r="L1464" s="32" t="str">
        <f ca="1">IF(AND(F1464&gt;OFFSET(F1464,-计算结果!B$19,0,1,1),'000300'!K1464&lt;OFFSET('000300'!K1464,-计算结果!B$19,0,1,1)),"卖",IF(AND(F1464&lt;OFFSET(F1464,-计算结果!B$19,0,1,1),'000300'!K1464&gt;OFFSET('000300'!K1464,-计算结果!B$19,0,1,1)),"买",L1463))</f>
        <v>买</v>
      </c>
      <c r="M1464" s="4" t="str">
        <f t="shared" ca="1" si="90"/>
        <v/>
      </c>
      <c r="N1464" s="3">
        <f ca="1">IF(L1463="买",E1464/E1463-1,0)-IF(M1464=1,计算结果!B$17,0)</f>
        <v>5.3825538335816603E-3</v>
      </c>
      <c r="O1464" s="2">
        <f t="shared" ca="1" si="91"/>
        <v>2.3292460758769167</v>
      </c>
      <c r="P1464" s="3">
        <f ca="1">1-O1464/MAX(O$2:O1464)</f>
        <v>0.10285712571307892</v>
      </c>
    </row>
    <row r="1465" spans="1:16" x14ac:dyDescent="0.15">
      <c r="A1465" s="1">
        <v>40555</v>
      </c>
      <c r="B1465">
        <v>3135.18</v>
      </c>
      <c r="C1465">
        <v>3153.43</v>
      </c>
      <c r="D1465" s="21">
        <v>3099.41</v>
      </c>
      <c r="E1465" s="21">
        <v>3142.34</v>
      </c>
      <c r="F1465" s="43">
        <v>715.51418367999997</v>
      </c>
      <c r="G1465" s="3">
        <f t="shared" si="88"/>
        <v>5.5745427082933841E-3</v>
      </c>
      <c r="H1465" s="3">
        <f>1-E1465/MAX(E$2:E1465)</f>
        <v>0.46533383243721493</v>
      </c>
      <c r="I1465" s="21">
        <f ca="1">IF(ROW()&gt;计算结果!B$18-1,AVERAGE(OFFSET(E1465,0,0,-计算结果!B$18,1)),AVERAGE(OFFSET(E1465,0,0,-ROW()+1,1)))</f>
        <v>3135.5174999999999</v>
      </c>
      <c r="J1465" s="43">
        <f t="shared" ca="1" si="89"/>
        <v>277995.15444479964</v>
      </c>
      <c r="K1465" s="43">
        <f ca="1">IF(ROW()&gt;计算结果!B$19+1,J1465-OFFSET(J1465,-计算结果!B$19,0,1,1),J1465-OFFSET(J1465,-ROW()+2,0,1,1))</f>
        <v>2372.0740454399493</v>
      </c>
      <c r="L1465" s="32" t="str">
        <f ca="1">IF(AND(F1465&gt;OFFSET(F1465,-计算结果!B$19,0,1,1),'000300'!K1465&lt;OFFSET('000300'!K1465,-计算结果!B$19,0,1,1)),"卖",IF(AND(F1465&lt;OFFSET(F1465,-计算结果!B$19,0,1,1),'000300'!K1465&gt;OFFSET('000300'!K1465,-计算结果!B$19,0,1,1)),"买",L1464))</f>
        <v>买</v>
      </c>
      <c r="M1465" s="4" t="str">
        <f t="shared" ca="1" si="90"/>
        <v/>
      </c>
      <c r="N1465" s="3">
        <f ca="1">IF(L1464="买",E1465/E1464-1,0)-IF(M1465=1,计算结果!B$17,0)</f>
        <v>5.5745427082933841E-3</v>
      </c>
      <c r="O1465" s="2">
        <f t="shared" ca="1" si="91"/>
        <v>2.3422305576050175</v>
      </c>
      <c r="P1465" s="3">
        <f ca="1">1-O1465/MAX(O$2:O1465)</f>
        <v>9.7855964444925392E-2</v>
      </c>
    </row>
    <row r="1466" spans="1:16" x14ac:dyDescent="0.15">
      <c r="A1466" s="1">
        <v>40556</v>
      </c>
      <c r="B1466">
        <v>3153.99</v>
      </c>
      <c r="C1466">
        <v>3157.04</v>
      </c>
      <c r="D1466" s="21">
        <v>3127.16</v>
      </c>
      <c r="E1466" s="21">
        <v>3141.28</v>
      </c>
      <c r="F1466" s="43">
        <v>669.25785087999998</v>
      </c>
      <c r="G1466" s="3">
        <f t="shared" si="88"/>
        <v>-3.373282331001759E-4</v>
      </c>
      <c r="H1466" s="3">
        <f>1-E1466/MAX(E$2:E1466)</f>
        <v>0.46551419043081732</v>
      </c>
      <c r="I1466" s="21">
        <f ca="1">IF(ROW()&gt;计算结果!B$18-1,AVERAGE(OFFSET(E1466,0,0,-计算结果!B$18,1)),AVERAGE(OFFSET(E1466,0,0,-ROW()+1,1)))</f>
        <v>3129.1825000000003</v>
      </c>
      <c r="J1466" s="43">
        <f t="shared" ca="1" si="89"/>
        <v>277325.89659391966</v>
      </c>
      <c r="K1466" s="43">
        <f ca="1">IF(ROW()&gt;计算结果!B$19+1,J1466-OFFSET(J1466,-计算结果!B$19,0,1,1),J1466-OFFSET(J1466,-ROW()+2,0,1,1))</f>
        <v>2405.6589926399756</v>
      </c>
      <c r="L1466" s="32" t="str">
        <f ca="1">IF(AND(F1466&gt;OFFSET(F1466,-计算结果!B$19,0,1,1),'000300'!K1466&lt;OFFSET('000300'!K1466,-计算结果!B$19,0,1,1)),"卖",IF(AND(F1466&lt;OFFSET(F1466,-计算结果!B$19,0,1,1),'000300'!K1466&gt;OFFSET('000300'!K1466,-计算结果!B$19,0,1,1)),"买",L1465))</f>
        <v>买</v>
      </c>
      <c r="M1466" s="4" t="str">
        <f t="shared" ca="1" si="90"/>
        <v/>
      </c>
      <c r="N1466" s="3">
        <f ca="1">IF(L1465="买",E1466/E1465-1,0)-IF(M1466=1,计算结果!B$17,0)</f>
        <v>-3.373282331001759E-4</v>
      </c>
      <c r="O1466" s="2">
        <f t="shared" ca="1" si="91"/>
        <v>2.3414404571095075</v>
      </c>
      <c r="P1466" s="3">
        <f ca="1">1-O1466/MAX(O$2:O1466)</f>
        <v>9.8160283098440937E-2</v>
      </c>
    </row>
    <row r="1467" spans="1:16" x14ac:dyDescent="0.15">
      <c r="A1467" s="1">
        <v>40557</v>
      </c>
      <c r="B1467">
        <v>3129.67</v>
      </c>
      <c r="C1467">
        <v>3129.67</v>
      </c>
      <c r="D1467" s="21">
        <v>3083.51</v>
      </c>
      <c r="E1467" s="21">
        <v>3091.86</v>
      </c>
      <c r="F1467" s="43">
        <v>710.12098047999996</v>
      </c>
      <c r="G1467" s="3">
        <f t="shared" si="88"/>
        <v>-1.5732440279121906E-2</v>
      </c>
      <c r="H1467" s="3">
        <f>1-E1467/MAX(E$2:E1467)</f>
        <v>0.47392295650990268</v>
      </c>
      <c r="I1467" s="21">
        <f ca="1">IF(ROW()&gt;计算结果!B$18-1,AVERAGE(OFFSET(E1467,0,0,-计算结果!B$18,1)),AVERAGE(OFFSET(E1467,0,0,-ROW()+1,1)))</f>
        <v>3125.1000000000004</v>
      </c>
      <c r="J1467" s="43">
        <f t="shared" ca="1" si="89"/>
        <v>276615.77561343968</v>
      </c>
      <c r="K1467" s="43">
        <f ca="1">IF(ROW()&gt;计算结果!B$19+1,J1467-OFFSET(J1467,-计算结果!B$19,0,1,1),J1467-OFFSET(J1467,-ROW()+2,0,1,1))</f>
        <v>790.07903744000942</v>
      </c>
      <c r="L1467" s="32" t="str">
        <f ca="1">IF(AND(F1467&gt;OFFSET(F1467,-计算结果!B$19,0,1,1),'000300'!K1467&lt;OFFSET('000300'!K1467,-计算结果!B$19,0,1,1)),"卖",IF(AND(F1467&lt;OFFSET(F1467,-计算结果!B$19,0,1,1),'000300'!K1467&gt;OFFSET('000300'!K1467,-计算结果!B$19,0,1,1)),"买",L1466))</f>
        <v>买</v>
      </c>
      <c r="M1467" s="4" t="str">
        <f t="shared" ca="1" si="90"/>
        <v/>
      </c>
      <c r="N1467" s="3">
        <f ca="1">IF(L1466="买",E1467/E1466-1,0)-IF(M1467=1,计算结果!B$17,0)</f>
        <v>-1.5732440279121906E-2</v>
      </c>
      <c r="O1467" s="2">
        <f t="shared" ca="1" si="91"/>
        <v>2.3046038849509123</v>
      </c>
      <c r="P1467" s="3">
        <f ca="1">1-O1467/MAX(O$2:O1467)</f>
        <v>0.11234842258593492</v>
      </c>
    </row>
    <row r="1468" spans="1:16" x14ac:dyDescent="0.15">
      <c r="A1468" s="1">
        <v>40560</v>
      </c>
      <c r="B1468">
        <v>3067.43</v>
      </c>
      <c r="C1468">
        <v>3078.88</v>
      </c>
      <c r="D1468" s="21">
        <v>2968.61</v>
      </c>
      <c r="E1468" s="21">
        <v>2974.35</v>
      </c>
      <c r="F1468" s="43">
        <v>854.54118912000001</v>
      </c>
      <c r="G1468" s="3">
        <f t="shared" si="88"/>
        <v>-3.8006248665851672E-2</v>
      </c>
      <c r="H1468" s="3">
        <f>1-E1468/MAX(E$2:E1468)</f>
        <v>0.49391717144218339</v>
      </c>
      <c r="I1468" s="21">
        <f ca="1">IF(ROW()&gt;计算结果!B$18-1,AVERAGE(OFFSET(E1468,0,0,-计算结果!B$18,1)),AVERAGE(OFFSET(E1468,0,0,-ROW()+1,1)))</f>
        <v>3087.4575000000004</v>
      </c>
      <c r="J1468" s="43">
        <f t="shared" ca="1" si="89"/>
        <v>275761.2344243197</v>
      </c>
      <c r="K1468" s="43">
        <f ca="1">IF(ROW()&gt;计算结果!B$19+1,J1468-OFFSET(J1468,-计算结果!B$19,0,1,1),J1468-OFFSET(J1468,-ROW()+2,0,1,1))</f>
        <v>-1356.0583372799447</v>
      </c>
      <c r="L1468" s="32" t="str">
        <f ca="1">IF(AND(F1468&gt;OFFSET(F1468,-计算结果!B$19,0,1,1),'000300'!K1468&lt;OFFSET('000300'!K1468,-计算结果!B$19,0,1,1)),"卖",IF(AND(F1468&lt;OFFSET(F1468,-计算结果!B$19,0,1,1),'000300'!K1468&gt;OFFSET('000300'!K1468,-计算结果!B$19,0,1,1)),"买",L1467))</f>
        <v>买</v>
      </c>
      <c r="M1468" s="4" t="str">
        <f t="shared" ca="1" si="90"/>
        <v/>
      </c>
      <c r="N1468" s="3">
        <f ca="1">IF(L1467="买",E1468/E1467-1,0)-IF(M1468=1,计算结果!B$17,0)</f>
        <v>-3.8006248665851672E-2</v>
      </c>
      <c r="O1468" s="2">
        <f t="shared" ca="1" si="91"/>
        <v>2.2170145366231799</v>
      </c>
      <c r="P1468" s="3">
        <f ca="1">1-O1468/MAX(O$2:O1468)</f>
        <v>0.14608472916576942</v>
      </c>
    </row>
    <row r="1469" spans="1:16" x14ac:dyDescent="0.15">
      <c r="A1469" s="1">
        <v>40561</v>
      </c>
      <c r="B1469">
        <v>2965.42</v>
      </c>
      <c r="C1469">
        <v>2984.47</v>
      </c>
      <c r="D1469" s="21">
        <v>2947.6</v>
      </c>
      <c r="E1469" s="21">
        <v>2977.65</v>
      </c>
      <c r="F1469" s="43">
        <v>546.52416000000005</v>
      </c>
      <c r="G1469" s="3">
        <f t="shared" si="88"/>
        <v>1.1094861062082018E-3</v>
      </c>
      <c r="H1469" s="3">
        <f>1-E1469/MAX(E$2:E1469)</f>
        <v>0.4933556795753079</v>
      </c>
      <c r="I1469" s="21">
        <f ca="1">IF(ROW()&gt;计算结果!B$18-1,AVERAGE(OFFSET(E1469,0,0,-计算结果!B$18,1)),AVERAGE(OFFSET(E1469,0,0,-ROW()+1,1)))</f>
        <v>3046.2849999999999</v>
      </c>
      <c r="J1469" s="43">
        <f t="shared" ca="1" si="89"/>
        <v>275214.71026431973</v>
      </c>
      <c r="K1469" s="43">
        <f ca="1">IF(ROW()&gt;计算结果!B$19+1,J1469-OFFSET(J1469,-计算结果!B$19,0,1,1),J1469-OFFSET(J1469,-ROW()+2,0,1,1))</f>
        <v>-3072.0146636799327</v>
      </c>
      <c r="L1469" s="32" t="str">
        <f ca="1">IF(AND(F1469&gt;OFFSET(F1469,-计算结果!B$19,0,1,1),'000300'!K1469&lt;OFFSET('000300'!K1469,-计算结果!B$19,0,1,1)),"卖",IF(AND(F1469&lt;OFFSET(F1469,-计算结果!B$19,0,1,1),'000300'!K1469&gt;OFFSET('000300'!K1469,-计算结果!B$19,0,1,1)),"买",L1468))</f>
        <v>买</v>
      </c>
      <c r="M1469" s="4" t="str">
        <f t="shared" ca="1" si="90"/>
        <v/>
      </c>
      <c r="N1469" s="3">
        <f ca="1">IF(L1468="买",E1469/E1468-1,0)-IF(M1469=1,计算结果!B$17,0)</f>
        <v>1.1094861062082018E-3</v>
      </c>
      <c r="O1469" s="2">
        <f t="shared" ca="1" si="91"/>
        <v>2.2194742834488248</v>
      </c>
      <c r="P1469" s="3">
        <f ca="1">1-O1469/MAX(O$2:O1469)</f>
        <v>0.1451373220369</v>
      </c>
    </row>
    <row r="1470" spans="1:16" x14ac:dyDescent="0.15">
      <c r="A1470" s="1">
        <v>40562</v>
      </c>
      <c r="B1470">
        <v>2978.46</v>
      </c>
      <c r="C1470">
        <v>3045.6</v>
      </c>
      <c r="D1470" s="21">
        <v>2967.24</v>
      </c>
      <c r="E1470" s="21">
        <v>3044.85</v>
      </c>
      <c r="F1470" s="43">
        <v>727.72222976</v>
      </c>
      <c r="G1470" s="3">
        <f t="shared" si="88"/>
        <v>2.25681325877789E-2</v>
      </c>
      <c r="H1470" s="3">
        <f>1-E1470/MAX(E$2:E1470)</f>
        <v>0.48192166337711839</v>
      </c>
      <c r="I1470" s="21">
        <f ca="1">IF(ROW()&gt;计算结果!B$18-1,AVERAGE(OFFSET(E1470,0,0,-计算结果!B$18,1)),AVERAGE(OFFSET(E1470,0,0,-ROW()+1,1)))</f>
        <v>3022.1775000000002</v>
      </c>
      <c r="J1470" s="43">
        <f t="shared" ca="1" si="89"/>
        <v>274486.9880345597</v>
      </c>
      <c r="K1470" s="43">
        <f ca="1">IF(ROW()&gt;计算结果!B$19+1,J1470-OFFSET(J1470,-计算结果!B$19,0,1,1),J1470-OFFSET(J1470,-ROW()+2,0,1,1))</f>
        <v>-4715.4213683199487</v>
      </c>
      <c r="L1470" s="32" t="str">
        <f ca="1">IF(AND(F1470&gt;OFFSET(F1470,-计算结果!B$19,0,1,1),'000300'!K1470&lt;OFFSET('000300'!K1470,-计算结果!B$19,0,1,1)),"卖",IF(AND(F1470&lt;OFFSET(F1470,-计算结果!B$19,0,1,1),'000300'!K1470&gt;OFFSET('000300'!K1470,-计算结果!B$19,0,1,1)),"买",L1469))</f>
        <v>买</v>
      </c>
      <c r="M1470" s="4" t="str">
        <f t="shared" ca="1" si="90"/>
        <v/>
      </c>
      <c r="N1470" s="3">
        <f ca="1">IF(L1469="买",E1470/E1469-1,0)-IF(M1470=1,计算结果!B$17,0)</f>
        <v>2.25681325877789E-2</v>
      </c>
      <c r="O1470" s="2">
        <f t="shared" ca="1" si="91"/>
        <v>2.2695636733528635</v>
      </c>
      <c r="P1470" s="3">
        <f ca="1">1-O1470/MAX(O$2:O1470)</f>
        <v>0.125844667776285</v>
      </c>
    </row>
    <row r="1471" spans="1:16" x14ac:dyDescent="0.15">
      <c r="A1471" s="1">
        <v>40563</v>
      </c>
      <c r="B1471">
        <v>3037.86</v>
      </c>
      <c r="C1471">
        <v>3037.86</v>
      </c>
      <c r="D1471" s="21">
        <v>2944.5</v>
      </c>
      <c r="E1471" s="21">
        <v>2944.71</v>
      </c>
      <c r="F1471" s="43">
        <v>764.40117248000001</v>
      </c>
      <c r="G1471" s="3">
        <f t="shared" si="88"/>
        <v>-3.288831962165617E-2</v>
      </c>
      <c r="H1471" s="3">
        <f>1-E1471/MAX(E$2:E1471)</f>
        <v>0.49896038930102771</v>
      </c>
      <c r="I1471" s="21">
        <f ca="1">IF(ROW()&gt;计算结果!B$18-1,AVERAGE(OFFSET(E1471,0,0,-计算结果!B$18,1)),AVERAGE(OFFSET(E1471,0,0,-ROW()+1,1)))</f>
        <v>2985.3900000000003</v>
      </c>
      <c r="J1471" s="43">
        <f t="shared" ca="1" si="89"/>
        <v>273722.58686207968</v>
      </c>
      <c r="K1471" s="43">
        <f ca="1">IF(ROW()&gt;计算结果!B$19+1,J1471-OFFSET(J1471,-计算结果!B$19,0,1,1),J1471-OFFSET(J1471,-ROW()+2,0,1,1))</f>
        <v>-6616.3350732799736</v>
      </c>
      <c r="L1471" s="32" t="str">
        <f ca="1">IF(AND(F1471&gt;OFFSET(F1471,-计算结果!B$19,0,1,1),'000300'!K1471&lt;OFFSET('000300'!K1471,-计算结果!B$19,0,1,1)),"卖",IF(AND(F1471&lt;OFFSET(F1471,-计算结果!B$19,0,1,1),'000300'!K1471&gt;OFFSET('000300'!K1471,-计算结果!B$19,0,1,1)),"买",L1470))</f>
        <v>买</v>
      </c>
      <c r="M1471" s="4" t="str">
        <f t="shared" ca="1" si="90"/>
        <v/>
      </c>
      <c r="N1471" s="3">
        <f ca="1">IF(L1470="买",E1471/E1470-1,0)-IF(M1471=1,计算结果!B$17,0)</f>
        <v>-3.288831962165617E-2</v>
      </c>
      <c r="O1471" s="2">
        <f t="shared" ca="1" si="91"/>
        <v>2.1949215378619344</v>
      </c>
      <c r="P1471" s="3">
        <f ca="1">1-O1471/MAX(O$2:O1471)</f>
        <v>0.15459416774143353</v>
      </c>
    </row>
    <row r="1472" spans="1:16" x14ac:dyDescent="0.15">
      <c r="A1472" s="1">
        <v>40564</v>
      </c>
      <c r="B1472">
        <v>2935.23</v>
      </c>
      <c r="C1472">
        <v>3030.26</v>
      </c>
      <c r="D1472" s="21">
        <v>2935.14</v>
      </c>
      <c r="E1472" s="21">
        <v>2983.46</v>
      </c>
      <c r="F1472" s="43">
        <v>851.57789695999998</v>
      </c>
      <c r="G1472" s="3">
        <f t="shared" si="88"/>
        <v>1.3159190548475141E-2</v>
      </c>
      <c r="H1472" s="3">
        <f>1-E1472/MAX(E$2:E1472)</f>
        <v>0.49236711359150609</v>
      </c>
      <c r="I1472" s="21">
        <f ca="1">IF(ROW()&gt;计算结果!B$18-1,AVERAGE(OFFSET(E1472,0,0,-计算结果!B$18,1)),AVERAGE(OFFSET(E1472,0,0,-ROW()+1,1)))</f>
        <v>2987.6674999999996</v>
      </c>
      <c r="J1472" s="43">
        <f t="shared" ca="1" si="89"/>
        <v>274574.1647590397</v>
      </c>
      <c r="K1472" s="43">
        <f ca="1">IF(ROW()&gt;计算结果!B$19+1,J1472-OFFSET(J1472,-计算结果!B$19,0,1,1),J1472-OFFSET(J1472,-ROW()+2,0,1,1))</f>
        <v>-4884.8283238399308</v>
      </c>
      <c r="L1472" s="32" t="str">
        <f ca="1">IF(AND(F1472&gt;OFFSET(F1472,-计算结果!B$19,0,1,1),'000300'!K1472&lt;OFFSET('000300'!K1472,-计算结果!B$19,0,1,1)),"卖",IF(AND(F1472&lt;OFFSET(F1472,-计算结果!B$19,0,1,1),'000300'!K1472&gt;OFFSET('000300'!K1472,-计算结果!B$19,0,1,1)),"买",L1471))</f>
        <v>买</v>
      </c>
      <c r="M1472" s="4" t="str">
        <f t="shared" ca="1" si="90"/>
        <v/>
      </c>
      <c r="N1472" s="3">
        <f ca="1">IF(L1471="买",E1472/E1471-1,0)-IF(M1472=1,计算结果!B$17,0)</f>
        <v>1.3159190548475141E-2</v>
      </c>
      <c r="O1472" s="2">
        <f t="shared" ca="1" si="91"/>
        <v>2.2238049286176116</v>
      </c>
      <c r="P1472" s="3">
        <f ca="1">1-O1472/MAX(O$2:O1472)</f>
        <v>0.14346931130395091</v>
      </c>
    </row>
    <row r="1473" spans="1:16" x14ac:dyDescent="0.15">
      <c r="A1473" s="1">
        <v>40567</v>
      </c>
      <c r="B1473">
        <v>2986.09</v>
      </c>
      <c r="C1473">
        <v>2999.2</v>
      </c>
      <c r="D1473" s="21">
        <v>2943.92</v>
      </c>
      <c r="E1473" s="21">
        <v>2954.23</v>
      </c>
      <c r="F1473" s="43">
        <v>758.05237248000003</v>
      </c>
      <c r="G1473" s="3">
        <f t="shared" si="88"/>
        <v>-9.7973493862830718E-3</v>
      </c>
      <c r="H1473" s="3">
        <f>1-E1473/MAX(E$2:E1473)</f>
        <v>0.49734057033961754</v>
      </c>
      <c r="I1473" s="21">
        <f ca="1">IF(ROW()&gt;计算结果!B$18-1,AVERAGE(OFFSET(E1473,0,0,-计算结果!B$18,1)),AVERAGE(OFFSET(E1473,0,0,-ROW()+1,1)))</f>
        <v>2981.8125</v>
      </c>
      <c r="J1473" s="43">
        <f t="shared" ca="1" si="89"/>
        <v>273816.11238655972</v>
      </c>
      <c r="K1473" s="43">
        <f ca="1">IF(ROW()&gt;计算结果!B$19+1,J1473-OFFSET(J1473,-计算结果!B$19,0,1,1),J1473-OFFSET(J1473,-ROW()+2,0,1,1))</f>
        <v>-4894.5562419199268</v>
      </c>
      <c r="L1473" s="32" t="str">
        <f ca="1">IF(AND(F1473&gt;OFFSET(F1473,-计算结果!B$19,0,1,1),'000300'!K1473&lt;OFFSET('000300'!K1473,-计算结果!B$19,0,1,1)),"卖",IF(AND(F1473&lt;OFFSET(F1473,-计算结果!B$19,0,1,1),'000300'!K1473&gt;OFFSET('000300'!K1473,-计算结果!B$19,0,1,1)),"买",L1472))</f>
        <v>卖</v>
      </c>
      <c r="M1473" s="4">
        <f t="shared" ca="1" si="90"/>
        <v>1</v>
      </c>
      <c r="N1473" s="3">
        <f ca="1">IF(L1472="买",E1473/E1472-1,0)-IF(M1473=1,计算结果!B$17,0)</f>
        <v>-9.7973493862830718E-3</v>
      </c>
      <c r="O1473" s="2">
        <f t="shared" ca="1" si="91"/>
        <v>2.2020175347650066</v>
      </c>
      <c r="P1473" s="3">
        <f ca="1">1-O1473/MAX(O$2:O1473)</f>
        <v>0.15186104172117976</v>
      </c>
    </row>
    <row r="1474" spans="1:16" x14ac:dyDescent="0.15">
      <c r="A1474" s="1">
        <v>40568</v>
      </c>
      <c r="B1474">
        <v>2949.65</v>
      </c>
      <c r="C1474">
        <v>2960.59</v>
      </c>
      <c r="D1474" s="21">
        <v>2919.16</v>
      </c>
      <c r="E1474" s="21">
        <v>2938.65</v>
      </c>
      <c r="F1474" s="43">
        <v>575.72818944000005</v>
      </c>
      <c r="G1474" s="3">
        <f t="shared" si="88"/>
        <v>-5.2737938481431934E-3</v>
      </c>
      <c r="H1474" s="3">
        <f>1-E1474/MAX(E$2:E1474)</f>
        <v>0.49999149254747155</v>
      </c>
      <c r="I1474" s="21">
        <f ca="1">IF(ROW()&gt;计算结果!B$18-1,AVERAGE(OFFSET(E1474,0,0,-计算结果!B$18,1)),AVERAGE(OFFSET(E1474,0,0,-ROW()+1,1)))</f>
        <v>2955.2624999999998</v>
      </c>
      <c r="J1474" s="43">
        <f t="shared" ca="1" si="89"/>
        <v>273240.38419711974</v>
      </c>
      <c r="K1474" s="43">
        <f ca="1">IF(ROW()&gt;计算结果!B$19+1,J1474-OFFSET(J1474,-计算结果!B$19,0,1,1),J1474-OFFSET(J1474,-ROW()+2,0,1,1))</f>
        <v>-4754.7702476799022</v>
      </c>
      <c r="L1474" s="32" t="str">
        <f ca="1">IF(AND(F1474&gt;OFFSET(F1474,-计算结果!B$19,0,1,1),'000300'!K1474&lt;OFFSET('000300'!K1474,-计算结果!B$19,0,1,1)),"卖",IF(AND(F1474&lt;OFFSET(F1474,-计算结果!B$19,0,1,1),'000300'!K1474&gt;OFFSET('000300'!K1474,-计算结果!B$19,0,1,1)),"买",L1473))</f>
        <v>卖</v>
      </c>
      <c r="M1474" s="4" t="str">
        <f t="shared" ca="1" si="90"/>
        <v/>
      </c>
      <c r="N1474" s="3">
        <f ca="1">IF(L1473="买",E1474/E1473-1,0)-IF(M1474=1,计算结果!B$17,0)</f>
        <v>0</v>
      </c>
      <c r="O1474" s="2">
        <f t="shared" ca="1" si="91"/>
        <v>2.2020175347650066</v>
      </c>
      <c r="P1474" s="3">
        <f ca="1">1-O1474/MAX(O$2:O1474)</f>
        <v>0.15186104172117976</v>
      </c>
    </row>
    <row r="1475" spans="1:16" x14ac:dyDescent="0.15">
      <c r="A1475" s="1">
        <v>40569</v>
      </c>
      <c r="B1475">
        <v>2939.77</v>
      </c>
      <c r="C1475">
        <v>2982.32</v>
      </c>
      <c r="D1475" s="21">
        <v>2939.36</v>
      </c>
      <c r="E1475" s="21">
        <v>2978.43</v>
      </c>
      <c r="F1475" s="43">
        <v>517.46037760000002</v>
      </c>
      <c r="G1475" s="3">
        <f t="shared" ref="G1475:G1538" si="92">E1475/E1474-1</f>
        <v>1.3536828135368273E-2</v>
      </c>
      <c r="H1475" s="3">
        <f>1-E1475/MAX(E$2:E1475)</f>
        <v>0.49322296331586468</v>
      </c>
      <c r="I1475" s="21">
        <f ca="1">IF(ROW()&gt;计算结果!B$18-1,AVERAGE(OFFSET(E1475,0,0,-计算结果!B$18,1)),AVERAGE(OFFSET(E1475,0,0,-ROW()+1,1)))</f>
        <v>2963.6925000000001</v>
      </c>
      <c r="J1475" s="43">
        <f t="shared" ca="1" si="89"/>
        <v>273757.84457471973</v>
      </c>
      <c r="K1475" s="43">
        <f ca="1">IF(ROW()&gt;计算结果!B$19+1,J1475-OFFSET(J1475,-计算结果!B$19,0,1,1),J1475-OFFSET(J1475,-ROW()+2,0,1,1))</f>
        <v>-3568.0520191999385</v>
      </c>
      <c r="L1475" s="32" t="str">
        <f ca="1">IF(AND(F1475&gt;OFFSET(F1475,-计算结果!B$19,0,1,1),'000300'!K1475&lt;OFFSET('000300'!K1475,-计算结果!B$19,0,1,1)),"卖",IF(AND(F1475&lt;OFFSET(F1475,-计算结果!B$19,0,1,1),'000300'!K1475&gt;OFFSET('000300'!K1475,-计算结果!B$19,0,1,1)),"买",L1474))</f>
        <v>卖</v>
      </c>
      <c r="M1475" s="4" t="str">
        <f t="shared" ca="1" si="90"/>
        <v/>
      </c>
      <c r="N1475" s="3">
        <f ca="1">IF(L1474="买",E1475/E1474-1,0)-IF(M1475=1,计算结果!B$17,0)</f>
        <v>0</v>
      </c>
      <c r="O1475" s="2">
        <f t="shared" ca="1" si="91"/>
        <v>2.2020175347650066</v>
      </c>
      <c r="P1475" s="3">
        <f ca="1">1-O1475/MAX(O$2:O1475)</f>
        <v>0.15186104172117976</v>
      </c>
    </row>
    <row r="1476" spans="1:16" x14ac:dyDescent="0.15">
      <c r="A1476" s="1">
        <v>40570</v>
      </c>
      <c r="B1476">
        <v>2953.59</v>
      </c>
      <c r="C1476">
        <v>3037.16</v>
      </c>
      <c r="D1476" s="21">
        <v>2935.27</v>
      </c>
      <c r="E1476" s="21">
        <v>3026.47</v>
      </c>
      <c r="F1476" s="43">
        <v>969.76027648000002</v>
      </c>
      <c r="G1476" s="3">
        <f t="shared" si="92"/>
        <v>1.6129303022061947E-2</v>
      </c>
      <c r="H1476" s="3">
        <f>1-E1476/MAX(E$2:E1476)</f>
        <v>0.48504900292656372</v>
      </c>
      <c r="I1476" s="21">
        <f ca="1">IF(ROW()&gt;计算结果!B$18-1,AVERAGE(OFFSET(E1476,0,0,-计算结果!B$18,1)),AVERAGE(OFFSET(E1476,0,0,-ROW()+1,1)))</f>
        <v>2974.4449999999997</v>
      </c>
      <c r="J1476" s="43">
        <f t="shared" ref="J1476:J1539" ca="1" si="93">IF(I1476&gt;I1475,J1475+F1476,J1475-F1476)</f>
        <v>274727.60485119972</v>
      </c>
      <c r="K1476" s="43">
        <f ca="1">IF(ROW()&gt;计算结果!B$19+1,J1476-OFFSET(J1476,-计算结果!B$19,0,1,1),J1476-OFFSET(J1476,-ROW()+2,0,1,1))</f>
        <v>-1888.1707622399554</v>
      </c>
      <c r="L1476" s="32" t="str">
        <f ca="1">IF(AND(F1476&gt;OFFSET(F1476,-计算结果!B$19,0,1,1),'000300'!K1476&lt;OFFSET('000300'!K1476,-计算结果!B$19,0,1,1)),"卖",IF(AND(F1476&lt;OFFSET(F1476,-计算结果!B$19,0,1,1),'000300'!K1476&gt;OFFSET('000300'!K1476,-计算结果!B$19,0,1,1)),"买",L1475))</f>
        <v>卖</v>
      </c>
      <c r="M1476" s="4" t="str">
        <f t="shared" ref="M1476:M1539" ca="1" si="94">IF(L1475&lt;&gt;L1476,1,"")</f>
        <v/>
      </c>
      <c r="N1476" s="3">
        <f ca="1">IF(L1475="买",E1476/E1475-1,0)-IF(M1476=1,计算结果!B$17,0)</f>
        <v>0</v>
      </c>
      <c r="O1476" s="2">
        <f t="shared" ref="O1476:O1539" ca="1" si="95">IFERROR(O1475*(1+N1476),O1475)</f>
        <v>2.2020175347650066</v>
      </c>
      <c r="P1476" s="3">
        <f ca="1">1-O1476/MAX(O$2:O1476)</f>
        <v>0.15186104172117976</v>
      </c>
    </row>
    <row r="1477" spans="1:16" x14ac:dyDescent="0.15">
      <c r="A1477" s="1">
        <v>40571</v>
      </c>
      <c r="B1477">
        <v>3020.12</v>
      </c>
      <c r="C1477">
        <v>3047.27</v>
      </c>
      <c r="D1477" s="21">
        <v>3011.38</v>
      </c>
      <c r="E1477" s="21">
        <v>3036.74</v>
      </c>
      <c r="F1477" s="43">
        <v>782.41914880000002</v>
      </c>
      <c r="G1477" s="3">
        <f t="shared" si="92"/>
        <v>3.3933923019227041E-3</v>
      </c>
      <c r="H1477" s="3">
        <f>1-E1477/MAX(E$2:E1477)</f>
        <v>0.48330157217722725</v>
      </c>
      <c r="I1477" s="21">
        <f ca="1">IF(ROW()&gt;计算结果!B$18-1,AVERAGE(OFFSET(E1477,0,0,-计算结果!B$18,1)),AVERAGE(OFFSET(E1477,0,0,-ROW()+1,1)))</f>
        <v>2995.0724999999998</v>
      </c>
      <c r="J1477" s="43">
        <f t="shared" ca="1" si="93"/>
        <v>275510.02399999974</v>
      </c>
      <c r="K1477" s="43">
        <f ca="1">IF(ROW()&gt;计算结果!B$19+1,J1477-OFFSET(J1477,-计算结果!B$19,0,1,1),J1477-OFFSET(J1477,-ROW()+2,0,1,1))</f>
        <v>-251.21042431995738</v>
      </c>
      <c r="L1477" s="32" t="str">
        <f ca="1">IF(AND(F1477&gt;OFFSET(F1477,-计算结果!B$19,0,1,1),'000300'!K1477&lt;OFFSET('000300'!K1477,-计算结果!B$19,0,1,1)),"卖",IF(AND(F1477&lt;OFFSET(F1477,-计算结果!B$19,0,1,1),'000300'!K1477&gt;OFFSET('000300'!K1477,-计算结果!B$19,0,1,1)),"买",L1476))</f>
        <v>买</v>
      </c>
      <c r="M1477" s="4">
        <f t="shared" ca="1" si="94"/>
        <v>1</v>
      </c>
      <c r="N1477" s="3">
        <f ca="1">IF(L1476="买",E1477/E1476-1,0)-IF(M1477=1,计算结果!B$17,0)</f>
        <v>0</v>
      </c>
      <c r="O1477" s="2">
        <f t="shared" ca="1" si="95"/>
        <v>2.2020175347650066</v>
      </c>
      <c r="P1477" s="3">
        <f ca="1">1-O1477/MAX(O$2:O1477)</f>
        <v>0.15186104172117976</v>
      </c>
    </row>
    <row r="1478" spans="1:16" x14ac:dyDescent="0.15">
      <c r="A1478" s="1">
        <v>40574</v>
      </c>
      <c r="B1478">
        <v>3035.42</v>
      </c>
      <c r="C1478">
        <v>3076.55</v>
      </c>
      <c r="D1478" s="21">
        <v>3032.45</v>
      </c>
      <c r="E1478" s="21">
        <v>3076.51</v>
      </c>
      <c r="F1478" s="43">
        <v>830.70312448000004</v>
      </c>
      <c r="G1478" s="3">
        <f t="shared" si="92"/>
        <v>1.3096280880154465E-2</v>
      </c>
      <c r="H1478" s="3">
        <f>1-E1478/MAX(E$2:E1478)</f>
        <v>0.47653474443612598</v>
      </c>
      <c r="I1478" s="21">
        <f ca="1">IF(ROW()&gt;计算结果!B$18-1,AVERAGE(OFFSET(E1478,0,0,-计算结果!B$18,1)),AVERAGE(OFFSET(E1478,0,0,-ROW()+1,1)))</f>
        <v>3029.5374999999999</v>
      </c>
      <c r="J1478" s="43">
        <f t="shared" ca="1" si="93"/>
        <v>276340.72712447972</v>
      </c>
      <c r="K1478" s="43">
        <f ca="1">IF(ROW()&gt;计算结果!B$19+1,J1478-OFFSET(J1478,-计算结果!B$19,0,1,1),J1478-OFFSET(J1478,-ROW()+2,0,1,1))</f>
        <v>1126.0168601599871</v>
      </c>
      <c r="L1478" s="32" t="str">
        <f ca="1">IF(AND(F1478&gt;OFFSET(F1478,-计算结果!B$19,0,1,1),'000300'!K1478&lt;OFFSET('000300'!K1478,-计算结果!B$19,0,1,1)),"卖",IF(AND(F1478&lt;OFFSET(F1478,-计算结果!B$19,0,1,1),'000300'!K1478&gt;OFFSET('000300'!K1478,-计算结果!B$19,0,1,1)),"买",L1477))</f>
        <v>买</v>
      </c>
      <c r="M1478" s="4" t="str">
        <f t="shared" ca="1" si="94"/>
        <v/>
      </c>
      <c r="N1478" s="3">
        <f ca="1">IF(L1477="买",E1478/E1477-1,0)-IF(M1478=1,计算结果!B$17,0)</f>
        <v>1.3096280880154465E-2</v>
      </c>
      <c r="O1478" s="2">
        <f t="shared" ca="1" si="95"/>
        <v>2.2308557749033144</v>
      </c>
      <c r="P1478" s="3">
        <f ca="1">1-O1478/MAX(O$2:O1478)</f>
        <v>0.14075357569815872</v>
      </c>
    </row>
    <row r="1479" spans="1:16" x14ac:dyDescent="0.15">
      <c r="A1479" s="1">
        <v>40575</v>
      </c>
      <c r="B1479">
        <v>3083.49</v>
      </c>
      <c r="C1479">
        <v>3087.23</v>
      </c>
      <c r="D1479" s="21">
        <v>3062.83</v>
      </c>
      <c r="E1479" s="21">
        <v>3077.28</v>
      </c>
      <c r="F1479" s="43">
        <v>658.32697856000004</v>
      </c>
      <c r="G1479" s="3">
        <f t="shared" si="92"/>
        <v>2.502836005733311E-4</v>
      </c>
      <c r="H1479" s="3">
        <f>1-E1479/MAX(E$2:E1479)</f>
        <v>0.47640372966718836</v>
      </c>
      <c r="I1479" s="21">
        <f ca="1">IF(ROW()&gt;计算结果!B$18-1,AVERAGE(OFFSET(E1479,0,0,-计算结果!B$18,1)),AVERAGE(OFFSET(E1479,0,0,-ROW()+1,1)))</f>
        <v>3054.25</v>
      </c>
      <c r="J1479" s="43">
        <f t="shared" ca="1" si="93"/>
        <v>276999.05410303973</v>
      </c>
      <c r="K1479" s="43">
        <f ca="1">IF(ROW()&gt;计算结果!B$19+1,J1479-OFFSET(J1479,-计算结果!B$19,0,1,1),J1479-OFFSET(J1479,-ROW()+2,0,1,1))</f>
        <v>2512.0660684800241</v>
      </c>
      <c r="L1479" s="32" t="str">
        <f ca="1">IF(AND(F1479&gt;OFFSET(F1479,-计算结果!B$19,0,1,1),'000300'!K1479&lt;OFFSET('000300'!K1479,-计算结果!B$19,0,1,1)),"卖",IF(AND(F1479&lt;OFFSET(F1479,-计算结果!B$19,0,1,1),'000300'!K1479&gt;OFFSET('000300'!K1479,-计算结果!B$19,0,1,1)),"买",L1478))</f>
        <v>买</v>
      </c>
      <c r="M1479" s="4" t="str">
        <f t="shared" ca="1" si="94"/>
        <v/>
      </c>
      <c r="N1479" s="3">
        <f ca="1">IF(L1478="买",E1479/E1478-1,0)-IF(M1479=1,计算结果!B$17,0)</f>
        <v>2.502836005733311E-4</v>
      </c>
      <c r="O1479" s="2">
        <f t="shared" ca="1" si="95"/>
        <v>2.2314141215190171</v>
      </c>
      <c r="P1479" s="3">
        <f ca="1">1-O1479/MAX(O$2:O1479)</f>
        <v>0.1405385204093047</v>
      </c>
    </row>
    <row r="1480" spans="1:16" x14ac:dyDescent="0.15">
      <c r="A1480" s="1">
        <v>40583</v>
      </c>
      <c r="B1480">
        <v>3055.4</v>
      </c>
      <c r="C1480">
        <v>3087.55</v>
      </c>
      <c r="D1480" s="21">
        <v>3031.75</v>
      </c>
      <c r="E1480" s="21">
        <v>3040.95</v>
      </c>
      <c r="F1480" s="43">
        <v>781.48354047999999</v>
      </c>
      <c r="G1480" s="3">
        <f t="shared" si="92"/>
        <v>-1.1805880517860023E-2</v>
      </c>
      <c r="H1480" s="3">
        <f>1-E1480/MAX(E$2:E1480)</f>
        <v>0.48258524467433472</v>
      </c>
      <c r="I1480" s="21">
        <f ca="1">IF(ROW()&gt;计算结果!B$18-1,AVERAGE(OFFSET(E1480,0,0,-计算结果!B$18,1)),AVERAGE(OFFSET(E1480,0,0,-ROW()+1,1)))</f>
        <v>3057.87</v>
      </c>
      <c r="J1480" s="43">
        <f t="shared" ca="1" si="93"/>
        <v>277780.53764351975</v>
      </c>
      <c r="K1480" s="43">
        <f ca="1">IF(ROW()&gt;计算结果!B$19+1,J1480-OFFSET(J1480,-计算结果!B$19,0,1,1),J1480-OFFSET(J1480,-ROW()+2,0,1,1))</f>
        <v>4057.9507814400713</v>
      </c>
      <c r="L1480" s="32" t="str">
        <f ca="1">IF(AND(F1480&gt;OFFSET(F1480,-计算结果!B$19,0,1,1),'000300'!K1480&lt;OFFSET('000300'!K1480,-计算结果!B$19,0,1,1)),"卖",IF(AND(F1480&lt;OFFSET(F1480,-计算结果!B$19,0,1,1),'000300'!K1480&gt;OFFSET('000300'!K1480,-计算结果!B$19,0,1,1)),"买",L1479))</f>
        <v>买</v>
      </c>
      <c r="M1480" s="4" t="str">
        <f t="shared" ca="1" si="94"/>
        <v/>
      </c>
      <c r="N1480" s="3">
        <f ca="1">IF(L1479="买",E1480/E1479-1,0)-IF(M1480=1,计算结果!B$17,0)</f>
        <v>-1.1805880517860023E-2</v>
      </c>
      <c r="O1480" s="2">
        <f t="shared" ca="1" si="95"/>
        <v>2.205070313014498</v>
      </c>
      <c r="P1480" s="3">
        <f ca="1">1-O1480/MAX(O$2:O1480)</f>
        <v>0.15068521994705564</v>
      </c>
    </row>
    <row r="1481" spans="1:16" x14ac:dyDescent="0.15">
      <c r="A1481" s="1">
        <v>40584</v>
      </c>
      <c r="B1481">
        <v>3034.08</v>
      </c>
      <c r="C1481">
        <v>3105.32</v>
      </c>
      <c r="D1481" s="21">
        <v>3024.35</v>
      </c>
      <c r="E1481" s="21">
        <v>3104.16</v>
      </c>
      <c r="F1481" s="43">
        <v>869.67271424</v>
      </c>
      <c r="G1481" s="3">
        <f t="shared" si="92"/>
        <v>2.0786267449316886E-2</v>
      </c>
      <c r="H1481" s="3">
        <f>1-E1481/MAX(E$2:E1481)</f>
        <v>0.47183012318791262</v>
      </c>
      <c r="I1481" s="21">
        <f ca="1">IF(ROW()&gt;计算结果!B$18-1,AVERAGE(OFFSET(E1481,0,0,-计算结果!B$18,1)),AVERAGE(OFFSET(E1481,0,0,-ROW()+1,1)))</f>
        <v>3074.7250000000004</v>
      </c>
      <c r="J1481" s="43">
        <f t="shared" ca="1" si="93"/>
        <v>278650.21035775973</v>
      </c>
      <c r="K1481" s="43">
        <f ca="1">IF(ROW()&gt;计算结果!B$19+1,J1481-OFFSET(J1481,-计算结果!B$19,0,1,1),J1481-OFFSET(J1481,-ROW()+2,0,1,1))</f>
        <v>4076.0455987200257</v>
      </c>
      <c r="L1481" s="32" t="str">
        <f ca="1">IF(AND(F1481&gt;OFFSET(F1481,-计算结果!B$19,0,1,1),'000300'!K1481&lt;OFFSET('000300'!K1481,-计算结果!B$19,0,1,1)),"卖",IF(AND(F1481&lt;OFFSET(F1481,-计算结果!B$19,0,1,1),'000300'!K1481&gt;OFFSET('000300'!K1481,-计算结果!B$19,0,1,1)),"买",L1480))</f>
        <v>买</v>
      </c>
      <c r="M1481" s="4" t="str">
        <f t="shared" ca="1" si="94"/>
        <v/>
      </c>
      <c r="N1481" s="3">
        <f ca="1">IF(L1480="买",E1481/E1480-1,0)-IF(M1481=1,计算结果!B$17,0)</f>
        <v>2.0786267449316886E-2</v>
      </c>
      <c r="O1481" s="2">
        <f t="shared" ca="1" si="95"/>
        <v>2.2509054942853663</v>
      </c>
      <c r="P1481" s="3">
        <f ca="1">1-O1481/MAX(O$2:O1481)</f>
        <v>0.1330311357802173</v>
      </c>
    </row>
    <row r="1482" spans="1:16" x14ac:dyDescent="0.15">
      <c r="A1482" s="1">
        <v>40585</v>
      </c>
      <c r="B1482">
        <v>3100.27</v>
      </c>
      <c r="C1482">
        <v>3133.5</v>
      </c>
      <c r="D1482" s="21">
        <v>3092.58</v>
      </c>
      <c r="E1482" s="21">
        <v>3120.96</v>
      </c>
      <c r="F1482" s="43">
        <v>990.01499648000004</v>
      </c>
      <c r="G1482" s="3">
        <f t="shared" si="92"/>
        <v>5.41209216019789E-3</v>
      </c>
      <c r="H1482" s="3">
        <f>1-E1482/MAX(E$2:E1482)</f>
        <v>0.46897161913836516</v>
      </c>
      <c r="I1482" s="21">
        <f ca="1">IF(ROW()&gt;计算结果!B$18-1,AVERAGE(OFFSET(E1482,0,0,-计算结果!B$18,1)),AVERAGE(OFFSET(E1482,0,0,-ROW()+1,1)))</f>
        <v>3085.8374999999996</v>
      </c>
      <c r="J1482" s="43">
        <f t="shared" ca="1" si="93"/>
        <v>279640.22535423975</v>
      </c>
      <c r="K1482" s="43">
        <f ca="1">IF(ROW()&gt;计算结果!B$19+1,J1482-OFFSET(J1482,-计算结果!B$19,0,1,1),J1482-OFFSET(J1482,-ROW()+2,0,1,1))</f>
        <v>5824.1129676800338</v>
      </c>
      <c r="L1482" s="32" t="str">
        <f ca="1">IF(AND(F1482&gt;OFFSET(F1482,-计算结果!B$19,0,1,1),'000300'!K1482&lt;OFFSET('000300'!K1482,-计算结果!B$19,0,1,1)),"卖",IF(AND(F1482&lt;OFFSET(F1482,-计算结果!B$19,0,1,1),'000300'!K1482&gt;OFFSET('000300'!K1482,-计算结果!B$19,0,1,1)),"买",L1481))</f>
        <v>买</v>
      </c>
      <c r="M1482" s="4" t="str">
        <f t="shared" ca="1" si="94"/>
        <v/>
      </c>
      <c r="N1482" s="3">
        <f ca="1">IF(L1481="买",E1482/E1481-1,0)-IF(M1482=1,计算结果!B$17,0)</f>
        <v>5.41209216019789E-3</v>
      </c>
      <c r="O1482" s="2">
        <f t="shared" ca="1" si="95"/>
        <v>2.2630876022643345</v>
      </c>
      <c r="P1482" s="3">
        <f ca="1">1-O1482/MAX(O$2:O1482)</f>
        <v>0.12833902038703782</v>
      </c>
    </row>
    <row r="1483" spans="1:16" x14ac:dyDescent="0.15">
      <c r="A1483" s="1">
        <v>40588</v>
      </c>
      <c r="B1483">
        <v>3123.25</v>
      </c>
      <c r="C1483">
        <v>3227.43</v>
      </c>
      <c r="D1483" s="21">
        <v>3123.25</v>
      </c>
      <c r="E1483" s="21">
        <v>3219.14</v>
      </c>
      <c r="F1483" s="43">
        <v>1558.29387264</v>
      </c>
      <c r="G1483" s="3">
        <f t="shared" si="92"/>
        <v>3.1458269250487003E-2</v>
      </c>
      <c r="H1483" s="3">
        <f>1-E1483/MAX(E$2:E1483)</f>
        <v>0.45226638535356978</v>
      </c>
      <c r="I1483" s="21">
        <f ca="1">IF(ROW()&gt;计算结果!B$18-1,AVERAGE(OFFSET(E1483,0,0,-计算结果!B$18,1)),AVERAGE(OFFSET(E1483,0,0,-ROW()+1,1)))</f>
        <v>3121.3024999999998</v>
      </c>
      <c r="J1483" s="43">
        <f t="shared" ca="1" si="93"/>
        <v>281198.51922687975</v>
      </c>
      <c r="K1483" s="43">
        <f ca="1">IF(ROW()&gt;计算结果!B$19+1,J1483-OFFSET(J1483,-计算结果!B$19,0,1,1),J1483-OFFSET(J1483,-ROW()+2,0,1,1))</f>
        <v>7958.1350297600147</v>
      </c>
      <c r="L1483" s="32" t="str">
        <f ca="1">IF(AND(F1483&gt;OFFSET(F1483,-计算结果!B$19,0,1,1),'000300'!K1483&lt;OFFSET('000300'!K1483,-计算结果!B$19,0,1,1)),"卖",IF(AND(F1483&lt;OFFSET(F1483,-计算结果!B$19,0,1,1),'000300'!K1483&gt;OFFSET('000300'!K1483,-计算结果!B$19,0,1,1)),"买",L1482))</f>
        <v>买</v>
      </c>
      <c r="M1483" s="4" t="str">
        <f t="shared" ca="1" si="94"/>
        <v/>
      </c>
      <c r="N1483" s="3">
        <f ca="1">IF(L1482="买",E1483/E1482-1,0)-IF(M1483=1,计算结果!B$17,0)</f>
        <v>3.1458269250487003E-2</v>
      </c>
      <c r="O1483" s="2">
        <f t="shared" ca="1" si="95"/>
        <v>2.3342804213938049</v>
      </c>
      <c r="P1483" s="3">
        <f ca="1">1-O1483/MAX(O$2:O1483)</f>
        <v>0.10091807459522995</v>
      </c>
    </row>
    <row r="1484" spans="1:16" x14ac:dyDescent="0.15">
      <c r="A1484" s="1">
        <v>40589</v>
      </c>
      <c r="B1484">
        <v>3223.22</v>
      </c>
      <c r="C1484">
        <v>3259.64</v>
      </c>
      <c r="D1484" s="21">
        <v>3215.62</v>
      </c>
      <c r="E1484" s="21">
        <v>3217.67</v>
      </c>
      <c r="F1484" s="43">
        <v>1477.472256</v>
      </c>
      <c r="G1484" s="3">
        <f t="shared" si="92"/>
        <v>-4.5664369987008513E-4</v>
      </c>
      <c r="H1484" s="3">
        <f>1-E1484/MAX(E$2:E1484)</f>
        <v>0.45251650445790514</v>
      </c>
      <c r="I1484" s="21">
        <f ca="1">IF(ROW()&gt;计算结果!B$18-1,AVERAGE(OFFSET(E1484,0,0,-计算结果!B$18,1)),AVERAGE(OFFSET(E1484,0,0,-ROW()+1,1)))</f>
        <v>3165.4825000000001</v>
      </c>
      <c r="J1484" s="43">
        <f t="shared" ca="1" si="93"/>
        <v>282675.99148287973</v>
      </c>
      <c r="K1484" s="43">
        <f ca="1">IF(ROW()&gt;计算结果!B$19+1,J1484-OFFSET(J1484,-计算结果!B$19,0,1,1),J1484-OFFSET(J1484,-ROW()+2,0,1,1))</f>
        <v>8918.146908160008</v>
      </c>
      <c r="L1484" s="32" t="str">
        <f ca="1">IF(AND(F1484&gt;OFFSET(F1484,-计算结果!B$19,0,1,1),'000300'!K1484&lt;OFFSET('000300'!K1484,-计算结果!B$19,0,1,1)),"卖",IF(AND(F1484&lt;OFFSET(F1484,-计算结果!B$19,0,1,1),'000300'!K1484&gt;OFFSET('000300'!K1484,-计算结果!B$19,0,1,1)),"买",L1483))</f>
        <v>买</v>
      </c>
      <c r="M1484" s="4" t="str">
        <f t="shared" ca="1" si="94"/>
        <v/>
      </c>
      <c r="N1484" s="3">
        <f ca="1">IF(L1483="买",E1484/E1483-1,0)-IF(M1484=1,计算结果!B$17,0)</f>
        <v>-4.5664369987008513E-4</v>
      </c>
      <c r="O1484" s="2">
        <f t="shared" ca="1" si="95"/>
        <v>2.3332144869456455</v>
      </c>
      <c r="P1484" s="3">
        <f ca="1">1-O1484/MAX(O$2:O1484)</f>
        <v>0.10132863469213305</v>
      </c>
    </row>
    <row r="1485" spans="1:16" x14ac:dyDescent="0.15">
      <c r="A1485" s="1">
        <v>40590</v>
      </c>
      <c r="B1485">
        <v>3211.14</v>
      </c>
      <c r="C1485">
        <v>3248.85</v>
      </c>
      <c r="D1485" s="21">
        <v>3195.47</v>
      </c>
      <c r="E1485" s="21">
        <v>3248.53</v>
      </c>
      <c r="F1485" s="43">
        <v>1255.49600768</v>
      </c>
      <c r="G1485" s="3">
        <f t="shared" si="92"/>
        <v>9.5907908517653961E-3</v>
      </c>
      <c r="H1485" s="3">
        <f>1-E1485/MAX(E$2:E1485)</f>
        <v>0.44726570475736738</v>
      </c>
      <c r="I1485" s="21">
        <f ca="1">IF(ROW()&gt;计算结果!B$18-1,AVERAGE(OFFSET(E1485,0,0,-计算结果!B$18,1)),AVERAGE(OFFSET(E1485,0,0,-ROW()+1,1)))</f>
        <v>3201.5750000000003</v>
      </c>
      <c r="J1485" s="43">
        <f t="shared" ca="1" si="93"/>
        <v>283931.48749055975</v>
      </c>
      <c r="K1485" s="43">
        <f ca="1">IF(ROW()&gt;计算结果!B$19+1,J1485-OFFSET(J1485,-计算结果!B$19,0,1,1),J1485-OFFSET(J1485,-ROW()+2,0,1,1))</f>
        <v>9203.882639360032</v>
      </c>
      <c r="L1485" s="32" t="str">
        <f ca="1">IF(AND(F1485&gt;OFFSET(F1485,-计算结果!B$19,0,1,1),'000300'!K1485&lt;OFFSET('000300'!K1485,-计算结果!B$19,0,1,1)),"卖",IF(AND(F1485&lt;OFFSET(F1485,-计算结果!B$19,0,1,1),'000300'!K1485&gt;OFFSET('000300'!K1485,-计算结果!B$19,0,1,1)),"买",L1484))</f>
        <v>买</v>
      </c>
      <c r="M1485" s="4" t="str">
        <f t="shared" ca="1" si="94"/>
        <v/>
      </c>
      <c r="N1485" s="3">
        <f ca="1">IF(L1484="买",E1485/E1484-1,0)-IF(M1485=1,计算结果!B$17,0)</f>
        <v>9.5907908517653961E-3</v>
      </c>
      <c r="O1485" s="2">
        <f t="shared" ca="1" si="95"/>
        <v>2.3555918591022502</v>
      </c>
      <c r="P1485" s="3">
        <f ca="1">1-O1485/MAX(O$2:O1485)</f>
        <v>9.2709665582994871E-2</v>
      </c>
    </row>
    <row r="1486" spans="1:16" x14ac:dyDescent="0.15">
      <c r="A1486" s="1">
        <v>40591</v>
      </c>
      <c r="B1486">
        <v>3255.63</v>
      </c>
      <c r="C1486">
        <v>3265.26</v>
      </c>
      <c r="D1486" s="21">
        <v>3218.91</v>
      </c>
      <c r="E1486" s="21">
        <v>3245.91</v>
      </c>
      <c r="F1486" s="43">
        <v>1275.5967180800001</v>
      </c>
      <c r="G1486" s="3">
        <f t="shared" si="92"/>
        <v>-8.0651864073910673E-4</v>
      </c>
      <c r="H1486" s="3">
        <f>1-E1486/MAX(E$2:E1486)</f>
        <v>0.44771149526985643</v>
      </c>
      <c r="I1486" s="21">
        <f ca="1">IF(ROW()&gt;计算结果!B$18-1,AVERAGE(OFFSET(E1486,0,0,-计算结果!B$18,1)),AVERAGE(OFFSET(E1486,0,0,-ROW()+1,1)))</f>
        <v>3232.8125</v>
      </c>
      <c r="J1486" s="43">
        <f t="shared" ca="1" si="93"/>
        <v>285207.08420863975</v>
      </c>
      <c r="K1486" s="43">
        <f ca="1">IF(ROW()&gt;计算结果!B$19+1,J1486-OFFSET(J1486,-计算结果!B$19,0,1,1),J1486-OFFSET(J1486,-ROW()+2,0,1,1))</f>
        <v>9697.0602086400031</v>
      </c>
      <c r="L1486" s="32" t="str">
        <f ca="1">IF(AND(F1486&gt;OFFSET(F1486,-计算结果!B$19,0,1,1),'000300'!K1486&lt;OFFSET('000300'!K1486,-计算结果!B$19,0,1,1)),"卖",IF(AND(F1486&lt;OFFSET(F1486,-计算结果!B$19,0,1,1),'000300'!K1486&gt;OFFSET('000300'!K1486,-计算结果!B$19,0,1,1)),"买",L1485))</f>
        <v>买</v>
      </c>
      <c r="M1486" s="4" t="str">
        <f t="shared" ca="1" si="94"/>
        <v/>
      </c>
      <c r="N1486" s="3">
        <f ca="1">IF(L1485="买",E1486/E1485-1,0)-IF(M1486=1,计算结果!B$17,0)</f>
        <v>-8.0651864073910673E-4</v>
      </c>
      <c r="O1486" s="2">
        <f t="shared" ca="1" si="95"/>
        <v>2.353692030357911</v>
      </c>
      <c r="P1486" s="3">
        <f ca="1">1-O1486/MAX(O$2:O1486)</f>
        <v>9.344141215026458E-2</v>
      </c>
    </row>
    <row r="1487" spans="1:16" x14ac:dyDescent="0.15">
      <c r="A1487" s="1">
        <v>40592</v>
      </c>
      <c r="B1487">
        <v>3240.05</v>
      </c>
      <c r="C1487">
        <v>3242.37</v>
      </c>
      <c r="D1487" s="21">
        <v>3203.12</v>
      </c>
      <c r="E1487" s="21">
        <v>3211.88</v>
      </c>
      <c r="F1487" s="43">
        <v>1047.4337075200001</v>
      </c>
      <c r="G1487" s="3">
        <f t="shared" si="92"/>
        <v>-1.0483962894842991E-2</v>
      </c>
      <c r="H1487" s="3">
        <f>1-E1487/MAX(E$2:E1487)</f>
        <v>0.45350166746069553</v>
      </c>
      <c r="I1487" s="21">
        <f ca="1">IF(ROW()&gt;计算结果!B$18-1,AVERAGE(OFFSET(E1487,0,0,-计算结果!B$18,1)),AVERAGE(OFFSET(E1487,0,0,-ROW()+1,1)))</f>
        <v>3230.9975000000004</v>
      </c>
      <c r="J1487" s="43">
        <f t="shared" ca="1" si="93"/>
        <v>284159.65050111973</v>
      </c>
      <c r="K1487" s="43">
        <f ca="1">IF(ROW()&gt;计算结果!B$19+1,J1487-OFFSET(J1487,-计算结果!B$19,0,1,1),J1487-OFFSET(J1487,-ROW()+2,0,1,1))</f>
        <v>7818.9233766400139</v>
      </c>
      <c r="L1487" s="32" t="str">
        <f ca="1">IF(AND(F1487&gt;OFFSET(F1487,-计算结果!B$19,0,1,1),'000300'!K1487&lt;OFFSET('000300'!K1487,-计算结果!B$19,0,1,1)),"卖",IF(AND(F1487&lt;OFFSET(F1487,-计算结果!B$19,0,1,1),'000300'!K1487&gt;OFFSET('000300'!K1487,-计算结果!B$19,0,1,1)),"买",L1486))</f>
        <v>买</v>
      </c>
      <c r="M1487" s="4" t="str">
        <f t="shared" ca="1" si="94"/>
        <v/>
      </c>
      <c r="N1487" s="3">
        <f ca="1">IF(L1486="买",E1487/E1486-1,0)-IF(M1487=1,计算结果!B$17,0)</f>
        <v>-1.0483962894842991E-2</v>
      </c>
      <c r="O1487" s="2">
        <f t="shared" ca="1" si="95"/>
        <v>2.3290160104457511</v>
      </c>
      <c r="P1487" s="3">
        <f ca="1">1-O1487/MAX(O$2:O1487)</f>
        <v>0.10294573874728241</v>
      </c>
    </row>
    <row r="1488" spans="1:16" x14ac:dyDescent="0.15">
      <c r="A1488" s="1">
        <v>40595</v>
      </c>
      <c r="B1488">
        <v>3192.15</v>
      </c>
      <c r="C1488">
        <v>3258.28</v>
      </c>
      <c r="D1488" s="21">
        <v>3189.85</v>
      </c>
      <c r="E1488" s="21">
        <v>3257.91</v>
      </c>
      <c r="F1488" s="43">
        <v>1080.5587968</v>
      </c>
      <c r="G1488" s="3">
        <f t="shared" si="92"/>
        <v>1.4331170529409576E-2</v>
      </c>
      <c r="H1488" s="3">
        <f>1-E1488/MAX(E$2:E1488)</f>
        <v>0.44566970666303685</v>
      </c>
      <c r="I1488" s="21">
        <f ca="1">IF(ROW()&gt;计算结果!B$18-1,AVERAGE(OFFSET(E1488,0,0,-计算结果!B$18,1)),AVERAGE(OFFSET(E1488,0,0,-ROW()+1,1)))</f>
        <v>3241.0574999999999</v>
      </c>
      <c r="J1488" s="43">
        <f t="shared" ca="1" si="93"/>
        <v>285240.2092979197</v>
      </c>
      <c r="K1488" s="43">
        <f ca="1">IF(ROW()&gt;计算结果!B$19+1,J1488-OFFSET(J1488,-计算结果!B$19,0,1,1),J1488-OFFSET(J1488,-ROW()+2,0,1,1))</f>
        <v>8241.1551948799752</v>
      </c>
      <c r="L1488" s="32" t="str">
        <f ca="1">IF(AND(F1488&gt;OFFSET(F1488,-计算结果!B$19,0,1,1),'000300'!K1488&lt;OFFSET('000300'!K1488,-计算结果!B$19,0,1,1)),"卖",IF(AND(F1488&lt;OFFSET(F1488,-计算结果!B$19,0,1,1),'000300'!K1488&gt;OFFSET('000300'!K1488,-计算结果!B$19,0,1,1)),"买",L1487))</f>
        <v>买</v>
      </c>
      <c r="M1488" s="4" t="str">
        <f t="shared" ca="1" si="94"/>
        <v/>
      </c>
      <c r="N1488" s="3">
        <f ca="1">IF(L1487="买",E1488/E1487-1,0)-IF(M1488=1,计算结果!B$17,0)</f>
        <v>1.4331170529409576E-2</v>
      </c>
      <c r="O1488" s="2">
        <f t="shared" ca="1" si="95"/>
        <v>2.3623935360571742</v>
      </c>
      <c r="P1488" s="3">
        <f ca="1">1-O1488/MAX(O$2:O1488)</f>
        <v>9.0089901155136265E-2</v>
      </c>
    </row>
    <row r="1489" spans="1:16" x14ac:dyDescent="0.15">
      <c r="A1489" s="1">
        <v>40596</v>
      </c>
      <c r="B1489">
        <v>3267.61</v>
      </c>
      <c r="C1489">
        <v>3269.05</v>
      </c>
      <c r="D1489" s="21">
        <v>3161.83</v>
      </c>
      <c r="E1489" s="21">
        <v>3163.58</v>
      </c>
      <c r="F1489" s="43">
        <v>1475.88612096</v>
      </c>
      <c r="G1489" s="3">
        <f t="shared" si="92"/>
        <v>-2.8954145449076263E-2</v>
      </c>
      <c r="H1489" s="3">
        <f>1-E1489/MAX(E$2:E1489)</f>
        <v>0.46171986660314435</v>
      </c>
      <c r="I1489" s="21">
        <f ca="1">IF(ROW()&gt;计算结果!B$18-1,AVERAGE(OFFSET(E1489,0,0,-计算结果!B$18,1)),AVERAGE(OFFSET(E1489,0,0,-ROW()+1,1)))</f>
        <v>3219.82</v>
      </c>
      <c r="J1489" s="43">
        <f t="shared" ca="1" si="93"/>
        <v>283764.3231769597</v>
      </c>
      <c r="K1489" s="43">
        <f ca="1">IF(ROW()&gt;计算结果!B$19+1,J1489-OFFSET(J1489,-计算结果!B$19,0,1,1),J1489-OFFSET(J1489,-ROW()+2,0,1,1))</f>
        <v>5983.7855334399501</v>
      </c>
      <c r="L1489" s="32" t="str">
        <f ca="1">IF(AND(F1489&gt;OFFSET(F1489,-计算结果!B$19,0,1,1),'000300'!K1489&lt;OFFSET('000300'!K1489,-计算结果!B$19,0,1,1)),"卖",IF(AND(F1489&lt;OFFSET(F1489,-计算结果!B$19,0,1,1),'000300'!K1489&gt;OFFSET('000300'!K1489,-计算结果!B$19,0,1,1)),"买",L1488))</f>
        <v>买</v>
      </c>
      <c r="M1489" s="4" t="str">
        <f t="shared" ca="1" si="94"/>
        <v/>
      </c>
      <c r="N1489" s="3">
        <f ca="1">IF(L1488="买",E1489/E1488-1,0)-IF(M1489=1,计算结果!B$17,0)</f>
        <v>-2.8954145449076263E-2</v>
      </c>
      <c r="O1489" s="2">
        <f t="shared" ca="1" si="95"/>
        <v>2.293992450006217</v>
      </c>
      <c r="P1489" s="3">
        <f ca="1">1-O1489/MAX(O$2:O1489)</f>
        <v>0.11643557050267384</v>
      </c>
    </row>
    <row r="1490" spans="1:16" x14ac:dyDescent="0.15">
      <c r="A1490" s="1">
        <v>40597</v>
      </c>
      <c r="B1490">
        <v>3152.44</v>
      </c>
      <c r="C1490">
        <v>3182.19</v>
      </c>
      <c r="D1490" s="21">
        <v>3145.99</v>
      </c>
      <c r="E1490" s="21">
        <v>3174.74</v>
      </c>
      <c r="F1490" s="43">
        <v>972.51426303999995</v>
      </c>
      <c r="G1490" s="3">
        <f t="shared" si="92"/>
        <v>3.5276490558164841E-3</v>
      </c>
      <c r="H1490" s="3">
        <f>1-E1490/MAX(E$2:E1490)</f>
        <v>0.45982100319880215</v>
      </c>
      <c r="I1490" s="21">
        <f ca="1">IF(ROW()&gt;计算结果!B$18-1,AVERAGE(OFFSET(E1490,0,0,-计算结果!B$18,1)),AVERAGE(OFFSET(E1490,0,0,-ROW()+1,1)))</f>
        <v>3202.0274999999997</v>
      </c>
      <c r="J1490" s="43">
        <f t="shared" ca="1" si="93"/>
        <v>282791.80891391973</v>
      </c>
      <c r="K1490" s="43">
        <f ca="1">IF(ROW()&gt;计算结果!B$19+1,J1490-OFFSET(J1490,-计算结果!B$19,0,1,1),J1490-OFFSET(J1490,-ROW()+2,0,1,1))</f>
        <v>4141.5985561599955</v>
      </c>
      <c r="L1490" s="32" t="str">
        <f ca="1">IF(AND(F1490&gt;OFFSET(F1490,-计算结果!B$19,0,1,1),'000300'!K1490&lt;OFFSET('000300'!K1490,-计算结果!B$19,0,1,1)),"卖",IF(AND(F1490&lt;OFFSET(F1490,-计算结果!B$19,0,1,1),'000300'!K1490&gt;OFFSET('000300'!K1490,-计算结果!B$19,0,1,1)),"买",L1489))</f>
        <v>买</v>
      </c>
      <c r="M1490" s="4" t="str">
        <f t="shared" ca="1" si="94"/>
        <v/>
      </c>
      <c r="N1490" s="3">
        <f ca="1">IF(L1489="买",E1490/E1489-1,0)-IF(M1490=1,计算结果!B$17,0)</f>
        <v>3.5276490558164841E-3</v>
      </c>
      <c r="O1490" s="2">
        <f t="shared" ca="1" si="95"/>
        <v>2.3020848503065316</v>
      </c>
      <c r="P1490" s="3">
        <f ca="1">1-O1490/MAX(O$2:O1490)</f>
        <v>0.11331866527720458</v>
      </c>
    </row>
    <row r="1491" spans="1:16" x14ac:dyDescent="0.15">
      <c r="A1491" s="1">
        <v>40598</v>
      </c>
      <c r="B1491">
        <v>3170.24</v>
      </c>
      <c r="C1491">
        <v>3195.69</v>
      </c>
      <c r="D1491" s="21">
        <v>3157.97</v>
      </c>
      <c r="E1491" s="21">
        <v>3190.94</v>
      </c>
      <c r="F1491" s="43">
        <v>949.08284928</v>
      </c>
      <c r="G1491" s="3">
        <f t="shared" si="92"/>
        <v>5.1027800701790582E-3</v>
      </c>
      <c r="H1491" s="3">
        <f>1-E1491/MAX(E$2:E1491)</f>
        <v>0.45706458857959575</v>
      </c>
      <c r="I1491" s="21">
        <f ca="1">IF(ROW()&gt;计算结果!B$18-1,AVERAGE(OFFSET(E1491,0,0,-计算结果!B$18,1)),AVERAGE(OFFSET(E1491,0,0,-ROW()+1,1)))</f>
        <v>3196.7925</v>
      </c>
      <c r="J1491" s="43">
        <f t="shared" ca="1" si="93"/>
        <v>281842.72606463975</v>
      </c>
      <c r="K1491" s="43">
        <f ca="1">IF(ROW()&gt;计算结果!B$19+1,J1491-OFFSET(J1491,-计算结果!B$19,0,1,1),J1491-OFFSET(J1491,-ROW()+2,0,1,1))</f>
        <v>2202.500710399996</v>
      </c>
      <c r="L1491" s="32" t="str">
        <f ca="1">IF(AND(F1491&gt;OFFSET(F1491,-计算结果!B$19,0,1,1),'000300'!K1491&lt;OFFSET('000300'!K1491,-计算结果!B$19,0,1,1)),"卖",IF(AND(F1491&lt;OFFSET(F1491,-计算结果!B$19,0,1,1),'000300'!K1491&gt;OFFSET('000300'!K1491,-计算结果!B$19,0,1,1)),"买",L1490))</f>
        <v>买</v>
      </c>
      <c r="M1491" s="4" t="str">
        <f t="shared" ca="1" si="94"/>
        <v/>
      </c>
      <c r="N1491" s="3">
        <f ca="1">IF(L1490="买",E1491/E1490-1,0)-IF(M1491=1,计算结果!B$17,0)</f>
        <v>5.1027800701790582E-3</v>
      </c>
      <c r="O1491" s="2">
        <f t="shared" ca="1" si="95"/>
        <v>2.3138318830005371</v>
      </c>
      <c r="P1491" s="3">
        <f ca="1">1-O1491/MAX(O$2:O1491)</f>
        <v>0.10879412543378131</v>
      </c>
    </row>
    <row r="1492" spans="1:16" x14ac:dyDescent="0.15">
      <c r="A1492" s="1">
        <v>40599</v>
      </c>
      <c r="B1492">
        <v>3190.87</v>
      </c>
      <c r="C1492">
        <v>3213.79</v>
      </c>
      <c r="D1492" s="21">
        <v>3159.85</v>
      </c>
      <c r="E1492" s="21">
        <v>3197.62</v>
      </c>
      <c r="F1492" s="43">
        <v>882.75902464000001</v>
      </c>
      <c r="G1492" s="3">
        <f t="shared" si="92"/>
        <v>2.0934270152368484E-3</v>
      </c>
      <c r="H1492" s="3">
        <f>1-E1492/MAX(E$2:E1492)</f>
        <v>0.45592799292179953</v>
      </c>
      <c r="I1492" s="21">
        <f ca="1">IF(ROW()&gt;计算结果!B$18-1,AVERAGE(OFFSET(E1492,0,0,-计算结果!B$18,1)),AVERAGE(OFFSET(E1492,0,0,-ROW()+1,1)))</f>
        <v>3181.7200000000003</v>
      </c>
      <c r="J1492" s="43">
        <f t="shared" ca="1" si="93"/>
        <v>280959.96703999973</v>
      </c>
      <c r="K1492" s="43">
        <f ca="1">IF(ROW()&gt;计算结果!B$19+1,J1492-OFFSET(J1492,-计算结果!B$19,0,1,1),J1492-OFFSET(J1492,-ROW()+2,0,1,1))</f>
        <v>-238.55218688002788</v>
      </c>
      <c r="L1492" s="32" t="str">
        <f ca="1">IF(AND(F1492&gt;OFFSET(F1492,-计算结果!B$19,0,1,1),'000300'!K1492&lt;OFFSET('000300'!K1492,-计算结果!B$19,0,1,1)),"卖",IF(AND(F1492&lt;OFFSET(F1492,-计算结果!B$19,0,1,1),'000300'!K1492&gt;OFFSET('000300'!K1492,-计算结果!B$19,0,1,1)),"买",L1491))</f>
        <v>买</v>
      </c>
      <c r="M1492" s="4" t="str">
        <f t="shared" ca="1" si="94"/>
        <v/>
      </c>
      <c r="N1492" s="3">
        <f ca="1">IF(L1491="买",E1492/E1491-1,0)-IF(M1492=1,计算结果!B$17,0)</f>
        <v>2.0934270152368484E-3</v>
      </c>
      <c r="O1492" s="2">
        <f t="shared" ca="1" si="95"/>
        <v>2.3186757211731268</v>
      </c>
      <c r="P1492" s="3">
        <f ca="1">1-O1492/MAX(O$2:O1492)</f>
        <v>0.10692845097982651</v>
      </c>
    </row>
    <row r="1493" spans="1:16" x14ac:dyDescent="0.15">
      <c r="A1493" s="1">
        <v>40602</v>
      </c>
      <c r="B1493">
        <v>3200.68</v>
      </c>
      <c r="C1493">
        <v>3241.6</v>
      </c>
      <c r="D1493" s="21">
        <v>3178.83</v>
      </c>
      <c r="E1493" s="21">
        <v>3239.56</v>
      </c>
      <c r="F1493" s="43">
        <v>1092.4997017600001</v>
      </c>
      <c r="G1493" s="3">
        <f t="shared" si="92"/>
        <v>1.3116005028740219E-2</v>
      </c>
      <c r="H1493" s="3">
        <f>1-E1493/MAX(E$2:E1493)</f>
        <v>0.44879194174096504</v>
      </c>
      <c r="I1493" s="21">
        <f ca="1">IF(ROW()&gt;计算结果!B$18-1,AVERAGE(OFFSET(E1493,0,0,-计算结果!B$18,1)),AVERAGE(OFFSET(E1493,0,0,-ROW()+1,1)))</f>
        <v>3200.7149999999997</v>
      </c>
      <c r="J1493" s="43">
        <f t="shared" ca="1" si="93"/>
        <v>282052.46674175974</v>
      </c>
      <c r="K1493" s="43">
        <f ca="1">IF(ROW()&gt;计算结果!B$19+1,J1493-OFFSET(J1493,-计算结果!B$19,0,1,1),J1493-OFFSET(J1493,-ROW()+2,0,1,1))</f>
        <v>-623.52474111999618</v>
      </c>
      <c r="L1493" s="32" t="str">
        <f ca="1">IF(AND(F1493&gt;OFFSET(F1493,-计算结果!B$19,0,1,1),'000300'!K1493&lt;OFFSET('000300'!K1493,-计算结果!B$19,0,1,1)),"卖",IF(AND(F1493&lt;OFFSET(F1493,-计算结果!B$19,0,1,1),'000300'!K1493&gt;OFFSET('000300'!K1493,-计算结果!B$19,0,1,1)),"买",L1492))</f>
        <v>买</v>
      </c>
      <c r="M1493" s="4" t="str">
        <f t="shared" ca="1" si="94"/>
        <v/>
      </c>
      <c r="N1493" s="3">
        <f ca="1">IF(L1492="买",E1493/E1492-1,0)-IF(M1493=1,计算结果!B$17,0)</f>
        <v>1.3116005028740219E-2</v>
      </c>
      <c r="O1493" s="2">
        <f t="shared" ca="1" si="95"/>
        <v>2.3490874835920512</v>
      </c>
      <c r="P1493" s="3">
        <f ca="1">1-O1493/MAX(O$2:O1493)</f>
        <v>9.5214920051853169E-2</v>
      </c>
    </row>
    <row r="1494" spans="1:16" x14ac:dyDescent="0.15">
      <c r="A1494" s="1">
        <v>40603</v>
      </c>
      <c r="B1494">
        <v>3241.71</v>
      </c>
      <c r="C1494">
        <v>3273.51</v>
      </c>
      <c r="D1494" s="21">
        <v>3235.75</v>
      </c>
      <c r="E1494" s="21">
        <v>3254.89</v>
      </c>
      <c r="F1494" s="43">
        <v>1240.40757248</v>
      </c>
      <c r="G1494" s="3">
        <f t="shared" si="92"/>
        <v>4.7321241156206284E-3</v>
      </c>
      <c r="H1494" s="3">
        <f>1-E1494/MAX(E$2:E1494)</f>
        <v>0.44618355679575306</v>
      </c>
      <c r="I1494" s="21">
        <f ca="1">IF(ROW()&gt;计算结果!B$18-1,AVERAGE(OFFSET(E1494,0,0,-计算结果!B$18,1)),AVERAGE(OFFSET(E1494,0,0,-ROW()+1,1)))</f>
        <v>3220.7524999999996</v>
      </c>
      <c r="J1494" s="43">
        <f t="shared" ca="1" si="93"/>
        <v>283292.87431423971</v>
      </c>
      <c r="K1494" s="43">
        <f ca="1">IF(ROW()&gt;计算结果!B$19+1,J1494-OFFSET(J1494,-计算结果!B$19,0,1,1),J1494-OFFSET(J1494,-ROW()+2,0,1,1))</f>
        <v>-638.6131763200392</v>
      </c>
      <c r="L1494" s="32" t="str">
        <f ca="1">IF(AND(F1494&gt;OFFSET(F1494,-计算结果!B$19,0,1,1),'000300'!K1494&lt;OFFSET('000300'!K1494,-计算结果!B$19,0,1,1)),"卖",IF(AND(F1494&lt;OFFSET(F1494,-计算结果!B$19,0,1,1),'000300'!K1494&gt;OFFSET('000300'!K1494,-计算结果!B$19,0,1,1)),"买",L1493))</f>
        <v>买</v>
      </c>
      <c r="M1494" s="4" t="str">
        <f t="shared" ca="1" si="94"/>
        <v/>
      </c>
      <c r="N1494" s="3">
        <f ca="1">IF(L1493="买",E1494/E1493-1,0)-IF(M1494=1,计算结果!B$17,0)</f>
        <v>4.7321241156206284E-3</v>
      </c>
      <c r="O1494" s="2">
        <f t="shared" ca="1" si="95"/>
        <v>2.36020365712286</v>
      </c>
      <c r="P1494" s="3">
        <f ca="1">1-O1494/MAX(O$2:O1494)</f>
        <v>9.0933364755576784E-2</v>
      </c>
    </row>
    <row r="1495" spans="1:16" x14ac:dyDescent="0.15">
      <c r="A1495" s="1">
        <v>40604</v>
      </c>
      <c r="B1495">
        <v>3237.12</v>
      </c>
      <c r="C1495">
        <v>3257.42</v>
      </c>
      <c r="D1495" s="21">
        <v>3202.83</v>
      </c>
      <c r="E1495" s="21">
        <v>3243.3</v>
      </c>
      <c r="F1495" s="43">
        <v>1135.92008704</v>
      </c>
      <c r="G1495" s="3">
        <f t="shared" si="92"/>
        <v>-3.5607962173835883E-3</v>
      </c>
      <c r="H1495" s="3">
        <f>1-E1495/MAX(E$2:E1495)</f>
        <v>0.44815558429183955</v>
      </c>
      <c r="I1495" s="21">
        <f ca="1">IF(ROW()&gt;计算结果!B$18-1,AVERAGE(OFFSET(E1495,0,0,-计算结果!B$18,1)),AVERAGE(OFFSET(E1495,0,0,-ROW()+1,1)))</f>
        <v>3233.8424999999997</v>
      </c>
      <c r="J1495" s="43">
        <f t="shared" ca="1" si="93"/>
        <v>284428.79440127971</v>
      </c>
      <c r="K1495" s="43">
        <f ca="1">IF(ROW()&gt;计算结果!B$19+1,J1495-OFFSET(J1495,-计算结果!B$19,0,1,1),J1495-OFFSET(J1495,-ROW()+2,0,1,1))</f>
        <v>-778.28980736003723</v>
      </c>
      <c r="L1495" s="32" t="str">
        <f ca="1">IF(AND(F1495&gt;OFFSET(F1495,-计算结果!B$19,0,1,1),'000300'!K1495&lt;OFFSET('000300'!K1495,-计算结果!B$19,0,1,1)),"卖",IF(AND(F1495&lt;OFFSET(F1495,-计算结果!B$19,0,1,1),'000300'!K1495&gt;OFFSET('000300'!K1495,-计算结果!B$19,0,1,1)),"买",L1494))</f>
        <v>买</v>
      </c>
      <c r="M1495" s="4" t="str">
        <f t="shared" ca="1" si="94"/>
        <v/>
      </c>
      <c r="N1495" s="3">
        <f ca="1">IF(L1494="买",E1495/E1494-1,0)-IF(M1495=1,计算结果!B$17,0)</f>
        <v>-3.5607962173835883E-3</v>
      </c>
      <c r="O1495" s="2">
        <f t="shared" ca="1" si="95"/>
        <v>2.3517994528683221</v>
      </c>
      <c r="P1495" s="3">
        <f ca="1">1-O1495/MAX(O$2:O1495)</f>
        <v>9.417036579170468E-2</v>
      </c>
    </row>
    <row r="1496" spans="1:16" x14ac:dyDescent="0.15">
      <c r="A1496" s="1">
        <v>40605</v>
      </c>
      <c r="B1496">
        <v>3248.16</v>
      </c>
      <c r="C1496">
        <v>3271.64</v>
      </c>
      <c r="D1496" s="21">
        <v>3221.04</v>
      </c>
      <c r="E1496" s="21">
        <v>3221.72</v>
      </c>
      <c r="F1496" s="43">
        <v>1312.17801216</v>
      </c>
      <c r="G1496" s="3">
        <f t="shared" si="92"/>
        <v>-6.6537168932878643E-3</v>
      </c>
      <c r="H1496" s="3">
        <f>1-E1496/MAX(E$2:E1496)</f>
        <v>0.45182740080310357</v>
      </c>
      <c r="I1496" s="21">
        <f ca="1">IF(ROW()&gt;计算结果!B$18-1,AVERAGE(OFFSET(E1496,0,0,-计算结果!B$18,1)),AVERAGE(OFFSET(E1496,0,0,-ROW()+1,1)))</f>
        <v>3239.8674999999998</v>
      </c>
      <c r="J1496" s="43">
        <f t="shared" ca="1" si="93"/>
        <v>285740.97241343971</v>
      </c>
      <c r="K1496" s="43">
        <f ca="1">IF(ROW()&gt;计算结果!B$19+1,J1496-OFFSET(J1496,-计算结果!B$19,0,1,1),J1496-OFFSET(J1496,-ROW()+2,0,1,1))</f>
        <v>1581.3219123199815</v>
      </c>
      <c r="L1496" s="32" t="str">
        <f ca="1">IF(AND(F1496&gt;OFFSET(F1496,-计算结果!B$19,0,1,1),'000300'!K1496&lt;OFFSET('000300'!K1496,-计算结果!B$19,0,1,1)),"卖",IF(AND(F1496&lt;OFFSET(F1496,-计算结果!B$19,0,1,1),'000300'!K1496&gt;OFFSET('000300'!K1496,-计算结果!B$19,0,1,1)),"买",L1495))</f>
        <v>卖</v>
      </c>
      <c r="M1496" s="4">
        <f t="shared" ca="1" si="94"/>
        <v>1</v>
      </c>
      <c r="N1496" s="3">
        <f ca="1">IF(L1495="买",E1496/E1495-1,0)-IF(M1496=1,计算结果!B$17,0)</f>
        <v>-6.6537168932878643E-3</v>
      </c>
      <c r="O1496" s="2">
        <f t="shared" ca="1" si="95"/>
        <v>2.3361512451191468</v>
      </c>
      <c r="P1496" s="3">
        <f ca="1">1-O1496/MAX(O$2:O1496)</f>
        <v>0.10019749973127723</v>
      </c>
    </row>
    <row r="1497" spans="1:16" x14ac:dyDescent="0.15">
      <c r="A1497" s="1">
        <v>40606</v>
      </c>
      <c r="B1497">
        <v>3223.51</v>
      </c>
      <c r="C1497">
        <v>3273.66</v>
      </c>
      <c r="D1497" s="21">
        <v>3217.48</v>
      </c>
      <c r="E1497" s="21">
        <v>3270.67</v>
      </c>
      <c r="F1497" s="43">
        <v>1074.01814016</v>
      </c>
      <c r="G1497" s="3">
        <f t="shared" si="92"/>
        <v>1.5193747439256056E-2</v>
      </c>
      <c r="H1497" s="3">
        <f>1-E1497/MAX(E$2:E1497)</f>
        <v>0.44349860477778535</v>
      </c>
      <c r="I1497" s="21">
        <f ca="1">IF(ROW()&gt;计算结果!B$18-1,AVERAGE(OFFSET(E1497,0,0,-计算结果!B$18,1)),AVERAGE(OFFSET(E1497,0,0,-ROW()+1,1)))</f>
        <v>3247.645</v>
      </c>
      <c r="J1497" s="43">
        <f t="shared" ca="1" si="93"/>
        <v>286814.99055359972</v>
      </c>
      <c r="K1497" s="43">
        <f ca="1">IF(ROW()&gt;计算结果!B$19+1,J1497-OFFSET(J1497,-计算结果!B$19,0,1,1),J1497-OFFSET(J1497,-ROW()+2,0,1,1))</f>
        <v>1574.78125568002</v>
      </c>
      <c r="L1497" s="32" t="str">
        <f ca="1">IF(AND(F1497&gt;OFFSET(F1497,-计算结果!B$19,0,1,1),'000300'!K1497&lt;OFFSET('000300'!K1497,-计算结果!B$19,0,1,1)),"卖",IF(AND(F1497&lt;OFFSET(F1497,-计算结果!B$19,0,1,1),'000300'!K1497&gt;OFFSET('000300'!K1497,-计算结果!B$19,0,1,1)),"买",L1496))</f>
        <v>卖</v>
      </c>
      <c r="M1497" s="4" t="str">
        <f t="shared" ca="1" si="94"/>
        <v/>
      </c>
      <c r="N1497" s="3">
        <f ca="1">IF(L1496="买",E1497/E1496-1,0)-IF(M1497=1,计算结果!B$17,0)</f>
        <v>0</v>
      </c>
      <c r="O1497" s="2">
        <f t="shared" ca="1" si="95"/>
        <v>2.3361512451191468</v>
      </c>
      <c r="P1497" s="3">
        <f ca="1">1-O1497/MAX(O$2:O1497)</f>
        <v>0.10019749973127723</v>
      </c>
    </row>
    <row r="1498" spans="1:16" x14ac:dyDescent="0.15">
      <c r="A1498" s="1">
        <v>40609</v>
      </c>
      <c r="B1498">
        <v>3287.41</v>
      </c>
      <c r="C1498">
        <v>3337.47</v>
      </c>
      <c r="D1498" s="21">
        <v>3287.41</v>
      </c>
      <c r="E1498" s="21">
        <v>3334.51</v>
      </c>
      <c r="F1498" s="43">
        <v>1704.0677273599999</v>
      </c>
      <c r="G1498" s="3">
        <f t="shared" si="92"/>
        <v>1.9518936487019634E-2</v>
      </c>
      <c r="H1498" s="3">
        <f>1-E1498/MAX(E$2:E1498)</f>
        <v>0.43263628938950516</v>
      </c>
      <c r="I1498" s="21">
        <f ca="1">IF(ROW()&gt;计算结果!B$18-1,AVERAGE(OFFSET(E1498,0,0,-计算结果!B$18,1)),AVERAGE(OFFSET(E1498,0,0,-ROW()+1,1)))</f>
        <v>3267.55</v>
      </c>
      <c r="J1498" s="43">
        <f t="shared" ca="1" si="93"/>
        <v>288519.05828095973</v>
      </c>
      <c r="K1498" s="43">
        <f ca="1">IF(ROW()&gt;计算结果!B$19+1,J1498-OFFSET(J1498,-计算结果!B$19,0,1,1),J1498-OFFSET(J1498,-ROW()+2,0,1,1))</f>
        <v>4754.7351040000212</v>
      </c>
      <c r="L1498" s="32" t="str">
        <f ca="1">IF(AND(F1498&gt;OFFSET(F1498,-计算结果!B$19,0,1,1),'000300'!K1498&lt;OFFSET('000300'!K1498,-计算结果!B$19,0,1,1)),"卖",IF(AND(F1498&lt;OFFSET(F1498,-计算结果!B$19,0,1,1),'000300'!K1498&gt;OFFSET('000300'!K1498,-计算结果!B$19,0,1,1)),"买",L1497))</f>
        <v>卖</v>
      </c>
      <c r="M1498" s="4" t="str">
        <f t="shared" ca="1" si="94"/>
        <v/>
      </c>
      <c r="N1498" s="3">
        <f ca="1">IF(L1497="买",E1498/E1497-1,0)-IF(M1498=1,计算结果!B$17,0)</f>
        <v>0</v>
      </c>
      <c r="O1498" s="2">
        <f t="shared" ca="1" si="95"/>
        <v>2.3361512451191468</v>
      </c>
      <c r="P1498" s="3">
        <f ca="1">1-O1498/MAX(O$2:O1498)</f>
        <v>0.10019749973127723</v>
      </c>
    </row>
    <row r="1499" spans="1:16" x14ac:dyDescent="0.15">
      <c r="A1499" s="1">
        <v>40610</v>
      </c>
      <c r="B1499">
        <v>3335.71</v>
      </c>
      <c r="C1499">
        <v>3342.71</v>
      </c>
      <c r="D1499" s="21">
        <v>3311.72</v>
      </c>
      <c r="E1499" s="21">
        <v>3337.46</v>
      </c>
      <c r="F1499" s="43">
        <v>1263.0632857600001</v>
      </c>
      <c r="G1499" s="3">
        <f t="shared" si="92"/>
        <v>8.8468770523997264E-4</v>
      </c>
      <c r="H1499" s="3">
        <f>1-E1499/MAX(E$2:E1499)</f>
        <v>0.43213434969032871</v>
      </c>
      <c r="I1499" s="21">
        <f ca="1">IF(ROW()&gt;计算结果!B$18-1,AVERAGE(OFFSET(E1499,0,0,-计算结果!B$18,1)),AVERAGE(OFFSET(E1499,0,0,-ROW()+1,1)))</f>
        <v>3291.09</v>
      </c>
      <c r="J1499" s="43">
        <f t="shared" ca="1" si="93"/>
        <v>289782.12156671972</v>
      </c>
      <c r="K1499" s="43">
        <f ca="1">IF(ROW()&gt;计算结果!B$19+1,J1499-OFFSET(J1499,-计算结果!B$19,0,1,1),J1499-OFFSET(J1499,-ROW()+2,0,1,1))</f>
        <v>6990.3126527999993</v>
      </c>
      <c r="L1499" s="32" t="str">
        <f ca="1">IF(AND(F1499&gt;OFFSET(F1499,-计算结果!B$19,0,1,1),'000300'!K1499&lt;OFFSET('000300'!K1499,-计算结果!B$19,0,1,1)),"卖",IF(AND(F1499&lt;OFFSET(F1499,-计算结果!B$19,0,1,1),'000300'!K1499&gt;OFFSET('000300'!K1499,-计算结果!B$19,0,1,1)),"买",L1498))</f>
        <v>卖</v>
      </c>
      <c r="M1499" s="4" t="str">
        <f t="shared" ca="1" si="94"/>
        <v/>
      </c>
      <c r="N1499" s="3">
        <f ca="1">IF(L1498="买",E1499/E1498-1,0)-IF(M1499=1,计算结果!B$17,0)</f>
        <v>0</v>
      </c>
      <c r="O1499" s="2">
        <f t="shared" ca="1" si="95"/>
        <v>2.3361512451191468</v>
      </c>
      <c r="P1499" s="3">
        <f ca="1">1-O1499/MAX(O$2:O1499)</f>
        <v>0.10019749973127723</v>
      </c>
    </row>
    <row r="1500" spans="1:16" x14ac:dyDescent="0.15">
      <c r="A1500" s="1">
        <v>40611</v>
      </c>
      <c r="B1500">
        <v>3344.1</v>
      </c>
      <c r="C1500">
        <v>3355.49</v>
      </c>
      <c r="D1500" s="21">
        <v>3322.7</v>
      </c>
      <c r="E1500" s="21">
        <v>3338.86</v>
      </c>
      <c r="F1500" s="43">
        <v>1135.3409126399999</v>
      </c>
      <c r="G1500" s="3">
        <f t="shared" si="92"/>
        <v>4.1948068291453033E-4</v>
      </c>
      <c r="H1500" s="3">
        <f>1-E1500/MAX(E$2:E1500)</f>
        <v>0.43189614101953311</v>
      </c>
      <c r="I1500" s="21">
        <f ca="1">IF(ROW()&gt;计算结果!B$18-1,AVERAGE(OFFSET(E1500,0,0,-计算结果!B$18,1)),AVERAGE(OFFSET(E1500,0,0,-ROW()+1,1)))</f>
        <v>3320.375</v>
      </c>
      <c r="J1500" s="43">
        <f t="shared" ca="1" si="93"/>
        <v>290917.4624793597</v>
      </c>
      <c r="K1500" s="43">
        <f ca="1">IF(ROW()&gt;计算结果!B$19+1,J1500-OFFSET(J1500,-计算结果!B$19,0,1,1),J1500-OFFSET(J1500,-ROW()+2,0,1,1))</f>
        <v>9074.7364147199551</v>
      </c>
      <c r="L1500" s="32" t="str">
        <f ca="1">IF(AND(F1500&gt;OFFSET(F1500,-计算结果!B$19,0,1,1),'000300'!K1500&lt;OFFSET('000300'!K1500,-计算结果!B$19,0,1,1)),"卖",IF(AND(F1500&lt;OFFSET(F1500,-计算结果!B$19,0,1,1),'000300'!K1500&gt;OFFSET('000300'!K1500,-计算结果!B$19,0,1,1)),"买",L1499))</f>
        <v>卖</v>
      </c>
      <c r="M1500" s="4" t="str">
        <f t="shared" ca="1" si="94"/>
        <v/>
      </c>
      <c r="N1500" s="3">
        <f ca="1">IF(L1499="买",E1500/E1499-1,0)-IF(M1500=1,计算结果!B$17,0)</f>
        <v>0</v>
      </c>
      <c r="O1500" s="2">
        <f t="shared" ca="1" si="95"/>
        <v>2.3361512451191468</v>
      </c>
      <c r="P1500" s="3">
        <f ca="1">1-O1500/MAX(O$2:O1500)</f>
        <v>0.10019749973127723</v>
      </c>
    </row>
    <row r="1501" spans="1:16" x14ac:dyDescent="0.15">
      <c r="A1501" s="1">
        <v>40612</v>
      </c>
      <c r="B1501">
        <v>3330.44</v>
      </c>
      <c r="C1501">
        <v>3330.44</v>
      </c>
      <c r="D1501" s="21">
        <v>3279.33</v>
      </c>
      <c r="E1501" s="21">
        <v>3280.26</v>
      </c>
      <c r="F1501" s="43">
        <v>1179.5263488000001</v>
      </c>
      <c r="G1501" s="3">
        <f t="shared" si="92"/>
        <v>-1.7550900606793873E-2</v>
      </c>
      <c r="H1501" s="3">
        <f>1-E1501/MAX(E$2:E1501)</f>
        <v>0.44186687538283531</v>
      </c>
      <c r="I1501" s="21">
        <f ca="1">IF(ROW()&gt;计算结果!B$18-1,AVERAGE(OFFSET(E1501,0,0,-计算结果!B$18,1)),AVERAGE(OFFSET(E1501,0,0,-ROW()+1,1)))</f>
        <v>3322.7725</v>
      </c>
      <c r="J1501" s="43">
        <f t="shared" ca="1" si="93"/>
        <v>292096.98882815969</v>
      </c>
      <c r="K1501" s="43">
        <f ca="1">IF(ROW()&gt;计算结果!B$19+1,J1501-OFFSET(J1501,-计算结果!B$19,0,1,1),J1501-OFFSET(J1501,-ROW()+2,0,1,1))</f>
        <v>11137.021788159967</v>
      </c>
      <c r="L1501" s="32" t="str">
        <f ca="1">IF(AND(F1501&gt;OFFSET(F1501,-计算结果!B$19,0,1,1),'000300'!K1501&lt;OFFSET('000300'!K1501,-计算结果!B$19,0,1,1)),"卖",IF(AND(F1501&lt;OFFSET(F1501,-计算结果!B$19,0,1,1),'000300'!K1501&gt;OFFSET('000300'!K1501,-计算结果!B$19,0,1,1)),"买",L1500))</f>
        <v>卖</v>
      </c>
      <c r="M1501" s="4" t="str">
        <f t="shared" ca="1" si="94"/>
        <v/>
      </c>
      <c r="N1501" s="3">
        <f ca="1">IF(L1500="买",E1501/E1500-1,0)-IF(M1501=1,计算结果!B$17,0)</f>
        <v>0</v>
      </c>
      <c r="O1501" s="2">
        <f t="shared" ca="1" si="95"/>
        <v>2.3361512451191468</v>
      </c>
      <c r="P1501" s="3">
        <f ca="1">1-O1501/MAX(O$2:O1501)</f>
        <v>0.10019749973127723</v>
      </c>
    </row>
    <row r="1502" spans="1:16" x14ac:dyDescent="0.15">
      <c r="A1502" s="1">
        <v>40613</v>
      </c>
      <c r="B1502">
        <v>3263.08</v>
      </c>
      <c r="C1502">
        <v>3290.7</v>
      </c>
      <c r="D1502" s="21">
        <v>3240.18</v>
      </c>
      <c r="E1502" s="21">
        <v>3247.38</v>
      </c>
      <c r="F1502" s="43">
        <v>1003.06075648</v>
      </c>
      <c r="G1502" s="3">
        <f t="shared" si="92"/>
        <v>-1.0023595690585529E-2</v>
      </c>
      <c r="H1502" s="3">
        <f>1-E1502/MAX(E$2:E1502)</f>
        <v>0.44746137616552095</v>
      </c>
      <c r="I1502" s="21">
        <f ca="1">IF(ROW()&gt;计算结果!B$18-1,AVERAGE(OFFSET(E1502,0,0,-计算结果!B$18,1)),AVERAGE(OFFSET(E1502,0,0,-ROW()+1,1)))</f>
        <v>3300.99</v>
      </c>
      <c r="J1502" s="43">
        <f t="shared" ca="1" si="93"/>
        <v>291093.92807167972</v>
      </c>
      <c r="K1502" s="43">
        <f ca="1">IF(ROW()&gt;计算结果!B$19+1,J1502-OFFSET(J1502,-计算结果!B$19,0,1,1),J1502-OFFSET(J1502,-ROW()+2,0,1,1))</f>
        <v>9041.4613299199846</v>
      </c>
      <c r="L1502" s="32" t="str">
        <f ca="1">IF(AND(F1502&gt;OFFSET(F1502,-计算结果!B$19,0,1,1),'000300'!K1502&lt;OFFSET('000300'!K1502,-计算结果!B$19,0,1,1)),"卖",IF(AND(F1502&lt;OFFSET(F1502,-计算结果!B$19,0,1,1),'000300'!K1502&gt;OFFSET('000300'!K1502,-计算结果!B$19,0,1,1)),"买",L1501))</f>
        <v>买</v>
      </c>
      <c r="M1502" s="4">
        <f t="shared" ca="1" si="94"/>
        <v>1</v>
      </c>
      <c r="N1502" s="3">
        <f ca="1">IF(L1501="买",E1502/E1501-1,0)-IF(M1502=1,计算结果!B$17,0)</f>
        <v>0</v>
      </c>
      <c r="O1502" s="2">
        <f t="shared" ca="1" si="95"/>
        <v>2.3361512451191468</v>
      </c>
      <c r="P1502" s="3">
        <f ca="1">1-O1502/MAX(O$2:O1502)</f>
        <v>0.10019749973127723</v>
      </c>
    </row>
    <row r="1503" spans="1:16" x14ac:dyDescent="0.15">
      <c r="A1503" s="1">
        <v>40616</v>
      </c>
      <c r="B1503">
        <v>3238.91</v>
      </c>
      <c r="C1503">
        <v>3263.91</v>
      </c>
      <c r="D1503" s="21">
        <v>3230.11</v>
      </c>
      <c r="E1503" s="21">
        <v>3262.92</v>
      </c>
      <c r="F1503" s="43">
        <v>941.34689791999995</v>
      </c>
      <c r="G1503" s="3">
        <f t="shared" si="92"/>
        <v>4.7853962271122708E-3</v>
      </c>
      <c r="H1503" s="3">
        <f>1-E1503/MAX(E$2:E1503)</f>
        <v>0.44481725991968957</v>
      </c>
      <c r="I1503" s="21">
        <f ca="1">IF(ROW()&gt;计算结果!B$18-1,AVERAGE(OFFSET(E1503,0,0,-计算结果!B$18,1)),AVERAGE(OFFSET(E1503,0,0,-ROW()+1,1)))</f>
        <v>3282.355</v>
      </c>
      <c r="J1503" s="43">
        <f t="shared" ca="1" si="93"/>
        <v>290152.58117375971</v>
      </c>
      <c r="K1503" s="43">
        <f ca="1">IF(ROW()&gt;计算结果!B$19+1,J1503-OFFSET(J1503,-计算结果!B$19,0,1,1),J1503-OFFSET(J1503,-ROW()+2,0,1,1))</f>
        <v>6859.7068595199962</v>
      </c>
      <c r="L1503" s="32" t="str">
        <f ca="1">IF(AND(F1503&gt;OFFSET(F1503,-计算结果!B$19,0,1,1),'000300'!K1503&lt;OFFSET('000300'!K1503,-计算结果!B$19,0,1,1)),"卖",IF(AND(F1503&lt;OFFSET(F1503,-计算结果!B$19,0,1,1),'000300'!K1503&gt;OFFSET('000300'!K1503,-计算结果!B$19,0,1,1)),"买",L1502))</f>
        <v>买</v>
      </c>
      <c r="M1503" s="4" t="str">
        <f t="shared" ca="1" si="94"/>
        <v/>
      </c>
      <c r="N1503" s="3">
        <f ca="1">IF(L1502="买",E1503/E1502-1,0)-IF(M1503=1,计算结果!B$17,0)</f>
        <v>4.7853962271122708E-3</v>
      </c>
      <c r="O1503" s="2">
        <f t="shared" ca="1" si="95"/>
        <v>2.3473306544735038</v>
      </c>
      <c r="P1503" s="3">
        <f ca="1">1-O1503/MAX(O$2:O1503)</f>
        <v>9.5891588241345027E-2</v>
      </c>
    </row>
    <row r="1504" spans="1:16" x14ac:dyDescent="0.15">
      <c r="A1504" s="1">
        <v>40617</v>
      </c>
      <c r="B1504">
        <v>3250.59</v>
      </c>
      <c r="C1504">
        <v>3250.59</v>
      </c>
      <c r="D1504" s="21">
        <v>3147.96</v>
      </c>
      <c r="E1504" s="21">
        <v>3203.96</v>
      </c>
      <c r="F1504" s="43">
        <v>1296.0331366400001</v>
      </c>
      <c r="G1504" s="3">
        <f t="shared" si="92"/>
        <v>-1.8069704436517009E-2</v>
      </c>
      <c r="H1504" s="3">
        <f>1-E1504/MAX(E$2:E1504)</f>
        <v>0.45484924794119641</v>
      </c>
      <c r="I1504" s="21">
        <f ca="1">IF(ROW()&gt;计算结果!B$18-1,AVERAGE(OFFSET(E1504,0,0,-计算结果!B$18,1)),AVERAGE(OFFSET(E1504,0,0,-ROW()+1,1)))</f>
        <v>3248.63</v>
      </c>
      <c r="J1504" s="43">
        <f t="shared" ca="1" si="93"/>
        <v>288856.54803711973</v>
      </c>
      <c r="K1504" s="43">
        <f ca="1">IF(ROW()&gt;计算结果!B$19+1,J1504-OFFSET(J1504,-计算结果!B$19,0,1,1),J1504-OFFSET(J1504,-ROW()+2,0,1,1))</f>
        <v>4427.7536358400248</v>
      </c>
      <c r="L1504" s="32" t="str">
        <f ca="1">IF(AND(F1504&gt;OFFSET(F1504,-计算结果!B$19,0,1,1),'000300'!K1504&lt;OFFSET('000300'!K1504,-计算结果!B$19,0,1,1)),"卖",IF(AND(F1504&lt;OFFSET(F1504,-计算结果!B$19,0,1,1),'000300'!K1504&gt;OFFSET('000300'!K1504,-计算结果!B$19,0,1,1)),"买",L1503))</f>
        <v>买</v>
      </c>
      <c r="M1504" s="4" t="str">
        <f t="shared" ca="1" si="94"/>
        <v/>
      </c>
      <c r="N1504" s="3">
        <f ca="1">IF(L1503="买",E1504/E1503-1,0)-IF(M1504=1,计算结果!B$17,0)</f>
        <v>-1.8069704436517009E-2</v>
      </c>
      <c r="O1504" s="2">
        <f t="shared" ca="1" si="95"/>
        <v>2.3049150833323915</v>
      </c>
      <c r="P1504" s="3">
        <f ca="1">1-O1504/MAX(O$2:O1504)</f>
        <v>0.11222856002039283</v>
      </c>
    </row>
    <row r="1505" spans="1:16" x14ac:dyDescent="0.15">
      <c r="A1505" s="1">
        <v>40618</v>
      </c>
      <c r="B1505">
        <v>3204.92</v>
      </c>
      <c r="C1505">
        <v>3250.88</v>
      </c>
      <c r="D1505" s="21">
        <v>3202.93</v>
      </c>
      <c r="E1505" s="21">
        <v>3248.2</v>
      </c>
      <c r="F1505" s="43">
        <v>1118.26092032</v>
      </c>
      <c r="G1505" s="3">
        <f t="shared" si="92"/>
        <v>1.3807912708023728E-2</v>
      </c>
      <c r="H1505" s="3">
        <f>1-E1505/MAX(E$2:E1505)</f>
        <v>0.44732185394405499</v>
      </c>
      <c r="I1505" s="21">
        <f ca="1">IF(ROW()&gt;计算结果!B$18-1,AVERAGE(OFFSET(E1505,0,0,-计算结果!B$18,1)),AVERAGE(OFFSET(E1505,0,0,-ROW()+1,1)))</f>
        <v>3240.6149999999998</v>
      </c>
      <c r="J1505" s="43">
        <f t="shared" ca="1" si="93"/>
        <v>287738.28711679974</v>
      </c>
      <c r="K1505" s="43">
        <f ca="1">IF(ROW()&gt;计算结果!B$19+1,J1505-OFFSET(J1505,-计算结果!B$19,0,1,1),J1505-OFFSET(J1505,-ROW()+2,0,1,1))</f>
        <v>1997.3147033600253</v>
      </c>
      <c r="L1505" s="32" t="str">
        <f ca="1">IF(AND(F1505&gt;OFFSET(F1505,-计算结果!B$19,0,1,1),'000300'!K1505&lt;OFFSET('000300'!K1505,-计算结果!B$19,0,1,1)),"卖",IF(AND(F1505&lt;OFFSET(F1505,-计算结果!B$19,0,1,1),'000300'!K1505&gt;OFFSET('000300'!K1505,-计算结果!B$19,0,1,1)),"买",L1504))</f>
        <v>买</v>
      </c>
      <c r="M1505" s="4" t="str">
        <f t="shared" ca="1" si="94"/>
        <v/>
      </c>
      <c r="N1505" s="3">
        <f ca="1">IF(L1504="买",E1505/E1504-1,0)-IF(M1505=1,计算结果!B$17,0)</f>
        <v>1.3807912708023728E-2</v>
      </c>
      <c r="O1505" s="2">
        <f t="shared" ca="1" si="95"/>
        <v>2.3367411496024522</v>
      </c>
      <c r="P1505" s="3">
        <f ca="1">1-O1505/MAX(O$2:O1505)</f>
        <v>9.997028947247788E-2</v>
      </c>
    </row>
    <row r="1506" spans="1:16" x14ac:dyDescent="0.15">
      <c r="A1506" s="1">
        <v>40619</v>
      </c>
      <c r="B1506">
        <v>3216.29</v>
      </c>
      <c r="C1506">
        <v>3240.38</v>
      </c>
      <c r="D1506" s="21">
        <v>3185.08</v>
      </c>
      <c r="E1506" s="21">
        <v>3197.1</v>
      </c>
      <c r="F1506" s="43">
        <v>1172.9572659200001</v>
      </c>
      <c r="G1506" s="3">
        <f t="shared" si="92"/>
        <v>-1.5731789914414152E-2</v>
      </c>
      <c r="H1506" s="3">
        <f>1-E1506/MAX(E$2:E1506)</f>
        <v>0.45601647042809501</v>
      </c>
      <c r="I1506" s="21">
        <f ca="1">IF(ROW()&gt;计算结果!B$18-1,AVERAGE(OFFSET(E1506,0,0,-计算结果!B$18,1)),AVERAGE(OFFSET(E1506,0,0,-ROW()+1,1)))</f>
        <v>3228.0450000000001</v>
      </c>
      <c r="J1506" s="43">
        <f t="shared" ca="1" si="93"/>
        <v>286565.32985087973</v>
      </c>
      <c r="K1506" s="43">
        <f ca="1">IF(ROW()&gt;计算结果!B$19+1,J1506-OFFSET(J1506,-计算结果!B$19,0,1,1),J1506-OFFSET(J1506,-ROW()+2,0,1,1))</f>
        <v>-249.66070271999342</v>
      </c>
      <c r="L1506" s="32" t="str">
        <f ca="1">IF(AND(F1506&gt;OFFSET(F1506,-计算结果!B$19,0,1,1),'000300'!K1506&lt;OFFSET('000300'!K1506,-计算结果!B$19,0,1,1)),"卖",IF(AND(F1506&lt;OFFSET(F1506,-计算结果!B$19,0,1,1),'000300'!K1506&gt;OFFSET('000300'!K1506,-计算结果!B$19,0,1,1)),"买",L1505))</f>
        <v>卖</v>
      </c>
      <c r="M1506" s="4">
        <f t="shared" ca="1" si="94"/>
        <v>1</v>
      </c>
      <c r="N1506" s="3">
        <f ca="1">IF(L1505="买",E1506/E1505-1,0)-IF(M1506=1,计算结果!B$17,0)</f>
        <v>-1.5731789914414152E-2</v>
      </c>
      <c r="O1506" s="2">
        <f t="shared" ca="1" si="95"/>
        <v>2.2999800287525396</v>
      </c>
      <c r="P1506" s="3">
        <f ca="1">1-O1506/MAX(O$2:O1506)</f>
        <v>0.11412936779522798</v>
      </c>
    </row>
    <row r="1507" spans="1:16" x14ac:dyDescent="0.15">
      <c r="A1507" s="1">
        <v>40620</v>
      </c>
      <c r="B1507">
        <v>3228.92</v>
      </c>
      <c r="C1507">
        <v>3239.96</v>
      </c>
      <c r="D1507" s="21">
        <v>3205.14</v>
      </c>
      <c r="E1507" s="21">
        <v>3215.69</v>
      </c>
      <c r="F1507" s="43">
        <v>868.45202431999996</v>
      </c>
      <c r="G1507" s="3">
        <f t="shared" si="92"/>
        <v>5.8146445215976339E-3</v>
      </c>
      <c r="H1507" s="3">
        <f>1-E1507/MAX(E$2:E1507)</f>
        <v>0.45285339957803028</v>
      </c>
      <c r="I1507" s="21">
        <f ca="1">IF(ROW()&gt;计算结果!B$18-1,AVERAGE(OFFSET(E1507,0,0,-计算结果!B$18,1)),AVERAGE(OFFSET(E1507,0,0,-ROW()+1,1)))</f>
        <v>3216.2375000000002</v>
      </c>
      <c r="J1507" s="43">
        <f t="shared" ca="1" si="93"/>
        <v>285696.87782655971</v>
      </c>
      <c r="K1507" s="43">
        <f ca="1">IF(ROW()&gt;计算结果!B$19+1,J1507-OFFSET(J1507,-计算结果!B$19,0,1,1),J1507-OFFSET(J1507,-ROW()+2,0,1,1))</f>
        <v>-2822.1804544000188</v>
      </c>
      <c r="L1507" s="32" t="str">
        <f ca="1">IF(AND(F1507&gt;OFFSET(F1507,-计算结果!B$19,0,1,1),'000300'!K1507&lt;OFFSET('000300'!K1507,-计算结果!B$19,0,1,1)),"卖",IF(AND(F1507&lt;OFFSET(F1507,-计算结果!B$19,0,1,1),'000300'!K1507&gt;OFFSET('000300'!K1507,-计算结果!B$19,0,1,1)),"买",L1506))</f>
        <v>卖</v>
      </c>
      <c r="M1507" s="4" t="str">
        <f t="shared" ca="1" si="94"/>
        <v/>
      </c>
      <c r="N1507" s="3">
        <f ca="1">IF(L1506="买",E1507/E1506-1,0)-IF(M1507=1,计算结果!B$17,0)</f>
        <v>0</v>
      </c>
      <c r="O1507" s="2">
        <f t="shared" ca="1" si="95"/>
        <v>2.2999800287525396</v>
      </c>
      <c r="P1507" s="3">
        <f ca="1">1-O1507/MAX(O$2:O1507)</f>
        <v>0.11412936779522798</v>
      </c>
    </row>
    <row r="1508" spans="1:16" x14ac:dyDescent="0.15">
      <c r="A1508" s="1">
        <v>40623</v>
      </c>
      <c r="B1508">
        <v>3220.68</v>
      </c>
      <c r="C1508">
        <v>3236.28</v>
      </c>
      <c r="D1508" s="21">
        <v>3194.15</v>
      </c>
      <c r="E1508" s="21">
        <v>3207.11</v>
      </c>
      <c r="F1508" s="43">
        <v>841.05740288000004</v>
      </c>
      <c r="G1508" s="3">
        <f t="shared" si="92"/>
        <v>-2.6681676405374555E-3</v>
      </c>
      <c r="H1508" s="3">
        <f>1-E1508/MAX(E$2:E1508)</f>
        <v>0.45431327843190628</v>
      </c>
      <c r="I1508" s="21">
        <f ca="1">IF(ROW()&gt;计算结果!B$18-1,AVERAGE(OFFSET(E1508,0,0,-计算结果!B$18,1)),AVERAGE(OFFSET(E1508,0,0,-ROW()+1,1)))</f>
        <v>3217.0250000000001</v>
      </c>
      <c r="J1508" s="43">
        <f t="shared" ca="1" si="93"/>
        <v>286537.9352294397</v>
      </c>
      <c r="K1508" s="43">
        <f ca="1">IF(ROW()&gt;计算结果!B$19+1,J1508-OFFSET(J1508,-计算结果!B$19,0,1,1),J1508-OFFSET(J1508,-ROW()+2,0,1,1))</f>
        <v>-3244.186337280029</v>
      </c>
      <c r="L1508" s="32" t="str">
        <f ca="1">IF(AND(F1508&gt;OFFSET(F1508,-计算结果!B$19,0,1,1),'000300'!K1508&lt;OFFSET('000300'!K1508,-计算结果!B$19,0,1,1)),"卖",IF(AND(F1508&lt;OFFSET(F1508,-计算结果!B$19,0,1,1),'000300'!K1508&gt;OFFSET('000300'!K1508,-计算结果!B$19,0,1,1)),"买",L1507))</f>
        <v>卖</v>
      </c>
      <c r="M1508" s="4" t="str">
        <f t="shared" ca="1" si="94"/>
        <v/>
      </c>
      <c r="N1508" s="3">
        <f ca="1">IF(L1507="买",E1508/E1507-1,0)-IF(M1508=1,计算结果!B$17,0)</f>
        <v>0</v>
      </c>
      <c r="O1508" s="2">
        <f t="shared" ca="1" si="95"/>
        <v>2.2999800287525396</v>
      </c>
      <c r="P1508" s="3">
        <f ca="1">1-O1508/MAX(O$2:O1508)</f>
        <v>0.11412936779522798</v>
      </c>
    </row>
    <row r="1509" spans="1:16" x14ac:dyDescent="0.15">
      <c r="A1509" s="1">
        <v>40624</v>
      </c>
      <c r="B1509">
        <v>3217.8</v>
      </c>
      <c r="C1509">
        <v>3227.8</v>
      </c>
      <c r="D1509" s="21">
        <v>3175.93</v>
      </c>
      <c r="E1509" s="21">
        <v>3222.96</v>
      </c>
      <c r="F1509" s="43">
        <v>800.09789439999997</v>
      </c>
      <c r="G1509" s="3">
        <f t="shared" si="92"/>
        <v>4.9421441734147642E-3</v>
      </c>
      <c r="H1509" s="3">
        <f>1-E1509/MAX(E$2:E1509)</f>
        <v>0.45161641598039881</v>
      </c>
      <c r="I1509" s="21">
        <f ca="1">IF(ROW()&gt;计算结果!B$18-1,AVERAGE(OFFSET(E1509,0,0,-计算结果!B$18,1)),AVERAGE(OFFSET(E1509,0,0,-ROW()+1,1)))</f>
        <v>3210.7150000000001</v>
      </c>
      <c r="J1509" s="43">
        <f t="shared" ca="1" si="93"/>
        <v>285737.83733503969</v>
      </c>
      <c r="K1509" s="43">
        <f ca="1">IF(ROW()&gt;计算结果!B$19+1,J1509-OFFSET(J1509,-计算结果!B$19,0,1,1),J1509-OFFSET(J1509,-ROW()+2,0,1,1))</f>
        <v>-5179.6251443200163</v>
      </c>
      <c r="L1509" s="32" t="str">
        <f ca="1">IF(AND(F1509&gt;OFFSET(F1509,-计算结果!B$19,0,1,1),'000300'!K1509&lt;OFFSET('000300'!K1509,-计算结果!B$19,0,1,1)),"卖",IF(AND(F1509&lt;OFFSET(F1509,-计算结果!B$19,0,1,1),'000300'!K1509&gt;OFFSET('000300'!K1509,-计算结果!B$19,0,1,1)),"买",L1508))</f>
        <v>卖</v>
      </c>
      <c r="M1509" s="4" t="str">
        <f t="shared" ca="1" si="94"/>
        <v/>
      </c>
      <c r="N1509" s="3">
        <f ca="1">IF(L1508="买",E1509/E1508-1,0)-IF(M1509=1,计算结果!B$17,0)</f>
        <v>0</v>
      </c>
      <c r="O1509" s="2">
        <f t="shared" ca="1" si="95"/>
        <v>2.2999800287525396</v>
      </c>
      <c r="P1509" s="3">
        <f ca="1">1-O1509/MAX(O$2:O1509)</f>
        <v>0.11412936779522798</v>
      </c>
    </row>
    <row r="1510" spans="1:16" x14ac:dyDescent="0.15">
      <c r="A1510" s="1">
        <v>40625</v>
      </c>
      <c r="B1510">
        <v>3222.32</v>
      </c>
      <c r="C1510">
        <v>3267</v>
      </c>
      <c r="D1510" s="21">
        <v>3216.65</v>
      </c>
      <c r="E1510" s="21">
        <v>3264.93</v>
      </c>
      <c r="F1510" s="43">
        <v>985.40421119999996</v>
      </c>
      <c r="G1510" s="3">
        <f t="shared" si="92"/>
        <v>1.3022190781145193E-2</v>
      </c>
      <c r="H1510" s="3">
        <f>1-E1510/MAX(E$2:E1510)</f>
        <v>0.44447526032804741</v>
      </c>
      <c r="I1510" s="21">
        <f ca="1">IF(ROW()&gt;计算结果!B$18-1,AVERAGE(OFFSET(E1510,0,0,-计算结果!B$18,1)),AVERAGE(OFFSET(E1510,0,0,-ROW()+1,1)))</f>
        <v>3227.6725000000001</v>
      </c>
      <c r="J1510" s="43">
        <f t="shared" ca="1" si="93"/>
        <v>286723.2415462397</v>
      </c>
      <c r="K1510" s="43">
        <f ca="1">IF(ROW()&gt;计算结果!B$19+1,J1510-OFFSET(J1510,-计算结果!B$19,0,1,1),J1510-OFFSET(J1510,-ROW()+2,0,1,1))</f>
        <v>-5373.7472819199902</v>
      </c>
      <c r="L1510" s="32" t="str">
        <f ca="1">IF(AND(F1510&gt;OFFSET(F1510,-计算结果!B$19,0,1,1),'000300'!K1510&lt;OFFSET('000300'!K1510,-计算结果!B$19,0,1,1)),"卖",IF(AND(F1510&lt;OFFSET(F1510,-计算结果!B$19,0,1,1),'000300'!K1510&gt;OFFSET('000300'!K1510,-计算结果!B$19,0,1,1)),"买",L1509))</f>
        <v>卖</v>
      </c>
      <c r="M1510" s="4" t="str">
        <f t="shared" ca="1" si="94"/>
        <v/>
      </c>
      <c r="N1510" s="3">
        <f ca="1">IF(L1509="买",E1510/E1509-1,0)-IF(M1510=1,计算结果!B$17,0)</f>
        <v>0</v>
      </c>
      <c r="O1510" s="2">
        <f t="shared" ca="1" si="95"/>
        <v>2.2999800287525396</v>
      </c>
      <c r="P1510" s="3">
        <f ca="1">1-O1510/MAX(O$2:O1510)</f>
        <v>0.11412936779522798</v>
      </c>
    </row>
    <row r="1511" spans="1:16" x14ac:dyDescent="0.15">
      <c r="A1511" s="1">
        <v>40626</v>
      </c>
      <c r="B1511">
        <v>3269.57</v>
      </c>
      <c r="C1511">
        <v>3273.37</v>
      </c>
      <c r="D1511" s="21">
        <v>3250.02</v>
      </c>
      <c r="E1511" s="21">
        <v>3251.36</v>
      </c>
      <c r="F1511" s="43">
        <v>880.58904575999998</v>
      </c>
      <c r="G1511" s="3">
        <f t="shared" si="92"/>
        <v>-4.156291252798594E-3</v>
      </c>
      <c r="H1511" s="3">
        <f>1-E1511/MAX(E$2:E1511)</f>
        <v>0.44678418294425915</v>
      </c>
      <c r="I1511" s="21">
        <f ca="1">IF(ROW()&gt;计算结果!B$18-1,AVERAGE(OFFSET(E1511,0,0,-计算结果!B$18,1)),AVERAGE(OFFSET(E1511,0,0,-ROW()+1,1)))</f>
        <v>3236.59</v>
      </c>
      <c r="J1511" s="43">
        <f t="shared" ca="1" si="93"/>
        <v>287603.83059199969</v>
      </c>
      <c r="K1511" s="43">
        <f ca="1">IF(ROW()&gt;计算结果!B$19+1,J1511-OFFSET(J1511,-计算结果!B$19,0,1,1),J1511-OFFSET(J1511,-ROW()+2,0,1,1))</f>
        <v>-3490.0974796800292</v>
      </c>
      <c r="L1511" s="32" t="str">
        <f ca="1">IF(AND(F1511&gt;OFFSET(F1511,-计算结果!B$19,0,1,1),'000300'!K1511&lt;OFFSET('000300'!K1511,-计算结果!B$19,0,1,1)),"卖",IF(AND(F1511&lt;OFFSET(F1511,-计算结果!B$19,0,1,1),'000300'!K1511&gt;OFFSET('000300'!K1511,-计算结果!B$19,0,1,1)),"买",L1510))</f>
        <v>卖</v>
      </c>
      <c r="M1511" s="4" t="str">
        <f t="shared" ca="1" si="94"/>
        <v/>
      </c>
      <c r="N1511" s="3">
        <f ca="1">IF(L1510="买",E1511/E1510-1,0)-IF(M1511=1,计算结果!B$17,0)</f>
        <v>0</v>
      </c>
      <c r="O1511" s="2">
        <f t="shared" ca="1" si="95"/>
        <v>2.2999800287525396</v>
      </c>
      <c r="P1511" s="3">
        <f ca="1">1-O1511/MAX(O$2:O1511)</f>
        <v>0.11412936779522798</v>
      </c>
    </row>
    <row r="1512" spans="1:16" x14ac:dyDescent="0.15">
      <c r="A1512" s="1">
        <v>40627</v>
      </c>
      <c r="B1512">
        <v>3256.18</v>
      </c>
      <c r="C1512">
        <v>3304.26</v>
      </c>
      <c r="D1512" s="21">
        <v>3254.68</v>
      </c>
      <c r="E1512" s="21">
        <v>3294.48</v>
      </c>
      <c r="F1512" s="43">
        <v>1220.2136371199999</v>
      </c>
      <c r="G1512" s="3">
        <f t="shared" si="92"/>
        <v>1.3262142611091932E-2</v>
      </c>
      <c r="H1512" s="3">
        <f>1-E1512/MAX(E$2:E1512)</f>
        <v>0.43944735588375416</v>
      </c>
      <c r="I1512" s="21">
        <f ca="1">IF(ROW()&gt;计算结果!B$18-1,AVERAGE(OFFSET(E1512,0,0,-计算结果!B$18,1)),AVERAGE(OFFSET(E1512,0,0,-ROW()+1,1)))</f>
        <v>3258.4324999999999</v>
      </c>
      <c r="J1512" s="43">
        <f t="shared" ca="1" si="93"/>
        <v>288824.04422911967</v>
      </c>
      <c r="K1512" s="43">
        <f ca="1">IF(ROW()&gt;计算结果!B$19+1,J1512-OFFSET(J1512,-计算结果!B$19,0,1,1),J1512-OFFSET(J1512,-ROW()+2,0,1,1))</f>
        <v>-1328.5369446400437</v>
      </c>
      <c r="L1512" s="32" t="str">
        <f ca="1">IF(AND(F1512&gt;OFFSET(F1512,-计算结果!B$19,0,1,1),'000300'!K1512&lt;OFFSET('000300'!K1512,-计算结果!B$19,0,1,1)),"卖",IF(AND(F1512&lt;OFFSET(F1512,-计算结果!B$19,0,1,1),'000300'!K1512&gt;OFFSET('000300'!K1512,-计算结果!B$19,0,1,1)),"买",L1511))</f>
        <v>卖</v>
      </c>
      <c r="M1512" s="4" t="str">
        <f t="shared" ca="1" si="94"/>
        <v/>
      </c>
      <c r="N1512" s="3">
        <f ca="1">IF(L1511="买",E1512/E1511-1,0)-IF(M1512=1,计算结果!B$17,0)</f>
        <v>0</v>
      </c>
      <c r="O1512" s="2">
        <f t="shared" ca="1" si="95"/>
        <v>2.2999800287525396</v>
      </c>
      <c r="P1512" s="3">
        <f ca="1">1-O1512/MAX(O$2:O1512)</f>
        <v>0.11412936779522798</v>
      </c>
    </row>
    <row r="1513" spans="1:16" x14ac:dyDescent="0.15">
      <c r="A1513" s="1">
        <v>40630</v>
      </c>
      <c r="B1513">
        <v>3307.41</v>
      </c>
      <c r="C1513">
        <v>3328.07</v>
      </c>
      <c r="D1513" s="21">
        <v>3286.86</v>
      </c>
      <c r="E1513" s="21">
        <v>3290.57</v>
      </c>
      <c r="F1513" s="43">
        <v>1390.3008563200001</v>
      </c>
      <c r="G1513" s="3">
        <f t="shared" si="92"/>
        <v>-1.1868337340035229E-3</v>
      </c>
      <c r="H1513" s="3">
        <f>1-E1513/MAX(E$2:E1513)</f>
        <v>0.44011263867147621</v>
      </c>
      <c r="I1513" s="21">
        <f ca="1">IF(ROW()&gt;计算结果!B$18-1,AVERAGE(OFFSET(E1513,0,0,-计算结果!B$18,1)),AVERAGE(OFFSET(E1513,0,0,-ROW()+1,1)))</f>
        <v>3275.335</v>
      </c>
      <c r="J1513" s="43">
        <f t="shared" ca="1" si="93"/>
        <v>290214.34508543968</v>
      </c>
      <c r="K1513" s="43">
        <f ca="1">IF(ROW()&gt;计算结果!B$19+1,J1513-OFFSET(J1513,-计算结果!B$19,0,1,1),J1513-OFFSET(J1513,-ROW()+2,0,1,1))</f>
        <v>1357.797048319946</v>
      </c>
      <c r="L1513" s="32" t="str">
        <f ca="1">IF(AND(F1513&gt;OFFSET(F1513,-计算结果!B$19,0,1,1),'000300'!K1513&lt;OFFSET('000300'!K1513,-计算结果!B$19,0,1,1)),"卖",IF(AND(F1513&lt;OFFSET(F1513,-计算结果!B$19,0,1,1),'000300'!K1513&gt;OFFSET('000300'!K1513,-计算结果!B$19,0,1,1)),"买",L1512))</f>
        <v>卖</v>
      </c>
      <c r="M1513" s="4" t="str">
        <f t="shared" ca="1" si="94"/>
        <v/>
      </c>
      <c r="N1513" s="3">
        <f ca="1">IF(L1512="买",E1513/E1512-1,0)-IF(M1513=1,计算结果!B$17,0)</f>
        <v>0</v>
      </c>
      <c r="O1513" s="2">
        <f t="shared" ca="1" si="95"/>
        <v>2.2999800287525396</v>
      </c>
      <c r="P1513" s="3">
        <f ca="1">1-O1513/MAX(O$2:O1513)</f>
        <v>0.11412936779522798</v>
      </c>
    </row>
    <row r="1514" spans="1:16" x14ac:dyDescent="0.15">
      <c r="A1514" s="1">
        <v>40631</v>
      </c>
      <c r="B1514">
        <v>3288.56</v>
      </c>
      <c r="C1514">
        <v>3309.2</v>
      </c>
      <c r="D1514" s="21">
        <v>3256.34</v>
      </c>
      <c r="E1514" s="21">
        <v>3257.98</v>
      </c>
      <c r="F1514" s="43">
        <v>1329.0807296</v>
      </c>
      <c r="G1514" s="3">
        <f t="shared" si="92"/>
        <v>-9.9040591751581308E-3</v>
      </c>
      <c r="H1514" s="3">
        <f>1-E1514/MAX(E$2:E1514)</f>
        <v>0.44565779622949697</v>
      </c>
      <c r="I1514" s="21">
        <f ca="1">IF(ROW()&gt;计算结果!B$18-1,AVERAGE(OFFSET(E1514,0,0,-计算结果!B$18,1)),AVERAGE(OFFSET(E1514,0,0,-ROW()+1,1)))</f>
        <v>3273.5974999999999</v>
      </c>
      <c r="J1514" s="43">
        <f t="shared" ca="1" si="93"/>
        <v>288885.2643558397</v>
      </c>
      <c r="K1514" s="43">
        <f ca="1">IF(ROW()&gt;计算结果!B$19+1,J1514-OFFSET(J1514,-计算结果!B$19,0,1,1),J1514-OFFSET(J1514,-ROW()+2,0,1,1))</f>
        <v>1146.9772390399594</v>
      </c>
      <c r="L1514" s="32" t="str">
        <f ca="1">IF(AND(F1514&gt;OFFSET(F1514,-计算结果!B$19,0,1,1),'000300'!K1514&lt;OFFSET('000300'!K1514,-计算结果!B$19,0,1,1)),"卖",IF(AND(F1514&lt;OFFSET(F1514,-计算结果!B$19,0,1,1),'000300'!K1514&gt;OFFSET('000300'!K1514,-计算结果!B$19,0,1,1)),"买",L1513))</f>
        <v>卖</v>
      </c>
      <c r="M1514" s="4" t="str">
        <f t="shared" ca="1" si="94"/>
        <v/>
      </c>
      <c r="N1514" s="3">
        <f ca="1">IF(L1513="买",E1514/E1513-1,0)-IF(M1514=1,计算结果!B$17,0)</f>
        <v>0</v>
      </c>
      <c r="O1514" s="2">
        <f t="shared" ca="1" si="95"/>
        <v>2.2999800287525396</v>
      </c>
      <c r="P1514" s="3">
        <f ca="1">1-O1514/MAX(O$2:O1514)</f>
        <v>0.11412936779522798</v>
      </c>
    </row>
    <row r="1515" spans="1:16" x14ac:dyDescent="0.15">
      <c r="A1515" s="1">
        <v>40632</v>
      </c>
      <c r="B1515">
        <v>3256.72</v>
      </c>
      <c r="C1515">
        <v>3274.98</v>
      </c>
      <c r="D1515" s="21">
        <v>3233.11</v>
      </c>
      <c r="E1515" s="21">
        <v>3256.08</v>
      </c>
      <c r="F1515" s="43">
        <v>1032.7193190400001</v>
      </c>
      <c r="G1515" s="3">
        <f t="shared" si="92"/>
        <v>-5.8318344495666974E-4</v>
      </c>
      <c r="H1515" s="3">
        <f>1-E1515/MAX(E$2:E1515)</f>
        <v>0.44598107942557685</v>
      </c>
      <c r="I1515" s="21">
        <f ca="1">IF(ROW()&gt;计算结果!B$18-1,AVERAGE(OFFSET(E1515,0,0,-计算结果!B$18,1)),AVERAGE(OFFSET(E1515,0,0,-ROW()+1,1)))</f>
        <v>3274.7775000000001</v>
      </c>
      <c r="J1515" s="43">
        <f t="shared" ca="1" si="93"/>
        <v>289917.98367487971</v>
      </c>
      <c r="K1515" s="43">
        <f ca="1">IF(ROW()&gt;计算结果!B$19+1,J1515-OFFSET(J1515,-计算结果!B$19,0,1,1),J1515-OFFSET(J1515,-ROW()+2,0,1,1))</f>
        <v>3352.6538239999791</v>
      </c>
      <c r="L1515" s="32" t="str">
        <f ca="1">IF(AND(F1515&gt;OFFSET(F1515,-计算结果!B$19,0,1,1),'000300'!K1515&lt;OFFSET('000300'!K1515,-计算结果!B$19,0,1,1)),"卖",IF(AND(F1515&lt;OFFSET(F1515,-计算结果!B$19,0,1,1),'000300'!K1515&gt;OFFSET('000300'!K1515,-计算结果!B$19,0,1,1)),"买",L1514))</f>
        <v>买</v>
      </c>
      <c r="M1515" s="4">
        <f t="shared" ca="1" si="94"/>
        <v>1</v>
      </c>
      <c r="N1515" s="3">
        <f ca="1">IF(L1514="买",E1515/E1514-1,0)-IF(M1515=1,计算结果!B$17,0)</f>
        <v>0</v>
      </c>
      <c r="O1515" s="2">
        <f t="shared" ca="1" si="95"/>
        <v>2.2999800287525396</v>
      </c>
      <c r="P1515" s="3">
        <f ca="1">1-O1515/MAX(O$2:O1515)</f>
        <v>0.11412936779522798</v>
      </c>
    </row>
    <row r="1516" spans="1:16" x14ac:dyDescent="0.15">
      <c r="A1516" s="1">
        <v>40633</v>
      </c>
      <c r="B1516">
        <v>3257.16</v>
      </c>
      <c r="C1516">
        <v>3264.96</v>
      </c>
      <c r="D1516" s="21">
        <v>3210.17</v>
      </c>
      <c r="E1516" s="21">
        <v>3223.29</v>
      </c>
      <c r="F1516" s="43">
        <v>865.65371904000006</v>
      </c>
      <c r="G1516" s="3">
        <f t="shared" si="92"/>
        <v>-1.0070391390874955E-2</v>
      </c>
      <c r="H1516" s="3">
        <f>1-E1516/MAX(E$2:E1516)</f>
        <v>0.45156026679371131</v>
      </c>
      <c r="I1516" s="21">
        <f ca="1">IF(ROW()&gt;计算结果!B$18-1,AVERAGE(OFFSET(E1516,0,0,-计算结果!B$18,1)),AVERAGE(OFFSET(E1516,0,0,-ROW()+1,1)))</f>
        <v>3256.9800000000005</v>
      </c>
      <c r="J1516" s="43">
        <f t="shared" ca="1" si="93"/>
        <v>289052.32995583973</v>
      </c>
      <c r="K1516" s="43">
        <f ca="1">IF(ROW()&gt;计算结果!B$19+1,J1516-OFFSET(J1516,-计算结果!B$19,0,1,1),J1516-OFFSET(J1516,-ROW()+2,0,1,1))</f>
        <v>3355.45212928002</v>
      </c>
      <c r="L1516" s="32" t="str">
        <f ca="1">IF(AND(F1516&gt;OFFSET(F1516,-计算结果!B$19,0,1,1),'000300'!K1516&lt;OFFSET('000300'!K1516,-计算结果!B$19,0,1,1)),"卖",IF(AND(F1516&lt;OFFSET(F1516,-计算结果!B$19,0,1,1),'000300'!K1516&gt;OFFSET('000300'!K1516,-计算结果!B$19,0,1,1)),"买",L1515))</f>
        <v>买</v>
      </c>
      <c r="M1516" s="4" t="str">
        <f t="shared" ca="1" si="94"/>
        <v/>
      </c>
      <c r="N1516" s="3">
        <f ca="1">IF(L1515="买",E1516/E1515-1,0)-IF(M1516=1,计算结果!B$17,0)</f>
        <v>-1.0070391390874955E-2</v>
      </c>
      <c r="O1516" s="2">
        <f t="shared" ca="1" si="95"/>
        <v>2.2768183296718059</v>
      </c>
      <c r="P1516" s="3">
        <f ca="1">1-O1516/MAX(O$2:O1516)</f>
        <v>0.12305043178321173</v>
      </c>
    </row>
    <row r="1517" spans="1:16" x14ac:dyDescent="0.15">
      <c r="A1517" s="1">
        <v>40634</v>
      </c>
      <c r="B1517">
        <v>3227.56</v>
      </c>
      <c r="C1517">
        <v>3272.77</v>
      </c>
      <c r="D1517" s="21">
        <v>3220.91</v>
      </c>
      <c r="E1517" s="21">
        <v>3272.73</v>
      </c>
      <c r="F1517" s="43">
        <v>867.11549951999996</v>
      </c>
      <c r="G1517" s="3">
        <f t="shared" si="92"/>
        <v>1.5338365458894554E-2</v>
      </c>
      <c r="H1517" s="3">
        <f>1-E1517/MAX(E$2:E1517)</f>
        <v>0.44314809773361463</v>
      </c>
      <c r="I1517" s="21">
        <f ca="1">IF(ROW()&gt;计算结果!B$18-1,AVERAGE(OFFSET(E1517,0,0,-计算结果!B$18,1)),AVERAGE(OFFSET(E1517,0,0,-ROW()+1,1)))</f>
        <v>3252.5199999999995</v>
      </c>
      <c r="J1517" s="43">
        <f t="shared" ca="1" si="93"/>
        <v>288185.21445631975</v>
      </c>
      <c r="K1517" s="43">
        <f ca="1">IF(ROW()&gt;计算结果!B$19+1,J1517-OFFSET(J1517,-计算结果!B$19,0,1,1),J1517-OFFSET(J1517,-ROW()+2,0,1,1))</f>
        <v>1647.2792268800549</v>
      </c>
      <c r="L1517" s="32" t="str">
        <f ca="1">IF(AND(F1517&gt;OFFSET(F1517,-计算结果!B$19,0,1,1),'000300'!K1517&lt;OFFSET('000300'!K1517,-计算结果!B$19,0,1,1)),"卖",IF(AND(F1517&lt;OFFSET(F1517,-计算结果!B$19,0,1,1),'000300'!K1517&gt;OFFSET('000300'!K1517,-计算结果!B$19,0,1,1)),"买",L1516))</f>
        <v>买</v>
      </c>
      <c r="M1517" s="4" t="str">
        <f t="shared" ca="1" si="94"/>
        <v/>
      </c>
      <c r="N1517" s="3">
        <f ca="1">IF(L1516="买",E1517/E1516-1,0)-IF(M1517=1,计算结果!B$17,0)</f>
        <v>1.5338365458894554E-2</v>
      </c>
      <c r="O1517" s="2">
        <f t="shared" ca="1" si="95"/>
        <v>2.3117410012958217</v>
      </c>
      <c r="P1517" s="3">
        <f ca="1">1-O1517/MAX(O$2:O1517)</f>
        <v>0.10959945881688293</v>
      </c>
    </row>
    <row r="1518" spans="1:16" x14ac:dyDescent="0.15">
      <c r="A1518" s="1">
        <v>40639</v>
      </c>
      <c r="B1518">
        <v>3269.19</v>
      </c>
      <c r="C1518">
        <v>3315.3</v>
      </c>
      <c r="D1518" s="21">
        <v>3268.76</v>
      </c>
      <c r="E1518" s="21">
        <v>3311.07</v>
      </c>
      <c r="F1518" s="43">
        <v>1430.3009177599999</v>
      </c>
      <c r="G1518" s="3">
        <f t="shared" si="92"/>
        <v>1.1714990237508216E-2</v>
      </c>
      <c r="H1518" s="3">
        <f>1-E1518/MAX(E$2:E1518)</f>
        <v>0.43662458313482611</v>
      </c>
      <c r="I1518" s="21">
        <f ca="1">IF(ROW()&gt;计算结果!B$18-1,AVERAGE(OFFSET(E1518,0,0,-计算结果!B$18,1)),AVERAGE(OFFSET(E1518,0,0,-ROW()+1,1)))</f>
        <v>3265.7925</v>
      </c>
      <c r="J1518" s="43">
        <f t="shared" ca="1" si="93"/>
        <v>289615.51537407975</v>
      </c>
      <c r="K1518" s="43">
        <f ca="1">IF(ROW()&gt;计算结果!B$19+1,J1518-OFFSET(J1518,-计算结果!B$19,0,1,1),J1518-OFFSET(J1518,-ROW()+2,0,1,1))</f>
        <v>3877.6780390400672</v>
      </c>
      <c r="L1518" s="32" t="str">
        <f ca="1">IF(AND(F1518&gt;OFFSET(F1518,-计算结果!B$19,0,1,1),'000300'!K1518&lt;OFFSET('000300'!K1518,-计算结果!B$19,0,1,1)),"卖",IF(AND(F1518&lt;OFFSET(F1518,-计算结果!B$19,0,1,1),'000300'!K1518&gt;OFFSET('000300'!K1518,-计算结果!B$19,0,1,1)),"买",L1517))</f>
        <v>买</v>
      </c>
      <c r="M1518" s="4" t="str">
        <f t="shared" ca="1" si="94"/>
        <v/>
      </c>
      <c r="N1518" s="3">
        <f ca="1">IF(L1517="买",E1518/E1517-1,0)-IF(M1518=1,计算结果!B$17,0)</f>
        <v>1.1714990237508216E-2</v>
      </c>
      <c r="O1518" s="2">
        <f t="shared" ca="1" si="95"/>
        <v>2.3388230245576498</v>
      </c>
      <c r="P1518" s="3">
        <f ca="1">1-O1518/MAX(O$2:O1518)</f>
        <v>9.916842516945068E-2</v>
      </c>
    </row>
    <row r="1519" spans="1:16" x14ac:dyDescent="0.15">
      <c r="A1519" s="1">
        <v>40640</v>
      </c>
      <c r="B1519">
        <v>3313.47</v>
      </c>
      <c r="C1519">
        <v>3330.8</v>
      </c>
      <c r="D1519" s="21">
        <v>3302.82</v>
      </c>
      <c r="E1519" s="21">
        <v>3324.42</v>
      </c>
      <c r="F1519" s="43">
        <v>1126.7858432</v>
      </c>
      <c r="G1519" s="3">
        <f t="shared" si="92"/>
        <v>4.0319292554973352E-3</v>
      </c>
      <c r="H1519" s="3">
        <f>1-E1519/MAX(E$2:E1519)</f>
        <v>0.43435309330973926</v>
      </c>
      <c r="I1519" s="21">
        <f ca="1">IF(ROW()&gt;计算结果!B$18-1,AVERAGE(OFFSET(E1519,0,0,-计算结果!B$18,1)),AVERAGE(OFFSET(E1519,0,0,-ROW()+1,1)))</f>
        <v>3282.8775000000001</v>
      </c>
      <c r="J1519" s="43">
        <f t="shared" ca="1" si="93"/>
        <v>290742.30121727975</v>
      </c>
      <c r="K1519" s="43">
        <f ca="1">IF(ROW()&gt;计算结果!B$19+1,J1519-OFFSET(J1519,-计算结果!B$19,0,1,1),J1519-OFFSET(J1519,-ROW()+2,0,1,1))</f>
        <v>4019.0596710400423</v>
      </c>
      <c r="L1519" s="32" t="str">
        <f ca="1">IF(AND(F1519&gt;OFFSET(F1519,-计算结果!B$19,0,1,1),'000300'!K1519&lt;OFFSET('000300'!K1519,-计算结果!B$19,0,1,1)),"卖",IF(AND(F1519&lt;OFFSET(F1519,-计算结果!B$19,0,1,1),'000300'!K1519&gt;OFFSET('000300'!K1519,-计算结果!B$19,0,1,1)),"买",L1518))</f>
        <v>买</v>
      </c>
      <c r="M1519" s="4" t="str">
        <f t="shared" ca="1" si="94"/>
        <v/>
      </c>
      <c r="N1519" s="3">
        <f ca="1">IF(L1518="买",E1519/E1518-1,0)-IF(M1519=1,计算结果!B$17,0)</f>
        <v>4.0319292554973352E-3</v>
      </c>
      <c r="O1519" s="2">
        <f t="shared" ca="1" si="95"/>
        <v>2.3482529935337944</v>
      </c>
      <c r="P1519" s="3">
        <f ca="1">1-O1519/MAX(O$2:O1519)</f>
        <v>9.5536335988615773E-2</v>
      </c>
    </row>
    <row r="1520" spans="1:16" x14ac:dyDescent="0.15">
      <c r="A1520" s="1">
        <v>40641</v>
      </c>
      <c r="B1520">
        <v>3321.54</v>
      </c>
      <c r="C1520">
        <v>3353.89</v>
      </c>
      <c r="D1520" s="21">
        <v>3314.09</v>
      </c>
      <c r="E1520" s="21">
        <v>3353.36</v>
      </c>
      <c r="F1520" s="43">
        <v>1073.2931481600001</v>
      </c>
      <c r="G1520" s="3">
        <f t="shared" si="92"/>
        <v>8.7052779131397973E-3</v>
      </c>
      <c r="H1520" s="3">
        <f>1-E1520/MAX(E$2:E1520)</f>
        <v>0.4294289797862928</v>
      </c>
      <c r="I1520" s="21">
        <f ca="1">IF(ROW()&gt;计算结果!B$18-1,AVERAGE(OFFSET(E1520,0,0,-计算结果!B$18,1)),AVERAGE(OFFSET(E1520,0,0,-ROW()+1,1)))</f>
        <v>3315.3950000000004</v>
      </c>
      <c r="J1520" s="43">
        <f t="shared" ca="1" si="93"/>
        <v>291815.59436543973</v>
      </c>
      <c r="K1520" s="43">
        <f ca="1">IF(ROW()&gt;计算结果!B$19+1,J1520-OFFSET(J1520,-计算结果!B$19,0,1,1),J1520-OFFSET(J1520,-ROW()+2,0,1,1))</f>
        <v>4211.7637734400341</v>
      </c>
      <c r="L1520" s="32" t="str">
        <f ca="1">IF(AND(F1520&gt;OFFSET(F1520,-计算结果!B$19,0,1,1),'000300'!K1520&lt;OFFSET('000300'!K1520,-计算结果!B$19,0,1,1)),"卖",IF(AND(F1520&lt;OFFSET(F1520,-计算结果!B$19,0,1,1),'000300'!K1520&gt;OFFSET('000300'!K1520,-计算结果!B$19,0,1,1)),"买",L1519))</f>
        <v>买</v>
      </c>
      <c r="M1520" s="4" t="str">
        <f t="shared" ca="1" si="94"/>
        <v/>
      </c>
      <c r="N1520" s="3">
        <f ca="1">IF(L1519="买",E1520/E1519-1,0)-IF(M1520=1,计算结果!B$17,0)</f>
        <v>8.7052779131397973E-3</v>
      </c>
      <c r="O1520" s="2">
        <f t="shared" ca="1" si="95"/>
        <v>2.3686951884528686</v>
      </c>
      <c r="P1520" s="3">
        <f ca="1">1-O1520/MAX(O$2:O1520)</f>
        <v>8.7662728431059933E-2</v>
      </c>
    </row>
    <row r="1521" spans="1:16" x14ac:dyDescent="0.15">
      <c r="A1521" s="1">
        <v>40644</v>
      </c>
      <c r="B1521">
        <v>3363.37</v>
      </c>
      <c r="C1521">
        <v>3380.53</v>
      </c>
      <c r="D1521" s="21">
        <v>3331.17</v>
      </c>
      <c r="E1521" s="21">
        <v>3333.43</v>
      </c>
      <c r="F1521" s="43">
        <v>1419.7438873599999</v>
      </c>
      <c r="G1521" s="3">
        <f t="shared" si="92"/>
        <v>-5.9432926974736233E-3</v>
      </c>
      <c r="H1521" s="3">
        <f>1-E1521/MAX(E$2:E1521)</f>
        <v>0.43282005036411897</v>
      </c>
      <c r="I1521" s="21">
        <f ca="1">IF(ROW()&gt;计算结果!B$18-1,AVERAGE(OFFSET(E1521,0,0,-计算结果!B$18,1)),AVERAGE(OFFSET(E1521,0,0,-ROW()+1,1)))</f>
        <v>3330.57</v>
      </c>
      <c r="J1521" s="43">
        <f t="shared" ca="1" si="93"/>
        <v>293235.3382527997</v>
      </c>
      <c r="K1521" s="43">
        <f ca="1">IF(ROW()&gt;计算结果!B$19+1,J1521-OFFSET(J1521,-计算结果!B$19,0,1,1),J1521-OFFSET(J1521,-ROW()+2,0,1,1))</f>
        <v>4411.294023680035</v>
      </c>
      <c r="L1521" s="32" t="str">
        <f ca="1">IF(AND(F1521&gt;OFFSET(F1521,-计算结果!B$19,0,1,1),'000300'!K1521&lt;OFFSET('000300'!K1521,-计算结果!B$19,0,1,1)),"卖",IF(AND(F1521&lt;OFFSET(F1521,-计算结果!B$19,0,1,1),'000300'!K1521&gt;OFFSET('000300'!K1521,-计算结果!B$19,0,1,1)),"买",L1520))</f>
        <v>买</v>
      </c>
      <c r="M1521" s="4" t="str">
        <f t="shared" ca="1" si="94"/>
        <v/>
      </c>
      <c r="N1521" s="3">
        <f ca="1">IF(L1520="买",E1521/E1520-1,0)-IF(M1521=1,计算结果!B$17,0)</f>
        <v>-5.9432926974736233E-3</v>
      </c>
      <c r="O1521" s="2">
        <f t="shared" ca="1" si="95"/>
        <v>2.3546173396367958</v>
      </c>
      <c r="P1521" s="3">
        <f ca="1">1-O1521/MAX(O$2:O1521)</f>
        <v>9.3085015874808552E-2</v>
      </c>
    </row>
    <row r="1522" spans="1:16" x14ac:dyDescent="0.15">
      <c r="A1522" s="1">
        <v>40645</v>
      </c>
      <c r="B1522">
        <v>3324.75</v>
      </c>
      <c r="C1522">
        <v>3350.16</v>
      </c>
      <c r="D1522" s="21">
        <v>3307.48</v>
      </c>
      <c r="E1522" s="21">
        <v>3326.77</v>
      </c>
      <c r="F1522" s="43">
        <v>1228.6355865600001</v>
      </c>
      <c r="G1522" s="3">
        <f t="shared" si="92"/>
        <v>-1.99794205968018E-3</v>
      </c>
      <c r="H1522" s="3">
        <f>1-E1522/MAX(E$2:E1522)</f>
        <v>0.43395324304090377</v>
      </c>
      <c r="I1522" s="21">
        <f ca="1">IF(ROW()&gt;计算结果!B$18-1,AVERAGE(OFFSET(E1522,0,0,-计算结果!B$18,1)),AVERAGE(OFFSET(E1522,0,0,-ROW()+1,1)))</f>
        <v>3334.4950000000003</v>
      </c>
      <c r="J1522" s="43">
        <f t="shared" ca="1" si="93"/>
        <v>294463.97383935971</v>
      </c>
      <c r="K1522" s="43">
        <f ca="1">IF(ROW()&gt;计算结果!B$19+1,J1522-OFFSET(J1522,-计算结果!B$19,0,1,1),J1522-OFFSET(J1522,-ROW()+2,0,1,1))</f>
        <v>4249.6287539200275</v>
      </c>
      <c r="L1522" s="32" t="str">
        <f ca="1">IF(AND(F1522&gt;OFFSET(F1522,-计算结果!B$19,0,1,1),'000300'!K1522&lt;OFFSET('000300'!K1522,-计算结果!B$19,0,1,1)),"卖",IF(AND(F1522&lt;OFFSET(F1522,-计算结果!B$19,0,1,1),'000300'!K1522&gt;OFFSET('000300'!K1522,-计算结果!B$19,0,1,1)),"买",L1521))</f>
        <v>买</v>
      </c>
      <c r="M1522" s="4" t="str">
        <f t="shared" ca="1" si="94"/>
        <v/>
      </c>
      <c r="N1522" s="3">
        <f ca="1">IF(L1521="买",E1522/E1521-1,0)-IF(M1522=1,计算结果!B$17,0)</f>
        <v>-1.99794205968018E-3</v>
      </c>
      <c r="O1522" s="2">
        <f t="shared" ca="1" si="95"/>
        <v>2.3499129506194834</v>
      </c>
      <c r="P1522" s="3">
        <f ca="1">1-O1522/MAX(O$2:O1522)</f>
        <v>9.4896979466146392E-2</v>
      </c>
    </row>
    <row r="1523" spans="1:16" x14ac:dyDescent="0.15">
      <c r="A1523" s="1">
        <v>40646</v>
      </c>
      <c r="B1523">
        <v>3311.32</v>
      </c>
      <c r="C1523">
        <v>3372.03</v>
      </c>
      <c r="D1523" s="21">
        <v>3296.51</v>
      </c>
      <c r="E1523" s="21">
        <v>3372.03</v>
      </c>
      <c r="F1523" s="43">
        <v>1083.0523596800001</v>
      </c>
      <c r="G1523" s="3">
        <f t="shared" si="92"/>
        <v>1.3604787827231846E-2</v>
      </c>
      <c r="H1523" s="3">
        <f>1-E1523/MAX(E$2:E1523)</f>
        <v>0.42625229701218259</v>
      </c>
      <c r="I1523" s="21">
        <f ca="1">IF(ROW()&gt;计算结果!B$18-1,AVERAGE(OFFSET(E1523,0,0,-计算结果!B$18,1)),AVERAGE(OFFSET(E1523,0,0,-ROW()+1,1)))</f>
        <v>3346.3975</v>
      </c>
      <c r="J1523" s="43">
        <f t="shared" ca="1" si="93"/>
        <v>295547.02619903971</v>
      </c>
      <c r="K1523" s="43">
        <f ca="1">IF(ROW()&gt;计算结果!B$19+1,J1523-OFFSET(J1523,-计算结果!B$19,0,1,1),J1523-OFFSET(J1523,-ROW()+2,0,1,1))</f>
        <v>6661.7618432000163</v>
      </c>
      <c r="L1523" s="32" t="str">
        <f ca="1">IF(AND(F1523&gt;OFFSET(F1523,-计算结果!B$19,0,1,1),'000300'!K1523&lt;OFFSET('000300'!K1523,-计算结果!B$19,0,1,1)),"卖",IF(AND(F1523&lt;OFFSET(F1523,-计算结果!B$19,0,1,1),'000300'!K1523&gt;OFFSET('000300'!K1523,-计算结果!B$19,0,1,1)),"买",L1522))</f>
        <v>买</v>
      </c>
      <c r="M1523" s="4" t="str">
        <f t="shared" ca="1" si="94"/>
        <v/>
      </c>
      <c r="N1523" s="3">
        <f ca="1">IF(L1522="买",E1523/E1522-1,0)-IF(M1523=1,计算结果!B$17,0)</f>
        <v>1.3604787827231846E-2</v>
      </c>
      <c r="O1523" s="2">
        <f t="shared" ca="1" si="95"/>
        <v>2.3818830177251256</v>
      </c>
      <c r="P1523" s="3">
        <f ca="1">1-O1523/MAX(O$2:O1523)</f>
        <v>8.25832449099968E-2</v>
      </c>
    </row>
    <row r="1524" spans="1:16" x14ac:dyDescent="0.15">
      <c r="A1524" s="1">
        <v>40647</v>
      </c>
      <c r="B1524">
        <v>3374.32</v>
      </c>
      <c r="C1524">
        <v>3378.7</v>
      </c>
      <c r="D1524" s="21">
        <v>3347.49</v>
      </c>
      <c r="E1524" s="21">
        <v>3353.56</v>
      </c>
      <c r="F1524" s="43">
        <v>1074.91229696</v>
      </c>
      <c r="G1524" s="3">
        <f t="shared" si="92"/>
        <v>-5.4774127157825037E-3</v>
      </c>
      <c r="H1524" s="3">
        <f>1-E1524/MAX(E$2:E1524)</f>
        <v>0.42939494997617911</v>
      </c>
      <c r="I1524" s="21">
        <f ca="1">IF(ROW()&gt;计算结果!B$18-1,AVERAGE(OFFSET(E1524,0,0,-计算结果!B$18,1)),AVERAGE(OFFSET(E1524,0,0,-ROW()+1,1)))</f>
        <v>3346.4474999999998</v>
      </c>
      <c r="J1524" s="43">
        <f t="shared" ca="1" si="93"/>
        <v>296621.93849599973</v>
      </c>
      <c r="K1524" s="43">
        <f ca="1">IF(ROW()&gt;计算结果!B$19+1,J1524-OFFSET(J1524,-计算结果!B$19,0,1,1),J1524-OFFSET(J1524,-ROW()+2,0,1,1))</f>
        <v>6703.9548211200163</v>
      </c>
      <c r="L1524" s="32" t="str">
        <f ca="1">IF(AND(F1524&gt;OFFSET(F1524,-计算结果!B$19,0,1,1),'000300'!K1524&lt;OFFSET('000300'!K1524,-计算结果!B$19,0,1,1)),"卖",IF(AND(F1524&lt;OFFSET(F1524,-计算结果!B$19,0,1,1),'000300'!K1524&gt;OFFSET('000300'!K1524,-计算结果!B$19,0,1,1)),"买",L1523))</f>
        <v>买</v>
      </c>
      <c r="M1524" s="4" t="str">
        <f t="shared" ca="1" si="94"/>
        <v/>
      </c>
      <c r="N1524" s="3">
        <f ca="1">IF(L1523="买",E1524/E1523-1,0)-IF(M1524=1,计算结果!B$17,0)</f>
        <v>-5.4774127157825037E-3</v>
      </c>
      <c r="O1524" s="2">
        <f t="shared" ca="1" si="95"/>
        <v>2.3688364613963317</v>
      </c>
      <c r="P1524" s="3">
        <f ca="1">1-O1524/MAX(O$2:O1524)</f>
        <v>8.7608315109998558E-2</v>
      </c>
    </row>
    <row r="1525" spans="1:16" x14ac:dyDescent="0.15">
      <c r="A1525" s="1">
        <v>40648</v>
      </c>
      <c r="B1525">
        <v>3345.13</v>
      </c>
      <c r="C1525">
        <v>3378.11</v>
      </c>
      <c r="D1525" s="21">
        <v>3323.56</v>
      </c>
      <c r="E1525" s="21">
        <v>3358.94</v>
      </c>
      <c r="F1525" s="43">
        <v>989.34571008</v>
      </c>
      <c r="G1525" s="3">
        <f t="shared" si="92"/>
        <v>1.6042653180501354E-3</v>
      </c>
      <c r="H1525" s="3">
        <f>1-E1525/MAX(E$2:E1525)</f>
        <v>0.4284795480841217</v>
      </c>
      <c r="I1525" s="21">
        <f ca="1">IF(ROW()&gt;计算结果!B$18-1,AVERAGE(OFFSET(E1525,0,0,-计算结果!B$18,1)),AVERAGE(OFFSET(E1525,0,0,-ROW()+1,1)))</f>
        <v>3352.8250000000003</v>
      </c>
      <c r="J1525" s="43">
        <f t="shared" ca="1" si="93"/>
        <v>297611.28420607973</v>
      </c>
      <c r="K1525" s="43">
        <f ca="1">IF(ROW()&gt;计算结果!B$19+1,J1525-OFFSET(J1525,-计算结果!B$19,0,1,1),J1525-OFFSET(J1525,-ROW()+2,0,1,1))</f>
        <v>8558.95425024</v>
      </c>
      <c r="L1525" s="32" t="str">
        <f ca="1">IF(AND(F1525&gt;OFFSET(F1525,-计算结果!B$19,0,1,1),'000300'!K1525&lt;OFFSET('000300'!K1525,-计算结果!B$19,0,1,1)),"卖",IF(AND(F1525&lt;OFFSET(F1525,-计算结果!B$19,0,1,1),'000300'!K1525&gt;OFFSET('000300'!K1525,-计算结果!B$19,0,1,1)),"买",L1524))</f>
        <v>买</v>
      </c>
      <c r="M1525" s="4" t="str">
        <f t="shared" ca="1" si="94"/>
        <v/>
      </c>
      <c r="N1525" s="3">
        <f ca="1">IF(L1524="买",E1525/E1524-1,0)-IF(M1525=1,计算结果!B$17,0)</f>
        <v>1.6042653180501354E-3</v>
      </c>
      <c r="O1525" s="2">
        <f t="shared" ca="1" si="95"/>
        <v>2.3726367035754823</v>
      </c>
      <c r="P1525" s="3">
        <f ca="1">1-O1525/MAX(O$2:O1525)</f>
        <v>8.614459677345232E-2</v>
      </c>
    </row>
    <row r="1526" spans="1:16" x14ac:dyDescent="0.15">
      <c r="A1526" s="1">
        <v>40651</v>
      </c>
      <c r="B1526">
        <v>3346.15</v>
      </c>
      <c r="C1526">
        <v>3372.9</v>
      </c>
      <c r="D1526" s="21">
        <v>3335.6</v>
      </c>
      <c r="E1526" s="21">
        <v>3359.44</v>
      </c>
      <c r="F1526" s="43">
        <v>1071.7822976</v>
      </c>
      <c r="G1526" s="3">
        <f t="shared" si="92"/>
        <v>1.4885648448625943E-4</v>
      </c>
      <c r="H1526" s="3">
        <f>1-E1526/MAX(E$2:E1526)</f>
        <v>0.42839447355883753</v>
      </c>
      <c r="I1526" s="21">
        <f ca="1">IF(ROW()&gt;计算结果!B$18-1,AVERAGE(OFFSET(E1526,0,0,-计算结果!B$18,1)),AVERAGE(OFFSET(E1526,0,0,-ROW()+1,1)))</f>
        <v>3360.9925000000003</v>
      </c>
      <c r="J1526" s="43">
        <f t="shared" ca="1" si="93"/>
        <v>298683.06650367973</v>
      </c>
      <c r="K1526" s="43">
        <f ca="1">IF(ROW()&gt;计算结果!B$19+1,J1526-OFFSET(J1526,-计算结果!B$19,0,1,1),J1526-OFFSET(J1526,-ROW()+2,0,1,1))</f>
        <v>10497.852047359978</v>
      </c>
      <c r="L1526" s="32" t="str">
        <f ca="1">IF(AND(F1526&gt;OFFSET(F1526,-计算结果!B$19,0,1,1),'000300'!K1526&lt;OFFSET('000300'!K1526,-计算结果!B$19,0,1,1)),"卖",IF(AND(F1526&lt;OFFSET(F1526,-计算结果!B$19,0,1,1),'000300'!K1526&gt;OFFSET('000300'!K1526,-计算结果!B$19,0,1,1)),"买",L1525))</f>
        <v>买</v>
      </c>
      <c r="M1526" s="4" t="str">
        <f t="shared" ca="1" si="94"/>
        <v/>
      </c>
      <c r="N1526" s="3">
        <f ca="1">IF(L1525="买",E1526/E1525-1,0)-IF(M1526=1,计算结果!B$17,0)</f>
        <v>1.4885648448625943E-4</v>
      </c>
      <c r="O1526" s="2">
        <f t="shared" ca="1" si="95"/>
        <v>2.3729898859341394</v>
      </c>
      <c r="P1526" s="3">
        <f ca="1">1-O1526/MAX(O$2:O1526)</f>
        <v>8.6008563470799326E-2</v>
      </c>
    </row>
    <row r="1527" spans="1:16" x14ac:dyDescent="0.15">
      <c r="A1527" s="1">
        <v>40652</v>
      </c>
      <c r="B1527">
        <v>3334.91</v>
      </c>
      <c r="C1527">
        <v>3334.91</v>
      </c>
      <c r="D1527" s="21">
        <v>3290.74</v>
      </c>
      <c r="E1527" s="21">
        <v>3295.81</v>
      </c>
      <c r="F1527" s="43">
        <v>1043.6897996800001</v>
      </c>
      <c r="G1527" s="3">
        <f t="shared" si="92"/>
        <v>-1.8940656776129439E-2</v>
      </c>
      <c r="H1527" s="3">
        <f>1-E1527/MAX(E$2:E1527)</f>
        <v>0.43922105764649833</v>
      </c>
      <c r="I1527" s="21">
        <f ca="1">IF(ROW()&gt;计算结果!B$18-1,AVERAGE(OFFSET(E1527,0,0,-计算结果!B$18,1)),AVERAGE(OFFSET(E1527,0,0,-ROW()+1,1)))</f>
        <v>3341.9375</v>
      </c>
      <c r="J1527" s="43">
        <f t="shared" ca="1" si="93"/>
        <v>297639.3767039997</v>
      </c>
      <c r="K1527" s="43">
        <f ca="1">IF(ROW()&gt;计算结果!B$19+1,J1527-OFFSET(J1527,-计算结果!B$19,0,1,1),J1527-OFFSET(J1527,-ROW()+2,0,1,1))</f>
        <v>8023.8613299199496</v>
      </c>
      <c r="L1527" s="32" t="str">
        <f ca="1">IF(AND(F1527&gt;OFFSET(F1527,-计算结果!B$19,0,1,1),'000300'!K1527&lt;OFFSET('000300'!K1527,-计算结果!B$19,0,1,1)),"卖",IF(AND(F1527&lt;OFFSET(F1527,-计算结果!B$19,0,1,1),'000300'!K1527&gt;OFFSET('000300'!K1527,-计算结果!B$19,0,1,1)),"买",L1526))</f>
        <v>买</v>
      </c>
      <c r="M1527" s="4" t="str">
        <f t="shared" ca="1" si="94"/>
        <v/>
      </c>
      <c r="N1527" s="3">
        <f ca="1">IF(L1526="买",E1527/E1526-1,0)-IF(M1527=1,计算结果!B$17,0)</f>
        <v>-1.8940656776129439E-2</v>
      </c>
      <c r="O1527" s="2">
        <f t="shared" ca="1" si="95"/>
        <v>2.3280438989714343</v>
      </c>
      <c r="P1527" s="3">
        <f ca="1">1-O1527/MAX(O$2:O1527)</f>
        <v>0.10332016156642043</v>
      </c>
    </row>
    <row r="1528" spans="1:16" x14ac:dyDescent="0.15">
      <c r="A1528" s="1">
        <v>40653</v>
      </c>
      <c r="B1528">
        <v>3300.42</v>
      </c>
      <c r="C1528">
        <v>3311.73</v>
      </c>
      <c r="D1528" s="21">
        <v>3281.83</v>
      </c>
      <c r="E1528" s="21">
        <v>3295.76</v>
      </c>
      <c r="F1528" s="43">
        <v>936.67139583999995</v>
      </c>
      <c r="G1528" s="3">
        <f t="shared" si="92"/>
        <v>-1.5170777441619876E-5</v>
      </c>
      <c r="H1528" s="3">
        <f>1-E1528/MAX(E$2:E1528)</f>
        <v>0.43922956509902666</v>
      </c>
      <c r="I1528" s="21">
        <f ca="1">IF(ROW()&gt;计算结果!B$18-1,AVERAGE(OFFSET(E1528,0,0,-计算结果!B$18,1)),AVERAGE(OFFSET(E1528,0,0,-ROW()+1,1)))</f>
        <v>3327.4875000000002</v>
      </c>
      <c r="J1528" s="43">
        <f t="shared" ca="1" si="93"/>
        <v>296702.7053081597</v>
      </c>
      <c r="K1528" s="43">
        <f ca="1">IF(ROW()&gt;计算结果!B$19+1,J1528-OFFSET(J1528,-计算结果!B$19,0,1,1),J1528-OFFSET(J1528,-ROW()+2,0,1,1))</f>
        <v>5960.4040908799507</v>
      </c>
      <c r="L1528" s="32" t="str">
        <f ca="1">IF(AND(F1528&gt;OFFSET(F1528,-计算结果!B$19,0,1,1),'000300'!K1528&lt;OFFSET('000300'!K1528,-计算结果!B$19,0,1,1)),"卖",IF(AND(F1528&lt;OFFSET(F1528,-计算结果!B$19,0,1,1),'000300'!K1528&gt;OFFSET('000300'!K1528,-计算结果!B$19,0,1,1)),"买",L1527))</f>
        <v>买</v>
      </c>
      <c r="M1528" s="4" t="str">
        <f t="shared" ca="1" si="94"/>
        <v/>
      </c>
      <c r="N1528" s="3">
        <f ca="1">IF(L1527="买",E1528/E1527-1,0)-IF(M1528=1,计算结果!B$17,0)</f>
        <v>-1.5170777441619876E-5</v>
      </c>
      <c r="O1528" s="2">
        <f t="shared" ca="1" si="95"/>
        <v>2.3280085807355686</v>
      </c>
      <c r="P1528" s="3">
        <f ca="1">1-O1528/MAX(O$2:O1528)</f>
        <v>0.10333376489668566</v>
      </c>
    </row>
    <row r="1529" spans="1:16" x14ac:dyDescent="0.15">
      <c r="A1529" s="1">
        <v>40654</v>
      </c>
      <c r="B1529">
        <v>3312.27</v>
      </c>
      <c r="C1529">
        <v>3330.24</v>
      </c>
      <c r="D1529" s="21">
        <v>3301.94</v>
      </c>
      <c r="E1529" s="21">
        <v>3317.37</v>
      </c>
      <c r="F1529" s="43">
        <v>967.39131392000002</v>
      </c>
      <c r="G1529" s="3">
        <f t="shared" si="92"/>
        <v>6.5569094837001352E-3</v>
      </c>
      <c r="H1529" s="3">
        <f>1-E1529/MAX(E$2:E1529)</f>
        <v>0.43555264411624584</v>
      </c>
      <c r="I1529" s="21">
        <f ca="1">IF(ROW()&gt;计算结果!B$18-1,AVERAGE(OFFSET(E1529,0,0,-计算结果!B$18,1)),AVERAGE(OFFSET(E1529,0,0,-ROW()+1,1)))</f>
        <v>3317.0950000000003</v>
      </c>
      <c r="J1529" s="43">
        <f t="shared" ca="1" si="93"/>
        <v>295735.31399423972</v>
      </c>
      <c r="K1529" s="43">
        <f ca="1">IF(ROW()&gt;计算结果!B$19+1,J1529-OFFSET(J1529,-计算结果!B$19,0,1,1),J1529-OFFSET(J1529,-ROW()+2,0,1,1))</f>
        <v>3919.7196287999977</v>
      </c>
      <c r="L1529" s="32" t="str">
        <f ca="1">IF(AND(F1529&gt;OFFSET(F1529,-计算结果!B$19,0,1,1),'000300'!K1529&lt;OFFSET('000300'!K1529,-计算结果!B$19,0,1,1)),"卖",IF(AND(F1529&lt;OFFSET(F1529,-计算结果!B$19,0,1,1),'000300'!K1529&gt;OFFSET('000300'!K1529,-计算结果!B$19,0,1,1)),"买",L1528))</f>
        <v>买</v>
      </c>
      <c r="M1529" s="4" t="str">
        <f t="shared" ca="1" si="94"/>
        <v/>
      </c>
      <c r="N1529" s="3">
        <f ca="1">IF(L1528="买",E1529/E1528-1,0)-IF(M1529=1,计算结果!B$17,0)</f>
        <v>6.5569094837001352E-3</v>
      </c>
      <c r="O1529" s="2">
        <f t="shared" ca="1" si="95"/>
        <v>2.3432731222767291</v>
      </c>
      <c r="P1529" s="3">
        <f ca="1">1-O1529/MAX(O$2:O1529)</f>
        <v>9.7454405556023027E-2</v>
      </c>
    </row>
    <row r="1530" spans="1:16" x14ac:dyDescent="0.15">
      <c r="A1530" s="1">
        <v>40655</v>
      </c>
      <c r="B1530">
        <v>3317.08</v>
      </c>
      <c r="C1530">
        <v>3325.46</v>
      </c>
      <c r="D1530" s="21">
        <v>3291.64</v>
      </c>
      <c r="E1530" s="21">
        <v>3299.94</v>
      </c>
      <c r="F1530" s="43">
        <v>835.28335360000005</v>
      </c>
      <c r="G1530" s="3">
        <f t="shared" si="92"/>
        <v>-5.254162182692812E-3</v>
      </c>
      <c r="H1530" s="3">
        <f>1-E1530/MAX(E$2:E1530)</f>
        <v>0.43851834206765128</v>
      </c>
      <c r="I1530" s="21">
        <f ca="1">IF(ROW()&gt;计算结果!B$18-1,AVERAGE(OFFSET(E1530,0,0,-计算结果!B$18,1)),AVERAGE(OFFSET(E1530,0,0,-ROW()+1,1)))</f>
        <v>3302.22</v>
      </c>
      <c r="J1530" s="43">
        <f t="shared" ca="1" si="93"/>
        <v>294900.03064063971</v>
      </c>
      <c r="K1530" s="43">
        <f ca="1">IF(ROW()&gt;计算结果!B$19+1,J1530-OFFSET(J1530,-计算结果!B$19,0,1,1),J1530-OFFSET(J1530,-ROW()+2,0,1,1))</f>
        <v>1664.6923878400121</v>
      </c>
      <c r="L1530" s="32" t="str">
        <f ca="1">IF(AND(F1530&gt;OFFSET(F1530,-计算结果!B$19,0,1,1),'000300'!K1530&lt;OFFSET('000300'!K1530,-计算结果!B$19,0,1,1)),"卖",IF(AND(F1530&lt;OFFSET(F1530,-计算结果!B$19,0,1,1),'000300'!K1530&gt;OFFSET('000300'!K1530,-计算结果!B$19,0,1,1)),"买",L1529))</f>
        <v>买</v>
      </c>
      <c r="M1530" s="4" t="str">
        <f t="shared" ca="1" si="94"/>
        <v/>
      </c>
      <c r="N1530" s="3">
        <f ca="1">IF(L1529="买",E1530/E1529-1,0)-IF(M1530=1,计算结果!B$17,0)</f>
        <v>-5.254162182692812E-3</v>
      </c>
      <c r="O1530" s="2">
        <f t="shared" ca="1" si="95"/>
        <v>2.3309611852539422</v>
      </c>
      <c r="P1530" s="3">
        <f ca="1">1-O1530/MAX(O$2:O1530)</f>
        <v>0.10219652648650657</v>
      </c>
    </row>
    <row r="1531" spans="1:16" x14ac:dyDescent="0.15">
      <c r="A1531" s="1">
        <v>40658</v>
      </c>
      <c r="B1531">
        <v>3292.48</v>
      </c>
      <c r="C1531">
        <v>3292.48</v>
      </c>
      <c r="D1531" s="21">
        <v>3247.69</v>
      </c>
      <c r="E1531" s="21">
        <v>3249.57</v>
      </c>
      <c r="F1531" s="43">
        <v>984.55879679999998</v>
      </c>
      <c r="G1531" s="3">
        <f t="shared" si="92"/>
        <v>-1.526391388934345E-2</v>
      </c>
      <c r="H1531" s="3">
        <f>1-E1531/MAX(E$2:E1531)</f>
        <v>0.44708874974477641</v>
      </c>
      <c r="I1531" s="21">
        <f ca="1">IF(ROW()&gt;计算结果!B$18-1,AVERAGE(OFFSET(E1531,0,0,-计算结果!B$18,1)),AVERAGE(OFFSET(E1531,0,0,-ROW()+1,1)))</f>
        <v>3290.66</v>
      </c>
      <c r="J1531" s="43">
        <f t="shared" ca="1" si="93"/>
        <v>293915.47184383974</v>
      </c>
      <c r="K1531" s="43">
        <f ca="1">IF(ROW()&gt;计算结果!B$19+1,J1531-OFFSET(J1531,-计算结果!B$19,0,1,1),J1531-OFFSET(J1531,-ROW()+2,0,1,1))</f>
        <v>-548.50199551996775</v>
      </c>
      <c r="L1531" s="32" t="str">
        <f ca="1">IF(AND(F1531&gt;OFFSET(F1531,-计算结果!B$19,0,1,1),'000300'!K1531&lt;OFFSET('000300'!K1531,-计算结果!B$19,0,1,1)),"卖",IF(AND(F1531&lt;OFFSET(F1531,-计算结果!B$19,0,1,1),'000300'!K1531&gt;OFFSET('000300'!K1531,-计算结果!B$19,0,1,1)),"买",L1530))</f>
        <v>买</v>
      </c>
      <c r="M1531" s="4" t="str">
        <f t="shared" ca="1" si="94"/>
        <v/>
      </c>
      <c r="N1531" s="3">
        <f ca="1">IF(L1530="买",E1531/E1530-1,0)-IF(M1531=1,计算结果!B$17,0)</f>
        <v>-1.526391388934345E-2</v>
      </c>
      <c r="O1531" s="2">
        <f t="shared" ca="1" si="95"/>
        <v>2.2953815944428242</v>
      </c>
      <c r="P1531" s="3">
        <f ca="1">1-O1531/MAX(O$2:O1531)</f>
        <v>0.1159005213957699</v>
      </c>
    </row>
    <row r="1532" spans="1:16" x14ac:dyDescent="0.15">
      <c r="A1532" s="1">
        <v>40659</v>
      </c>
      <c r="B1532">
        <v>3242.53</v>
      </c>
      <c r="C1532">
        <v>3257.8</v>
      </c>
      <c r="D1532" s="21">
        <v>3216.21</v>
      </c>
      <c r="E1532" s="21">
        <v>3230.96</v>
      </c>
      <c r="F1532" s="43">
        <v>766.96854527999994</v>
      </c>
      <c r="G1532" s="3">
        <f t="shared" si="92"/>
        <v>-5.7269115606065624E-3</v>
      </c>
      <c r="H1532" s="3">
        <f>1-E1532/MAX(E$2:E1532)</f>
        <v>0.45025522357585246</v>
      </c>
      <c r="I1532" s="21">
        <f ca="1">IF(ROW()&gt;计算结果!B$18-1,AVERAGE(OFFSET(E1532,0,0,-计算结果!B$18,1)),AVERAGE(OFFSET(E1532,0,0,-ROW()+1,1)))</f>
        <v>3274.46</v>
      </c>
      <c r="J1532" s="43">
        <f t="shared" ca="1" si="93"/>
        <v>293148.50329855975</v>
      </c>
      <c r="K1532" s="43">
        <f ca="1">IF(ROW()&gt;计算结果!B$19+1,J1532-OFFSET(J1532,-计算结果!B$19,0,1,1),J1532-OFFSET(J1532,-ROW()+2,0,1,1))</f>
        <v>-2398.5229004799621</v>
      </c>
      <c r="L1532" s="32" t="str">
        <f ca="1">IF(AND(F1532&gt;OFFSET(F1532,-计算结果!B$19,0,1,1),'000300'!K1532&lt;OFFSET('000300'!K1532,-计算结果!B$19,0,1,1)),"卖",IF(AND(F1532&lt;OFFSET(F1532,-计算结果!B$19,0,1,1),'000300'!K1532&gt;OFFSET('000300'!K1532,-计算结果!B$19,0,1,1)),"买",L1531))</f>
        <v>买</v>
      </c>
      <c r="M1532" s="4" t="str">
        <f t="shared" ca="1" si="94"/>
        <v/>
      </c>
      <c r="N1532" s="3">
        <f ca="1">IF(L1531="买",E1532/E1531-1,0)-IF(M1532=1,计算结果!B$17,0)</f>
        <v>-5.7269115606065624E-3</v>
      </c>
      <c r="O1532" s="2">
        <f t="shared" ca="1" si="95"/>
        <v>2.2822361470536059</v>
      </c>
      <c r="P1532" s="3">
        <f ca="1">1-O1532/MAX(O$2:O1532)</f>
        <v>0.12096368092051479</v>
      </c>
    </row>
    <row r="1533" spans="1:16" x14ac:dyDescent="0.15">
      <c r="A1533" s="1">
        <v>40660</v>
      </c>
      <c r="B1533">
        <v>3242.62</v>
      </c>
      <c r="C1533">
        <v>3256.41</v>
      </c>
      <c r="D1533" s="21">
        <v>3189.04</v>
      </c>
      <c r="E1533" s="21">
        <v>3209.5</v>
      </c>
      <c r="F1533" s="43">
        <v>751.11243776000003</v>
      </c>
      <c r="G1533" s="3">
        <f t="shared" si="92"/>
        <v>-6.6419887587589876E-3</v>
      </c>
      <c r="H1533" s="3">
        <f>1-E1533/MAX(E$2:E1533)</f>
        <v>0.45390662220104805</v>
      </c>
      <c r="I1533" s="21">
        <f ca="1">IF(ROW()&gt;计算结果!B$18-1,AVERAGE(OFFSET(E1533,0,0,-计算结果!B$18,1)),AVERAGE(OFFSET(E1533,0,0,-ROW()+1,1)))</f>
        <v>3247.4925000000003</v>
      </c>
      <c r="J1533" s="43">
        <f t="shared" ca="1" si="93"/>
        <v>292397.39086079976</v>
      </c>
      <c r="K1533" s="43">
        <f ca="1">IF(ROW()&gt;计算结果!B$19+1,J1533-OFFSET(J1533,-计算结果!B$19,0,1,1),J1533-OFFSET(J1533,-ROW()+2,0,1,1))</f>
        <v>-4224.5476351999678</v>
      </c>
      <c r="L1533" s="32" t="str">
        <f ca="1">IF(AND(F1533&gt;OFFSET(F1533,-计算结果!B$19,0,1,1),'000300'!K1533&lt;OFFSET('000300'!K1533,-计算结果!B$19,0,1,1)),"卖",IF(AND(F1533&lt;OFFSET(F1533,-计算结果!B$19,0,1,1),'000300'!K1533&gt;OFFSET('000300'!K1533,-计算结果!B$19,0,1,1)),"买",L1532))</f>
        <v>买</v>
      </c>
      <c r="M1533" s="4" t="str">
        <f t="shared" ca="1" si="94"/>
        <v/>
      </c>
      <c r="N1533" s="3">
        <f ca="1">IF(L1532="买",E1533/E1532-1,0)-IF(M1533=1,计算结果!B$17,0)</f>
        <v>-6.6419887587589876E-3</v>
      </c>
      <c r="O1533" s="2">
        <f t="shared" ca="1" si="95"/>
        <v>2.2670775602200424</v>
      </c>
      <c r="P1533" s="3">
        <f ca="1">1-O1533/MAX(O$2:O1533)</f>
        <v>0.12680223027038162</v>
      </c>
    </row>
    <row r="1534" spans="1:16" x14ac:dyDescent="0.15">
      <c r="A1534" s="1">
        <v>40661</v>
      </c>
      <c r="B1534">
        <v>3224.41</v>
      </c>
      <c r="C1534">
        <v>3237.19</v>
      </c>
      <c r="D1534" s="21">
        <v>3160.41</v>
      </c>
      <c r="E1534" s="21">
        <v>3161.78</v>
      </c>
      <c r="F1534" s="43">
        <v>791.55830784</v>
      </c>
      <c r="G1534" s="3">
        <f t="shared" si="92"/>
        <v>-1.4868359557563382E-2</v>
      </c>
      <c r="H1534" s="3">
        <f>1-E1534/MAX(E$2:E1534)</f>
        <v>0.46202613489416722</v>
      </c>
      <c r="I1534" s="21">
        <f ca="1">IF(ROW()&gt;计算结果!B$18-1,AVERAGE(OFFSET(E1534,0,0,-计算结果!B$18,1)),AVERAGE(OFFSET(E1534,0,0,-ROW()+1,1)))</f>
        <v>3212.9525000000003</v>
      </c>
      <c r="J1534" s="43">
        <f t="shared" ca="1" si="93"/>
        <v>291605.83255295974</v>
      </c>
      <c r="K1534" s="43">
        <f ca="1">IF(ROW()&gt;计算结果!B$19+1,J1534-OFFSET(J1534,-计算结果!B$19,0,1,1),J1534-OFFSET(J1534,-ROW()+2,0,1,1))</f>
        <v>-6005.4516531199915</v>
      </c>
      <c r="L1534" s="32" t="str">
        <f ca="1">IF(AND(F1534&gt;OFFSET(F1534,-计算结果!B$19,0,1,1),'000300'!K1534&lt;OFFSET('000300'!K1534,-计算结果!B$19,0,1,1)),"卖",IF(AND(F1534&lt;OFFSET(F1534,-计算结果!B$19,0,1,1),'000300'!K1534&gt;OFFSET('000300'!K1534,-计算结果!B$19,0,1,1)),"买",L1533))</f>
        <v>买</v>
      </c>
      <c r="M1534" s="4" t="str">
        <f t="shared" ca="1" si="94"/>
        <v/>
      </c>
      <c r="N1534" s="3">
        <f ca="1">IF(L1533="买",E1534/E1533-1,0)-IF(M1534=1,计算结果!B$17,0)</f>
        <v>-1.4868359557563382E-2</v>
      </c>
      <c r="O1534" s="2">
        <f t="shared" ca="1" si="95"/>
        <v>2.2333698359098073</v>
      </c>
      <c r="P1534" s="3">
        <f ca="1">1-O1534/MAX(O$2:O1534)</f>
        <v>0.13978524867558395</v>
      </c>
    </row>
    <row r="1535" spans="1:16" x14ac:dyDescent="0.15">
      <c r="A1535" s="1">
        <v>40662</v>
      </c>
      <c r="B1535">
        <v>3161.16</v>
      </c>
      <c r="C1535">
        <v>3193.6</v>
      </c>
      <c r="D1535" s="21">
        <v>3147.14</v>
      </c>
      <c r="E1535" s="21">
        <v>3192.72</v>
      </c>
      <c r="F1535" s="43">
        <v>634.55813632000002</v>
      </c>
      <c r="G1535" s="3">
        <f t="shared" si="92"/>
        <v>9.7856270834781878E-3</v>
      </c>
      <c r="H1535" s="3">
        <f>1-E1535/MAX(E$2:E1535)</f>
        <v>0.4567617232695842</v>
      </c>
      <c r="I1535" s="21">
        <f ca="1">IF(ROW()&gt;计算结果!B$18-1,AVERAGE(OFFSET(E1535,0,0,-计算结果!B$18,1)),AVERAGE(OFFSET(E1535,0,0,-ROW()+1,1)))</f>
        <v>3198.74</v>
      </c>
      <c r="J1535" s="43">
        <f t="shared" ca="1" si="93"/>
        <v>290971.27441663976</v>
      </c>
      <c r="K1535" s="43">
        <f ca="1">IF(ROW()&gt;计算结果!B$19+1,J1535-OFFSET(J1535,-计算结果!B$19,0,1,1),J1535-OFFSET(J1535,-ROW()+2,0,1,1))</f>
        <v>-7711.7920870399685</v>
      </c>
      <c r="L1535" s="32" t="str">
        <f ca="1">IF(AND(F1535&gt;OFFSET(F1535,-计算结果!B$19,0,1,1),'000300'!K1535&lt;OFFSET('000300'!K1535,-计算结果!B$19,0,1,1)),"卖",IF(AND(F1535&lt;OFFSET(F1535,-计算结果!B$19,0,1,1),'000300'!K1535&gt;OFFSET('000300'!K1535,-计算结果!B$19,0,1,1)),"买",L1534))</f>
        <v>买</v>
      </c>
      <c r="M1535" s="4" t="str">
        <f t="shared" ca="1" si="94"/>
        <v/>
      </c>
      <c r="N1535" s="3">
        <f ca="1">IF(L1534="买",E1535/E1534-1,0)-IF(M1535=1,计算结果!B$17,0)</f>
        <v>9.7856270834781878E-3</v>
      </c>
      <c r="O1535" s="2">
        <f t="shared" ca="1" si="95"/>
        <v>2.2552247602635096</v>
      </c>
      <c r="P1535" s="3">
        <f ca="1">1-O1535/MAX(O$2:O1535)</f>
        <v>0.13136750790741636</v>
      </c>
    </row>
    <row r="1536" spans="1:16" x14ac:dyDescent="0.15">
      <c r="A1536" s="1">
        <v>40666</v>
      </c>
      <c r="B1536">
        <v>3192.84</v>
      </c>
      <c r="C1536">
        <v>3212.05</v>
      </c>
      <c r="D1536" s="21">
        <v>3164.93</v>
      </c>
      <c r="E1536" s="21">
        <v>3211.13</v>
      </c>
      <c r="F1536" s="43">
        <v>643.48987392000004</v>
      </c>
      <c r="G1536" s="3">
        <f t="shared" si="92"/>
        <v>5.7662432032876687E-3</v>
      </c>
      <c r="H1536" s="3">
        <f>1-E1536/MAX(E$2:E1536)</f>
        <v>0.45362927924862173</v>
      </c>
      <c r="I1536" s="21">
        <f ca="1">IF(ROW()&gt;计算结果!B$18-1,AVERAGE(OFFSET(E1536,0,0,-计算结果!B$18,1)),AVERAGE(OFFSET(E1536,0,0,-ROW()+1,1)))</f>
        <v>3193.7825000000003</v>
      </c>
      <c r="J1536" s="43">
        <f t="shared" ca="1" si="93"/>
        <v>290327.78454271978</v>
      </c>
      <c r="K1536" s="43">
        <f ca="1">IF(ROW()&gt;计算结果!B$19+1,J1536-OFFSET(J1536,-计算结果!B$19,0,1,1),J1536-OFFSET(J1536,-ROW()+2,0,1,1))</f>
        <v>-7311.5921612799284</v>
      </c>
      <c r="L1536" s="32" t="str">
        <f ca="1">IF(AND(F1536&gt;OFFSET(F1536,-计算结果!B$19,0,1,1),'000300'!K1536&lt;OFFSET('000300'!K1536,-计算结果!B$19,0,1,1)),"卖",IF(AND(F1536&lt;OFFSET(F1536,-计算结果!B$19,0,1,1),'000300'!K1536&gt;OFFSET('000300'!K1536,-计算结果!B$19,0,1,1)),"买",L1535))</f>
        <v>买</v>
      </c>
      <c r="M1536" s="4" t="str">
        <f t="shared" ca="1" si="94"/>
        <v/>
      </c>
      <c r="N1536" s="3">
        <f ca="1">IF(L1535="买",E1536/E1535-1,0)-IF(M1536=1,计算结果!B$17,0)</f>
        <v>5.7662432032876687E-3</v>
      </c>
      <c r="O1536" s="2">
        <f t="shared" ca="1" si="95"/>
        <v>2.2682289347092652</v>
      </c>
      <c r="P1536" s="3">
        <f ca="1">1-O1536/MAX(O$2:O1536)</f>
        <v>0.12635876170373261</v>
      </c>
    </row>
    <row r="1537" spans="1:16" x14ac:dyDescent="0.15">
      <c r="A1537" s="1">
        <v>40667</v>
      </c>
      <c r="B1537">
        <v>3192.84</v>
      </c>
      <c r="C1537">
        <v>3193.45</v>
      </c>
      <c r="D1537" s="21">
        <v>3120.96</v>
      </c>
      <c r="E1537" s="21">
        <v>3129.03</v>
      </c>
      <c r="F1537" s="43">
        <v>835.67656959999999</v>
      </c>
      <c r="G1537" s="3">
        <f t="shared" si="92"/>
        <v>-2.5567323652421425E-2</v>
      </c>
      <c r="H1537" s="3">
        <f>1-E1537/MAX(E$2:E1537)</f>
        <v>0.46759851630027904</v>
      </c>
      <c r="I1537" s="21">
        <f ca="1">IF(ROW()&gt;计算结果!B$18-1,AVERAGE(OFFSET(E1537,0,0,-计算结果!B$18,1)),AVERAGE(OFFSET(E1537,0,0,-ROW()+1,1)))</f>
        <v>3173.6650000000004</v>
      </c>
      <c r="J1537" s="43">
        <f t="shared" ca="1" si="93"/>
        <v>289492.10797311977</v>
      </c>
      <c r="K1537" s="43">
        <f ca="1">IF(ROW()&gt;计算结果!B$19+1,J1537-OFFSET(J1537,-计算结果!B$19,0,1,1),J1537-OFFSET(J1537,-ROW()+2,0,1,1))</f>
        <v>-7210.597335039929</v>
      </c>
      <c r="L1537" s="32" t="str">
        <f ca="1">IF(AND(F1537&gt;OFFSET(F1537,-计算结果!B$19,0,1,1),'000300'!K1537&lt;OFFSET('000300'!K1537,-计算结果!B$19,0,1,1)),"卖",IF(AND(F1537&lt;OFFSET(F1537,-计算结果!B$19,0,1,1),'000300'!K1537&gt;OFFSET('000300'!K1537,-计算结果!B$19,0,1,1)),"买",L1536))</f>
        <v>买</v>
      </c>
      <c r="M1537" s="4" t="str">
        <f t="shared" ca="1" si="94"/>
        <v/>
      </c>
      <c r="N1537" s="3">
        <f ca="1">IF(L1536="买",E1537/E1536-1,0)-IF(M1537=1,计算结果!B$17,0)</f>
        <v>-2.5567323652421425E-2</v>
      </c>
      <c r="O1537" s="2">
        <f t="shared" ca="1" si="95"/>
        <v>2.2102363914177663</v>
      </c>
      <c r="P1537" s="3">
        <f ca="1">1-O1537/MAX(O$2:O1537)</f>
        <v>0.14869542999935548</v>
      </c>
    </row>
    <row r="1538" spans="1:16" x14ac:dyDescent="0.15">
      <c r="A1538" s="1">
        <v>40668</v>
      </c>
      <c r="B1538">
        <v>3115</v>
      </c>
      <c r="C1538">
        <v>3136.9</v>
      </c>
      <c r="D1538" s="21">
        <v>3105.85</v>
      </c>
      <c r="E1538" s="21">
        <v>3126.12</v>
      </c>
      <c r="F1538" s="43">
        <v>630.09374207999997</v>
      </c>
      <c r="G1538" s="3">
        <f t="shared" si="92"/>
        <v>-9.3000067113457874E-4</v>
      </c>
      <c r="H1538" s="3">
        <f>1-E1538/MAX(E$2:E1538)</f>
        <v>0.46809365003743275</v>
      </c>
      <c r="I1538" s="21">
        <f ca="1">IF(ROW()&gt;计算结果!B$18-1,AVERAGE(OFFSET(E1538,0,0,-计算结果!B$18,1)),AVERAGE(OFFSET(E1538,0,0,-ROW()+1,1)))</f>
        <v>3164.75</v>
      </c>
      <c r="J1538" s="43">
        <f t="shared" ca="1" si="93"/>
        <v>288862.01423103979</v>
      </c>
      <c r="K1538" s="43">
        <f ca="1">IF(ROW()&gt;计算结果!B$19+1,J1538-OFFSET(J1538,-计算结果!B$19,0,1,1),J1538-OFFSET(J1538,-ROW()+2,0,1,1))</f>
        <v>-6873.2997631999315</v>
      </c>
      <c r="L1538" s="32" t="str">
        <f ca="1">IF(AND(F1538&gt;OFFSET(F1538,-计算结果!B$19,0,1,1),'000300'!K1538&lt;OFFSET('000300'!K1538,-计算结果!B$19,0,1,1)),"卖",IF(AND(F1538&lt;OFFSET(F1538,-计算结果!B$19,0,1,1),'000300'!K1538&gt;OFFSET('000300'!K1538,-计算结果!B$19,0,1,1)),"买",L1537))</f>
        <v>买</v>
      </c>
      <c r="M1538" s="4" t="str">
        <f t="shared" ca="1" si="94"/>
        <v/>
      </c>
      <c r="N1538" s="3">
        <f ca="1">IF(L1537="买",E1538/E1537-1,0)-IF(M1538=1,计算结果!B$17,0)</f>
        <v>-9.3000067113457874E-4</v>
      </c>
      <c r="O1538" s="2">
        <f t="shared" ca="1" si="95"/>
        <v>2.2081808700903816</v>
      </c>
      <c r="P1538" s="3">
        <f ca="1">1-O1538/MAX(O$2:O1538)</f>
        <v>0.14948714382079609</v>
      </c>
    </row>
    <row r="1539" spans="1:16" x14ac:dyDescent="0.15">
      <c r="A1539" s="1">
        <v>40669</v>
      </c>
      <c r="B1539">
        <v>3093.81</v>
      </c>
      <c r="C1539">
        <v>3141.68</v>
      </c>
      <c r="D1539" s="21">
        <v>3083.91</v>
      </c>
      <c r="E1539" s="21">
        <v>3121.4</v>
      </c>
      <c r="F1539" s="43">
        <v>697.47376127999996</v>
      </c>
      <c r="G1539" s="3">
        <f t="shared" ref="G1539:G1602" si="96">E1539/E1538-1</f>
        <v>-1.5098588665821699E-3</v>
      </c>
      <c r="H1539" s="3">
        <f>1-E1539/MAX(E$2:E1539)</f>
        <v>0.46889675355611515</v>
      </c>
      <c r="I1539" s="21">
        <f ca="1">IF(ROW()&gt;计算结果!B$18-1,AVERAGE(OFFSET(E1539,0,0,-计算结果!B$18,1)),AVERAGE(OFFSET(E1539,0,0,-ROW()+1,1)))</f>
        <v>3146.9199999999996</v>
      </c>
      <c r="J1539" s="43">
        <f t="shared" ca="1" si="93"/>
        <v>288164.54046975978</v>
      </c>
      <c r="K1539" s="43">
        <f ca="1">IF(ROW()&gt;计算结果!B$19+1,J1539-OFFSET(J1539,-计算结果!B$19,0,1,1),J1539-OFFSET(J1539,-ROW()+2,0,1,1))</f>
        <v>-6735.4901708799298</v>
      </c>
      <c r="L1539" s="32" t="str">
        <f ca="1">IF(AND(F1539&gt;OFFSET(F1539,-计算结果!B$19,0,1,1),'000300'!K1539&lt;OFFSET('000300'!K1539,-计算结果!B$19,0,1,1)),"卖",IF(AND(F1539&lt;OFFSET(F1539,-计算结果!B$19,0,1,1),'000300'!K1539&gt;OFFSET('000300'!K1539,-计算结果!B$19,0,1,1)),"买",L1538))</f>
        <v>买</v>
      </c>
      <c r="M1539" s="4" t="str">
        <f t="shared" ca="1" si="94"/>
        <v/>
      </c>
      <c r="N1539" s="3">
        <f ca="1">IF(L1538="买",E1539/E1538-1,0)-IF(M1539=1,计算结果!B$17,0)</f>
        <v>-1.5098588665821699E-3</v>
      </c>
      <c r="O1539" s="2">
        <f t="shared" ca="1" si="95"/>
        <v>2.2048468286246585</v>
      </c>
      <c r="P1539" s="3">
        <f ca="1">1-O1539/MAX(O$2:O1539)</f>
        <v>0.15077129819784041</v>
      </c>
    </row>
    <row r="1540" spans="1:16" x14ac:dyDescent="0.15">
      <c r="A1540" s="1">
        <v>40672</v>
      </c>
      <c r="B1540">
        <v>3126.26</v>
      </c>
      <c r="C1540">
        <v>3149.94</v>
      </c>
      <c r="D1540" s="21">
        <v>3118.14</v>
      </c>
      <c r="E1540" s="21">
        <v>3129.76</v>
      </c>
      <c r="F1540" s="43">
        <v>572.87413760000004</v>
      </c>
      <c r="G1540" s="3">
        <f t="shared" si="96"/>
        <v>2.6782853847633348E-3</v>
      </c>
      <c r="H1540" s="3">
        <f>1-E1540/MAX(E$2:E1540)</f>
        <v>0.46747430749336416</v>
      </c>
      <c r="I1540" s="21">
        <f ca="1">IF(ROW()&gt;计算结果!B$18-1,AVERAGE(OFFSET(E1540,0,0,-计算结果!B$18,1)),AVERAGE(OFFSET(E1540,0,0,-ROW()+1,1)))</f>
        <v>3126.5774999999999</v>
      </c>
      <c r="J1540" s="43">
        <f t="shared" ref="J1540:J1603" ca="1" si="97">IF(I1540&gt;I1539,J1539+F1540,J1539-F1540)</f>
        <v>287591.66633215977</v>
      </c>
      <c r="K1540" s="43">
        <f ca="1">IF(ROW()&gt;计算结果!B$19+1,J1540-OFFSET(J1540,-计算结果!B$19,0,1,1),J1540-OFFSET(J1540,-ROW()+2,0,1,1))</f>
        <v>-6323.805511679966</v>
      </c>
      <c r="L1540" s="32" t="str">
        <f ca="1">IF(AND(F1540&gt;OFFSET(F1540,-计算结果!B$19,0,1,1),'000300'!K1540&lt;OFFSET('000300'!K1540,-计算结果!B$19,0,1,1)),"卖",IF(AND(F1540&lt;OFFSET(F1540,-计算结果!B$19,0,1,1),'000300'!K1540&gt;OFFSET('000300'!K1540,-计算结果!B$19,0,1,1)),"买",L1539))</f>
        <v>买</v>
      </c>
      <c r="M1540" s="4" t="str">
        <f t="shared" ref="M1540:M1603" ca="1" si="98">IF(L1539&lt;&gt;L1540,1,"")</f>
        <v/>
      </c>
      <c r="N1540" s="3">
        <f ca="1">IF(L1539="买",E1540/E1539-1,0)-IF(M1540=1,计算结果!B$17,0)</f>
        <v>2.6782853847633348E-3</v>
      </c>
      <c r="O1540" s="2">
        <f t="shared" ref="O1540:O1603" ca="1" si="99">IFERROR(O1539*(1+N1540),O1539)</f>
        <v>2.2107520376614058</v>
      </c>
      <c r="P1540" s="3">
        <f ca="1">1-O1540/MAX(O$2:O1540)</f>
        <v>0.1484968213774821</v>
      </c>
    </row>
    <row r="1541" spans="1:16" x14ac:dyDescent="0.15">
      <c r="A1541" s="1">
        <v>40673</v>
      </c>
      <c r="B1541">
        <v>3135.15</v>
      </c>
      <c r="C1541">
        <v>3153.3</v>
      </c>
      <c r="D1541" s="21">
        <v>3121.75</v>
      </c>
      <c r="E1541" s="21">
        <v>3153.22</v>
      </c>
      <c r="F1541" s="43">
        <v>549.31226623999999</v>
      </c>
      <c r="G1541" s="3">
        <f t="shared" si="96"/>
        <v>7.4957824242112281E-3</v>
      </c>
      <c r="H1541" s="3">
        <f>1-E1541/MAX(E$2:E1541)</f>
        <v>0.4634826107670319</v>
      </c>
      <c r="I1541" s="21">
        <f ca="1">IF(ROW()&gt;计算结果!B$18-1,AVERAGE(OFFSET(E1541,0,0,-计算结果!B$18,1)),AVERAGE(OFFSET(E1541,0,0,-ROW()+1,1)))</f>
        <v>3132.625</v>
      </c>
      <c r="J1541" s="43">
        <f t="shared" ca="1" si="97"/>
        <v>288140.97859839979</v>
      </c>
      <c r="K1541" s="43">
        <f ca="1">IF(ROW()&gt;计算结果!B$19+1,J1541-OFFSET(J1541,-计算结果!B$19,0,1,1),J1541-OFFSET(J1541,-ROW()+2,0,1,1))</f>
        <v>-5007.5247001599637</v>
      </c>
      <c r="L1541" s="32" t="str">
        <f ca="1">IF(AND(F1541&gt;OFFSET(F1541,-计算结果!B$19,0,1,1),'000300'!K1541&lt;OFFSET('000300'!K1541,-计算结果!B$19,0,1,1)),"卖",IF(AND(F1541&lt;OFFSET(F1541,-计算结果!B$19,0,1,1),'000300'!K1541&gt;OFFSET('000300'!K1541,-计算结果!B$19,0,1,1)),"买",L1540))</f>
        <v>买</v>
      </c>
      <c r="M1541" s="4" t="str">
        <f t="shared" ca="1" si="98"/>
        <v/>
      </c>
      <c r="N1541" s="3">
        <f ca="1">IF(L1540="买",E1541/E1540-1,0)-IF(M1541=1,计算结果!B$17,0)</f>
        <v>7.4957824242112281E-3</v>
      </c>
      <c r="O1541" s="2">
        <f t="shared" ca="1" si="99"/>
        <v>2.2273233539295973</v>
      </c>
      <c r="P1541" s="3">
        <f ca="1">1-O1541/MAX(O$2:O1541)</f>
        <v>0.14211413881700341</v>
      </c>
    </row>
    <row r="1542" spans="1:16" x14ac:dyDescent="0.15">
      <c r="A1542" s="1">
        <v>40674</v>
      </c>
      <c r="B1542">
        <v>3153.65</v>
      </c>
      <c r="C1542">
        <v>3164.65</v>
      </c>
      <c r="D1542" s="21">
        <v>3127.49</v>
      </c>
      <c r="E1542" s="21">
        <v>3145.08</v>
      </c>
      <c r="F1542" s="43">
        <v>595.07720191999999</v>
      </c>
      <c r="G1542" s="3">
        <f t="shared" si="96"/>
        <v>-2.5814881295944669E-3</v>
      </c>
      <c r="H1542" s="3">
        <f>1-E1542/MAX(E$2:E1542)</f>
        <v>0.46486762403865789</v>
      </c>
      <c r="I1542" s="21">
        <f ca="1">IF(ROW()&gt;计算结果!B$18-1,AVERAGE(OFFSET(E1542,0,0,-计算结果!B$18,1)),AVERAGE(OFFSET(E1542,0,0,-ROW()+1,1)))</f>
        <v>3137.3649999999998</v>
      </c>
      <c r="J1542" s="43">
        <f t="shared" ca="1" si="97"/>
        <v>288736.05580031977</v>
      </c>
      <c r="K1542" s="43">
        <f ca="1">IF(ROW()&gt;计算结果!B$19+1,J1542-OFFSET(J1542,-计算结果!B$19,0,1,1),J1542-OFFSET(J1542,-ROW()+2,0,1,1))</f>
        <v>-3661.3350604799925</v>
      </c>
      <c r="L1542" s="32" t="str">
        <f ca="1">IF(AND(F1542&gt;OFFSET(F1542,-计算结果!B$19,0,1,1),'000300'!K1542&lt;OFFSET('000300'!K1542,-计算结果!B$19,0,1,1)),"卖",IF(AND(F1542&lt;OFFSET(F1542,-计算结果!B$19,0,1,1),'000300'!K1542&gt;OFFSET('000300'!K1542,-计算结果!B$19,0,1,1)),"买",L1541))</f>
        <v>买</v>
      </c>
      <c r="M1542" s="4" t="str">
        <f t="shared" ca="1" si="98"/>
        <v/>
      </c>
      <c r="N1542" s="3">
        <f ca="1">IF(L1541="买",E1542/E1541-1,0)-IF(M1542=1,计算结果!B$17,0)</f>
        <v>-2.5814881295944669E-3</v>
      </c>
      <c r="O1542" s="2">
        <f t="shared" ca="1" si="99"/>
        <v>2.2215735451306595</v>
      </c>
      <c r="P1542" s="3">
        <f ca="1">1-O1542/MAX(O$2:O1542)</f>
        <v>0.14432876098419423</v>
      </c>
    </row>
    <row r="1543" spans="1:16" x14ac:dyDescent="0.15">
      <c r="A1543" s="1">
        <v>40675</v>
      </c>
      <c r="B1543">
        <v>3123.16</v>
      </c>
      <c r="C1543">
        <v>3142.4</v>
      </c>
      <c r="D1543" s="21">
        <v>3101.14</v>
      </c>
      <c r="E1543" s="21">
        <v>3101.6</v>
      </c>
      <c r="F1543" s="43">
        <v>617.03081984000005</v>
      </c>
      <c r="G1543" s="3">
        <f t="shared" si="96"/>
        <v>-1.3824767573479835E-2</v>
      </c>
      <c r="H1543" s="3">
        <f>1-E1543/MAX(E$2:E1543)</f>
        <v>0.4722657047573674</v>
      </c>
      <c r="I1543" s="21">
        <f ca="1">IF(ROW()&gt;计算结果!B$18-1,AVERAGE(OFFSET(E1543,0,0,-计算结果!B$18,1)),AVERAGE(OFFSET(E1543,0,0,-ROW()+1,1)))</f>
        <v>3132.415</v>
      </c>
      <c r="J1543" s="43">
        <f t="shared" ca="1" si="97"/>
        <v>288119.02498047979</v>
      </c>
      <c r="K1543" s="43">
        <f ca="1">IF(ROW()&gt;计算结果!B$19+1,J1543-OFFSET(J1543,-计算结果!B$19,0,1,1),J1543-OFFSET(J1543,-ROW()+2,0,1,1))</f>
        <v>-3486.8075724799419</v>
      </c>
      <c r="L1543" s="32" t="str">
        <f ca="1">IF(AND(F1543&gt;OFFSET(F1543,-计算结果!B$19,0,1,1),'000300'!K1543&lt;OFFSET('000300'!K1543,-计算结果!B$19,0,1,1)),"卖",IF(AND(F1543&lt;OFFSET(F1543,-计算结果!B$19,0,1,1),'000300'!K1543&gt;OFFSET('000300'!K1543,-计算结果!B$19,0,1,1)),"买",L1542))</f>
        <v>买</v>
      </c>
      <c r="M1543" s="4" t="str">
        <f t="shared" ca="1" si="98"/>
        <v/>
      </c>
      <c r="N1543" s="3">
        <f ca="1">IF(L1542="买",E1543/E1542-1,0)-IF(M1543=1,计算结果!B$17,0)</f>
        <v>-1.3824767573479835E-2</v>
      </c>
      <c r="O1543" s="2">
        <f t="shared" ca="1" si="99"/>
        <v>2.1908608072218367</v>
      </c>
      <c r="P1543" s="3">
        <f ca="1">1-O1543/MAX(O$2:O1543)</f>
        <v>0.15615821698289922</v>
      </c>
    </row>
    <row r="1544" spans="1:16" x14ac:dyDescent="0.15">
      <c r="A1544" s="1">
        <v>40676</v>
      </c>
      <c r="B1544">
        <v>3105.3</v>
      </c>
      <c r="C1544">
        <v>3128.44</v>
      </c>
      <c r="D1544" s="21">
        <v>3080.19</v>
      </c>
      <c r="E1544" s="21">
        <v>3128.09</v>
      </c>
      <c r="F1544" s="43">
        <v>577.57204479999996</v>
      </c>
      <c r="G1544" s="3">
        <f t="shared" si="96"/>
        <v>8.5407531596595199E-3</v>
      </c>
      <c r="H1544" s="3">
        <f>1-E1544/MAX(E$2:E1544)</f>
        <v>0.46775845640781322</v>
      </c>
      <c r="I1544" s="21">
        <f ca="1">IF(ROW()&gt;计算结果!B$18-1,AVERAGE(OFFSET(E1544,0,0,-计算结果!B$18,1)),AVERAGE(OFFSET(E1544,0,0,-ROW()+1,1)))</f>
        <v>3131.9974999999999</v>
      </c>
      <c r="J1544" s="43">
        <f t="shared" ca="1" si="97"/>
        <v>287541.45293567982</v>
      </c>
      <c r="K1544" s="43">
        <f ca="1">IF(ROW()&gt;计算结果!B$19+1,J1544-OFFSET(J1544,-计算结果!B$19,0,1,1),J1544-OFFSET(J1544,-ROW()+2,0,1,1))</f>
        <v>-3429.8214809599449</v>
      </c>
      <c r="L1544" s="32" t="str">
        <f ca="1">IF(AND(F1544&gt;OFFSET(F1544,-计算结果!B$19,0,1,1),'000300'!K1544&lt;OFFSET('000300'!K1544,-计算结果!B$19,0,1,1)),"卖",IF(AND(F1544&lt;OFFSET(F1544,-计算结果!B$19,0,1,1),'000300'!K1544&gt;OFFSET('000300'!K1544,-计算结果!B$19,0,1,1)),"买",L1543))</f>
        <v>买</v>
      </c>
      <c r="M1544" s="4" t="str">
        <f t="shared" ca="1" si="98"/>
        <v/>
      </c>
      <c r="N1544" s="3">
        <f ca="1">IF(L1543="买",E1544/E1543-1,0)-IF(M1544=1,计算结果!B$17,0)</f>
        <v>8.5407531596595199E-3</v>
      </c>
      <c r="O1544" s="2">
        <f t="shared" ca="1" si="99"/>
        <v>2.2095724085834907</v>
      </c>
      <c r="P1544" s="3">
        <f ca="1">1-O1544/MAX(O$2:O1544)</f>
        <v>0.14895117260834323</v>
      </c>
    </row>
    <row r="1545" spans="1:16" x14ac:dyDescent="0.15">
      <c r="A1545" s="1">
        <v>40679</v>
      </c>
      <c r="B1545">
        <v>3120.44</v>
      </c>
      <c r="C1545">
        <v>3137.6</v>
      </c>
      <c r="D1545" s="21">
        <v>3098.78</v>
      </c>
      <c r="E1545" s="21">
        <v>3100.46</v>
      </c>
      <c r="F1545" s="43">
        <v>542.38724095999999</v>
      </c>
      <c r="G1545" s="3">
        <f t="shared" si="96"/>
        <v>-8.8328660620379251E-3</v>
      </c>
      <c r="H1545" s="3">
        <f>1-E1545/MAX(E$2:E1545)</f>
        <v>0.47245967467501526</v>
      </c>
      <c r="I1545" s="21">
        <f ca="1">IF(ROW()&gt;计算结果!B$18-1,AVERAGE(OFFSET(E1545,0,0,-计算结果!B$18,1)),AVERAGE(OFFSET(E1545,0,0,-ROW()+1,1)))</f>
        <v>3118.8074999999999</v>
      </c>
      <c r="J1545" s="43">
        <f t="shared" ca="1" si="97"/>
        <v>286999.06569471984</v>
      </c>
      <c r="K1545" s="43">
        <f ca="1">IF(ROW()&gt;计算结果!B$19+1,J1545-OFFSET(J1545,-计算结果!B$19,0,1,1),J1545-OFFSET(J1545,-ROW()+2,0,1,1))</f>
        <v>-3328.7188479999313</v>
      </c>
      <c r="L1545" s="32" t="str">
        <f ca="1">IF(AND(F1545&gt;OFFSET(F1545,-计算结果!B$19,0,1,1),'000300'!K1545&lt;OFFSET('000300'!K1545,-计算结果!B$19,0,1,1)),"卖",IF(AND(F1545&lt;OFFSET(F1545,-计算结果!B$19,0,1,1),'000300'!K1545&gt;OFFSET('000300'!K1545,-计算结果!B$19,0,1,1)),"买",L1544))</f>
        <v>买</v>
      </c>
      <c r="M1545" s="4" t="str">
        <f t="shared" ca="1" si="98"/>
        <v/>
      </c>
      <c r="N1545" s="3">
        <f ca="1">IF(L1544="买",E1545/E1544-1,0)-IF(M1545=1,计算结果!B$17,0)</f>
        <v>-8.8328660620379251E-3</v>
      </c>
      <c r="O1545" s="2">
        <f t="shared" ca="1" si="99"/>
        <v>2.190055551444098</v>
      </c>
      <c r="P1545" s="3">
        <f ca="1">1-O1545/MAX(O$2:O1545)</f>
        <v>0.15646837291294824</v>
      </c>
    </row>
    <row r="1546" spans="1:16" x14ac:dyDescent="0.15">
      <c r="A1546" s="1">
        <v>40680</v>
      </c>
      <c r="B1546">
        <v>3097.07</v>
      </c>
      <c r="C1546">
        <v>3136.23</v>
      </c>
      <c r="D1546" s="21">
        <v>3076.95</v>
      </c>
      <c r="E1546" s="21">
        <v>3116.03</v>
      </c>
      <c r="F1546" s="43">
        <v>654.17945087999999</v>
      </c>
      <c r="G1546" s="3">
        <f t="shared" si="96"/>
        <v>5.0218354695754641E-3</v>
      </c>
      <c r="H1546" s="3">
        <f>1-E1546/MAX(E$2:E1546)</f>
        <v>0.46981045395766685</v>
      </c>
      <c r="I1546" s="21">
        <f ca="1">IF(ROW()&gt;计算结果!B$18-1,AVERAGE(OFFSET(E1546,0,0,-计算结果!B$18,1)),AVERAGE(OFFSET(E1546,0,0,-ROW()+1,1)))</f>
        <v>3111.5450000000005</v>
      </c>
      <c r="J1546" s="43">
        <f t="shared" ca="1" si="97"/>
        <v>286344.88624383986</v>
      </c>
      <c r="K1546" s="43">
        <f ca="1">IF(ROW()&gt;计算结果!B$19+1,J1546-OFFSET(J1546,-计算结果!B$19,0,1,1),J1546-OFFSET(J1546,-ROW()+2,0,1,1))</f>
        <v>-3147.2217292799032</v>
      </c>
      <c r="L1546" s="32" t="str">
        <f ca="1">IF(AND(F1546&gt;OFFSET(F1546,-计算结果!B$19,0,1,1),'000300'!K1546&lt;OFFSET('000300'!K1546,-计算结果!B$19,0,1,1)),"卖",IF(AND(F1546&lt;OFFSET(F1546,-计算结果!B$19,0,1,1),'000300'!K1546&gt;OFFSET('000300'!K1546,-计算结果!B$19,0,1,1)),"买",L1545))</f>
        <v>买</v>
      </c>
      <c r="M1546" s="4" t="str">
        <f t="shared" ca="1" si="98"/>
        <v/>
      </c>
      <c r="N1546" s="3">
        <f ca="1">IF(L1545="买",E1546/E1545-1,0)-IF(M1546=1,计算结果!B$17,0)</f>
        <v>5.0218354695754641E-3</v>
      </c>
      <c r="O1546" s="2">
        <f t="shared" ca="1" si="99"/>
        <v>2.2010536500926805</v>
      </c>
      <c r="P1546" s="3">
        <f ca="1">1-O1546/MAX(O$2:O1546)</f>
        <v>0.15223229586833387</v>
      </c>
    </row>
    <row r="1547" spans="1:16" x14ac:dyDescent="0.15">
      <c r="A1547" s="1">
        <v>40681</v>
      </c>
      <c r="B1547">
        <v>3109.29</v>
      </c>
      <c r="C1547">
        <v>3145.7</v>
      </c>
      <c r="D1547" s="21">
        <v>3106.55</v>
      </c>
      <c r="E1547" s="21">
        <v>3139.38</v>
      </c>
      <c r="F1547" s="43">
        <v>497.57175808</v>
      </c>
      <c r="G1547" s="3">
        <f t="shared" si="96"/>
        <v>7.493509369293605E-3</v>
      </c>
      <c r="H1547" s="3">
        <f>1-E1547/MAX(E$2:E1547)</f>
        <v>0.46583747362689709</v>
      </c>
      <c r="I1547" s="21">
        <f ca="1">IF(ROW()&gt;计算结果!B$18-1,AVERAGE(OFFSET(E1547,0,0,-计算结果!B$18,1)),AVERAGE(OFFSET(E1547,0,0,-ROW()+1,1)))</f>
        <v>3120.99</v>
      </c>
      <c r="J1547" s="43">
        <f t="shared" ca="1" si="97"/>
        <v>286842.45800191985</v>
      </c>
      <c r="K1547" s="43">
        <f ca="1">IF(ROW()&gt;计算结果!B$19+1,J1547-OFFSET(J1547,-计算结果!B$19,0,1,1),J1547-OFFSET(J1547,-ROW()+2,0,1,1))</f>
        <v>-2019.5562291199458</v>
      </c>
      <c r="L1547" s="32" t="str">
        <f ca="1">IF(AND(F1547&gt;OFFSET(F1547,-计算结果!B$19,0,1,1),'000300'!K1547&lt;OFFSET('000300'!K1547,-计算结果!B$19,0,1,1)),"卖",IF(AND(F1547&lt;OFFSET(F1547,-计算结果!B$19,0,1,1),'000300'!K1547&gt;OFFSET('000300'!K1547,-计算结果!B$19,0,1,1)),"买",L1546))</f>
        <v>买</v>
      </c>
      <c r="M1547" s="4" t="str">
        <f t="shared" ca="1" si="98"/>
        <v/>
      </c>
      <c r="N1547" s="3">
        <f ca="1">IF(L1546="买",E1547/E1546-1,0)-IF(M1547=1,计算结果!B$17,0)</f>
        <v>7.493509369293605E-3</v>
      </c>
      <c r="O1547" s="2">
        <f t="shared" ca="1" si="99"/>
        <v>2.2175472662419677</v>
      </c>
      <c r="P1547" s="3">
        <f ca="1">1-O1547/MAX(O$2:O1547)</f>
        <v>0.14587954063443875</v>
      </c>
    </row>
    <row r="1548" spans="1:16" x14ac:dyDescent="0.15">
      <c r="A1548" s="1">
        <v>40682</v>
      </c>
      <c r="B1548">
        <v>3148.35</v>
      </c>
      <c r="C1548">
        <v>3154.94</v>
      </c>
      <c r="D1548" s="21">
        <v>3118.62</v>
      </c>
      <c r="E1548" s="21">
        <v>3120.64</v>
      </c>
      <c r="F1548" s="43">
        <v>522.49677824000003</v>
      </c>
      <c r="G1548" s="3">
        <f t="shared" si="96"/>
        <v>-5.969331524058985E-3</v>
      </c>
      <c r="H1548" s="3">
        <f>1-E1548/MAX(E$2:E1548)</f>
        <v>0.46902606683454706</v>
      </c>
      <c r="I1548" s="21">
        <f ca="1">IF(ROW()&gt;计算结果!B$18-1,AVERAGE(OFFSET(E1548,0,0,-计算结果!B$18,1)),AVERAGE(OFFSET(E1548,0,0,-ROW()+1,1)))</f>
        <v>3119.1274999999996</v>
      </c>
      <c r="J1548" s="43">
        <f t="shared" ca="1" si="97"/>
        <v>286319.96122367983</v>
      </c>
      <c r="K1548" s="43">
        <f ca="1">IF(ROW()&gt;计算结果!B$19+1,J1548-OFFSET(J1548,-计算结果!B$19,0,1,1),J1548-OFFSET(J1548,-ROW()+2,0,1,1))</f>
        <v>-1844.5792460799566</v>
      </c>
      <c r="L1548" s="32" t="str">
        <f ca="1">IF(AND(F1548&gt;OFFSET(F1548,-计算结果!B$19,0,1,1),'000300'!K1548&lt;OFFSET('000300'!K1548,-计算结果!B$19,0,1,1)),"卖",IF(AND(F1548&lt;OFFSET(F1548,-计算结果!B$19,0,1,1),'000300'!K1548&gt;OFFSET('000300'!K1548,-计算结果!B$19,0,1,1)),"买",L1547))</f>
        <v>买</v>
      </c>
      <c r="M1548" s="4" t="str">
        <f t="shared" ca="1" si="98"/>
        <v/>
      </c>
      <c r="N1548" s="3">
        <f ca="1">IF(L1547="买",E1548/E1547-1,0)-IF(M1548=1,计算结果!B$17,0)</f>
        <v>-5.969331524058985E-3</v>
      </c>
      <c r="O1548" s="2">
        <f t="shared" ca="1" si="99"/>
        <v>2.2043099914394988</v>
      </c>
      <c r="P1548" s="3">
        <f ca="1">1-O1548/MAX(O$2:O1548)</f>
        <v>0.15097806881787335</v>
      </c>
    </row>
    <row r="1549" spans="1:16" x14ac:dyDescent="0.15">
      <c r="A1549" s="1">
        <v>40683</v>
      </c>
      <c r="B1549">
        <v>3120.58</v>
      </c>
      <c r="C1549">
        <v>3133.43</v>
      </c>
      <c r="D1549" s="21">
        <v>3113.27</v>
      </c>
      <c r="E1549" s="21">
        <v>3121.6</v>
      </c>
      <c r="F1549" s="43">
        <v>489.67028735999997</v>
      </c>
      <c r="G1549" s="3">
        <f t="shared" si="96"/>
        <v>3.0762920426585794E-4</v>
      </c>
      <c r="H1549" s="3">
        <f>1-E1549/MAX(E$2:E1549)</f>
        <v>0.46886272374600146</v>
      </c>
      <c r="I1549" s="21">
        <f ca="1">IF(ROW()&gt;计算结果!B$18-1,AVERAGE(OFFSET(E1549,0,0,-计算结果!B$18,1)),AVERAGE(OFFSET(E1549,0,0,-ROW()+1,1)))</f>
        <v>3124.4124999999999</v>
      </c>
      <c r="J1549" s="43">
        <f t="shared" ca="1" si="97"/>
        <v>286809.6315110398</v>
      </c>
      <c r="K1549" s="43">
        <f ca="1">IF(ROW()&gt;计算结果!B$19+1,J1549-OFFSET(J1549,-计算结果!B$19,0,1,1),J1549-OFFSET(J1549,-ROW()+2,0,1,1))</f>
        <v>-782.03482111997437</v>
      </c>
      <c r="L1549" s="32" t="str">
        <f ca="1">IF(AND(F1549&gt;OFFSET(F1549,-计算结果!B$19,0,1,1),'000300'!K1549&lt;OFFSET('000300'!K1549,-计算结果!B$19,0,1,1)),"卖",IF(AND(F1549&lt;OFFSET(F1549,-计算结果!B$19,0,1,1),'000300'!K1549&gt;OFFSET('000300'!K1549,-计算结果!B$19,0,1,1)),"买",L1548))</f>
        <v>买</v>
      </c>
      <c r="M1549" s="4" t="str">
        <f t="shared" ca="1" si="98"/>
        <v/>
      </c>
      <c r="N1549" s="3">
        <f ca="1">IF(L1548="买",E1549/E1548-1,0)-IF(M1549=1,计算结果!B$17,0)</f>
        <v>3.0762920426585794E-4</v>
      </c>
      <c r="O1549" s="2">
        <f t="shared" ca="1" si="99"/>
        <v>2.2049881015681208</v>
      </c>
      <c r="P1549" s="3">
        <f ca="1">1-O1549/MAX(O$2:O1549)</f>
        <v>0.15071688487677948</v>
      </c>
    </row>
    <row r="1550" spans="1:16" x14ac:dyDescent="0.15">
      <c r="A1550" s="1">
        <v>40686</v>
      </c>
      <c r="B1550">
        <v>3115.31</v>
      </c>
      <c r="C1550">
        <v>3115.31</v>
      </c>
      <c r="D1550" s="21">
        <v>3021.45</v>
      </c>
      <c r="E1550" s="21">
        <v>3022.98</v>
      </c>
      <c r="F1550" s="43">
        <v>669.76428032000001</v>
      </c>
      <c r="G1550" s="3">
        <f t="shared" si="96"/>
        <v>-3.1592772936955393E-2</v>
      </c>
      <c r="H1550" s="3">
        <f>1-E1550/MAX(E$2:E1550)</f>
        <v>0.48564282311304696</v>
      </c>
      <c r="I1550" s="21">
        <f ca="1">IF(ROW()&gt;计算结果!B$18-1,AVERAGE(OFFSET(E1550,0,0,-计算结果!B$18,1)),AVERAGE(OFFSET(E1550,0,0,-ROW()+1,1)))</f>
        <v>3101.15</v>
      </c>
      <c r="J1550" s="43">
        <f t="shared" ca="1" si="97"/>
        <v>286139.86723071977</v>
      </c>
      <c r="K1550" s="43">
        <f ca="1">IF(ROW()&gt;计算结果!B$19+1,J1550-OFFSET(J1550,-计算结果!B$19,0,1,1),J1550-OFFSET(J1550,-ROW()+2,0,1,1))</f>
        <v>-2001.111367680016</v>
      </c>
      <c r="L1550" s="32" t="str">
        <f ca="1">IF(AND(F1550&gt;OFFSET(F1550,-计算结果!B$19,0,1,1),'000300'!K1550&lt;OFFSET('000300'!K1550,-计算结果!B$19,0,1,1)),"卖",IF(AND(F1550&lt;OFFSET(F1550,-计算结果!B$19,0,1,1),'000300'!K1550&gt;OFFSET('000300'!K1550,-计算结果!B$19,0,1,1)),"买",L1549))</f>
        <v>买</v>
      </c>
      <c r="M1550" s="4" t="str">
        <f t="shared" ca="1" si="98"/>
        <v/>
      </c>
      <c r="N1550" s="3">
        <f ca="1">IF(L1549="买",E1550/E1549-1,0)-IF(M1550=1,计算结果!B$17,0)</f>
        <v>-3.1592772936955393E-2</v>
      </c>
      <c r="O1550" s="2">
        <f t="shared" ca="1" si="99"/>
        <v>2.1353264131465908</v>
      </c>
      <c r="P1550" s="3">
        <f ca="1">1-O1550/MAX(O$2:O1550)</f>
        <v>0.17754809349205747</v>
      </c>
    </row>
    <row r="1551" spans="1:16" x14ac:dyDescent="0.15">
      <c r="A1551" s="1">
        <v>40687</v>
      </c>
      <c r="B1551">
        <v>3013.72</v>
      </c>
      <c r="C1551">
        <v>3029.75</v>
      </c>
      <c r="D1551" s="21">
        <v>2999.89</v>
      </c>
      <c r="E1551" s="21">
        <v>3026.22</v>
      </c>
      <c r="F1551" s="43">
        <v>529.71692031999999</v>
      </c>
      <c r="G1551" s="3">
        <f t="shared" si="96"/>
        <v>1.0717900879264608E-3</v>
      </c>
      <c r="H1551" s="3">
        <f>1-E1551/MAX(E$2:E1551)</f>
        <v>0.48509154018920575</v>
      </c>
      <c r="I1551" s="21">
        <f ca="1">IF(ROW()&gt;计算结果!B$18-1,AVERAGE(OFFSET(E1551,0,0,-计算结果!B$18,1)),AVERAGE(OFFSET(E1551,0,0,-ROW()+1,1)))</f>
        <v>3072.8599999999997</v>
      </c>
      <c r="J1551" s="43">
        <f t="shared" ca="1" si="97"/>
        <v>285610.15031039977</v>
      </c>
      <c r="K1551" s="43">
        <f ca="1">IF(ROW()&gt;计算结果!B$19+1,J1551-OFFSET(J1551,-计算结果!B$19,0,1,1),J1551-OFFSET(J1551,-ROW()+2,0,1,1))</f>
        <v>-3125.9054899199982</v>
      </c>
      <c r="L1551" s="32" t="str">
        <f ca="1">IF(AND(F1551&gt;OFFSET(F1551,-计算结果!B$19,0,1,1),'000300'!K1551&lt;OFFSET('000300'!K1551,-计算结果!B$19,0,1,1)),"卖",IF(AND(F1551&lt;OFFSET(F1551,-计算结果!B$19,0,1,1),'000300'!K1551&gt;OFFSET('000300'!K1551,-计算结果!B$19,0,1,1)),"买",L1550))</f>
        <v>买</v>
      </c>
      <c r="M1551" s="4" t="str">
        <f t="shared" ca="1" si="98"/>
        <v/>
      </c>
      <c r="N1551" s="3">
        <f ca="1">IF(L1550="买",E1551/E1550-1,0)-IF(M1551=1,计算结果!B$17,0)</f>
        <v>1.0717900879264608E-3</v>
      </c>
      <c r="O1551" s="2">
        <f t="shared" ca="1" si="99"/>
        <v>2.1376150348306888</v>
      </c>
      <c r="P1551" s="3">
        <f ca="1">1-O1551/MAX(O$2:O1551)</f>
        <v>0.17666659769086601</v>
      </c>
    </row>
    <row r="1552" spans="1:16" x14ac:dyDescent="0.15">
      <c r="A1552" s="1">
        <v>40688</v>
      </c>
      <c r="B1552">
        <v>3020.32</v>
      </c>
      <c r="C1552">
        <v>3030.99</v>
      </c>
      <c r="D1552" s="21">
        <v>2988.09</v>
      </c>
      <c r="E1552" s="21">
        <v>2990.34</v>
      </c>
      <c r="F1552" s="43">
        <v>486.04397568000002</v>
      </c>
      <c r="G1552" s="3">
        <f t="shared" si="96"/>
        <v>-1.1856375280052234E-2</v>
      </c>
      <c r="H1552" s="3">
        <f>1-E1552/MAX(E$2:E1552)</f>
        <v>0.49119648812359618</v>
      </c>
      <c r="I1552" s="21">
        <f ca="1">IF(ROW()&gt;计算结果!B$18-1,AVERAGE(OFFSET(E1552,0,0,-计算结果!B$18,1)),AVERAGE(OFFSET(E1552,0,0,-ROW()+1,1)))</f>
        <v>3040.2849999999999</v>
      </c>
      <c r="J1552" s="43">
        <f t="shared" ca="1" si="97"/>
        <v>285124.10633471975</v>
      </c>
      <c r="K1552" s="43">
        <f ca="1">IF(ROW()&gt;计算结果!B$19+1,J1552-OFFSET(J1552,-计算结果!B$19,0,1,1),J1552-OFFSET(J1552,-ROW()+2,0,1,1))</f>
        <v>-2994.9186457600445</v>
      </c>
      <c r="L1552" s="32" t="str">
        <f ca="1">IF(AND(F1552&gt;OFFSET(F1552,-计算结果!B$19,0,1,1),'000300'!K1552&lt;OFFSET('000300'!K1552,-计算结果!B$19,0,1,1)),"卖",IF(AND(F1552&lt;OFFSET(F1552,-计算结果!B$19,0,1,1),'000300'!K1552&gt;OFFSET('000300'!K1552,-计算结果!B$19,0,1,1)),"买",L1551))</f>
        <v>买</v>
      </c>
      <c r="M1552" s="4" t="str">
        <f t="shared" ca="1" si="98"/>
        <v/>
      </c>
      <c r="N1552" s="3">
        <f ca="1">IF(L1551="买",E1552/E1551-1,0)-IF(M1552=1,计算结果!B$17,0)</f>
        <v>-1.1856375280052234E-2</v>
      </c>
      <c r="O1552" s="2">
        <f t="shared" ca="1" si="99"/>
        <v>2.112270668773454</v>
      </c>
      <c r="P1552" s="3">
        <f ca="1">1-O1552/MAX(O$2:O1552)</f>
        <v>0.18642834748924542</v>
      </c>
    </row>
    <row r="1553" spans="1:16" x14ac:dyDescent="0.15">
      <c r="A1553" s="1">
        <v>40689</v>
      </c>
      <c r="B1553">
        <v>3011.47</v>
      </c>
      <c r="C1553">
        <v>3021.2</v>
      </c>
      <c r="D1553" s="21">
        <v>2977.6</v>
      </c>
      <c r="E1553" s="21">
        <v>2978.38</v>
      </c>
      <c r="F1553" s="43">
        <v>483.46480639999999</v>
      </c>
      <c r="G1553" s="3">
        <f t="shared" si="96"/>
        <v>-3.9995452022177913E-3</v>
      </c>
      <c r="H1553" s="3">
        <f>1-E1553/MAX(E$2:E1553)</f>
        <v>0.49323147076839313</v>
      </c>
      <c r="I1553" s="21">
        <f ca="1">IF(ROW()&gt;计算结果!B$18-1,AVERAGE(OFFSET(E1553,0,0,-计算结果!B$18,1)),AVERAGE(OFFSET(E1553,0,0,-ROW()+1,1)))</f>
        <v>3004.4800000000005</v>
      </c>
      <c r="J1553" s="43">
        <f t="shared" ca="1" si="97"/>
        <v>284640.64152831974</v>
      </c>
      <c r="K1553" s="43">
        <f ca="1">IF(ROW()&gt;计算结果!B$19+1,J1553-OFFSET(J1553,-计算结果!B$19,0,1,1),J1553-OFFSET(J1553,-ROW()+2,0,1,1))</f>
        <v>-2900.8114073600736</v>
      </c>
      <c r="L1553" s="32" t="str">
        <f ca="1">IF(AND(F1553&gt;OFFSET(F1553,-计算结果!B$19,0,1,1),'000300'!K1553&lt;OFFSET('000300'!K1553,-计算结果!B$19,0,1,1)),"卖",IF(AND(F1553&lt;OFFSET(F1553,-计算结果!B$19,0,1,1),'000300'!K1553&gt;OFFSET('000300'!K1553,-计算结果!B$19,0,1,1)),"买",L1552))</f>
        <v>买</v>
      </c>
      <c r="M1553" s="4" t="str">
        <f t="shared" ca="1" si="98"/>
        <v/>
      </c>
      <c r="N1553" s="3">
        <f ca="1">IF(L1552="买",E1553/E1552-1,0)-IF(M1553=1,计算结果!B$17,0)</f>
        <v>-3.9995452022177913E-3</v>
      </c>
      <c r="O1553" s="2">
        <f t="shared" ca="1" si="99"/>
        <v>2.1038225467543756</v>
      </c>
      <c r="P1553" s="3">
        <f ca="1">1-O1553/MAX(O$2:O1553)</f>
        <v>0.18968226408870525</v>
      </c>
    </row>
    <row r="1554" spans="1:16" x14ac:dyDescent="0.15">
      <c r="A1554" s="1">
        <v>40690</v>
      </c>
      <c r="B1554">
        <v>2980.72</v>
      </c>
      <c r="C1554">
        <v>2996.6</v>
      </c>
      <c r="D1554" s="21">
        <v>2962.07</v>
      </c>
      <c r="E1554" s="21">
        <v>2963.31</v>
      </c>
      <c r="F1554" s="43">
        <v>520.19994624000003</v>
      </c>
      <c r="G1554" s="3">
        <f t="shared" si="96"/>
        <v>-5.0597976080957174E-3</v>
      </c>
      <c r="H1554" s="3">
        <f>1-E1554/MAX(E$2:E1554)</f>
        <v>0.49579561696045737</v>
      </c>
      <c r="I1554" s="21">
        <f ca="1">IF(ROW()&gt;计算结果!B$18-1,AVERAGE(OFFSET(E1554,0,0,-计算结果!B$18,1)),AVERAGE(OFFSET(E1554,0,0,-ROW()+1,1)))</f>
        <v>2989.5624999999995</v>
      </c>
      <c r="J1554" s="43">
        <f t="shared" ca="1" si="97"/>
        <v>284120.44158207974</v>
      </c>
      <c r="K1554" s="43">
        <f ca="1">IF(ROW()&gt;计算结果!B$19+1,J1554-OFFSET(J1554,-计算结果!B$19,0,1,1),J1554-OFFSET(J1554,-ROW()+2,0,1,1))</f>
        <v>-2878.6241126401001</v>
      </c>
      <c r="L1554" s="32" t="str">
        <f ca="1">IF(AND(F1554&gt;OFFSET(F1554,-计算结果!B$19,0,1,1),'000300'!K1554&lt;OFFSET('000300'!K1554,-计算结果!B$19,0,1,1)),"卖",IF(AND(F1554&lt;OFFSET(F1554,-计算结果!B$19,0,1,1),'000300'!K1554&gt;OFFSET('000300'!K1554,-计算结果!B$19,0,1,1)),"买",L1553))</f>
        <v>买</v>
      </c>
      <c r="M1554" s="4" t="str">
        <f t="shared" ca="1" si="98"/>
        <v/>
      </c>
      <c r="N1554" s="3">
        <f ca="1">IF(L1553="买",E1554/E1553-1,0)-IF(M1554=1,计算结果!B$17,0)</f>
        <v>-5.0597976080957174E-3</v>
      </c>
      <c r="O1554" s="2">
        <f t="shared" ca="1" si="99"/>
        <v>2.0931776304644498</v>
      </c>
      <c r="P1554" s="3">
        <f ca="1">1-O1554/MAX(O$2:O1554)</f>
        <v>0.19378230783066686</v>
      </c>
    </row>
    <row r="1555" spans="1:16" x14ac:dyDescent="0.15">
      <c r="A1555" s="1">
        <v>40693</v>
      </c>
      <c r="B1555">
        <v>2956.58</v>
      </c>
      <c r="C1555">
        <v>2982.58</v>
      </c>
      <c r="D1555" s="21">
        <v>2942.36</v>
      </c>
      <c r="E1555" s="21">
        <v>2954.51</v>
      </c>
      <c r="F1555" s="43">
        <v>429.60261120000001</v>
      </c>
      <c r="G1555" s="3">
        <f t="shared" si="96"/>
        <v>-2.9696521794884134E-3</v>
      </c>
      <c r="H1555" s="3">
        <f>1-E1555/MAX(E$2:E1555)</f>
        <v>0.49729292860545837</v>
      </c>
      <c r="I1555" s="21">
        <f ca="1">IF(ROW()&gt;计算结果!B$18-1,AVERAGE(OFFSET(E1555,0,0,-计算结果!B$18,1)),AVERAGE(OFFSET(E1555,0,0,-ROW()+1,1)))</f>
        <v>2971.6350000000002</v>
      </c>
      <c r="J1555" s="43">
        <f t="shared" ca="1" si="97"/>
        <v>283690.83897087973</v>
      </c>
      <c r="K1555" s="43">
        <f ca="1">IF(ROW()&gt;计算结果!B$19+1,J1555-OFFSET(J1555,-计算结果!B$19,0,1,1),J1555-OFFSET(J1555,-ROW()+2,0,1,1))</f>
        <v>-2654.0472729601315</v>
      </c>
      <c r="L1555" s="32" t="str">
        <f ca="1">IF(AND(F1555&gt;OFFSET(F1555,-计算结果!B$19,0,1,1),'000300'!K1555&lt;OFFSET('000300'!K1555,-计算结果!B$19,0,1,1)),"卖",IF(AND(F1555&lt;OFFSET(F1555,-计算结果!B$19,0,1,1),'000300'!K1555&gt;OFFSET('000300'!K1555,-计算结果!B$19,0,1,1)),"买",L1554))</f>
        <v>买</v>
      </c>
      <c r="M1555" s="4" t="str">
        <f t="shared" ca="1" si="98"/>
        <v/>
      </c>
      <c r="N1555" s="3">
        <f ca="1">IF(L1554="买",E1555/E1554-1,0)-IF(M1555=1,计算结果!B$17,0)</f>
        <v>-2.9696521794884134E-3</v>
      </c>
      <c r="O1555" s="2">
        <f t="shared" ca="1" si="99"/>
        <v>2.0869616209520845</v>
      </c>
      <c r="P1555" s="3">
        <f ca="1">1-O1555/MAX(O$2:O1555)</f>
        <v>0.1961764939573597</v>
      </c>
    </row>
    <row r="1556" spans="1:16" x14ac:dyDescent="0.15">
      <c r="A1556" s="1">
        <v>40694</v>
      </c>
      <c r="B1556">
        <v>2958.61</v>
      </c>
      <c r="C1556">
        <v>3001.73</v>
      </c>
      <c r="D1556" s="21">
        <v>2946.15</v>
      </c>
      <c r="E1556" s="21">
        <v>3001.56</v>
      </c>
      <c r="F1556" s="43">
        <v>505.5338496</v>
      </c>
      <c r="G1556" s="3">
        <f t="shared" si="96"/>
        <v>1.5924806482292997E-2</v>
      </c>
      <c r="H1556" s="3">
        <f>1-E1556/MAX(E$2:E1556)</f>
        <v>0.48928741577621992</v>
      </c>
      <c r="I1556" s="21">
        <f ca="1">IF(ROW()&gt;计算结果!B$18-1,AVERAGE(OFFSET(E1556,0,0,-计算结果!B$18,1)),AVERAGE(OFFSET(E1556,0,0,-ROW()+1,1)))</f>
        <v>2974.44</v>
      </c>
      <c r="J1556" s="43">
        <f t="shared" ca="1" si="97"/>
        <v>284196.37282047974</v>
      </c>
      <c r="K1556" s="43">
        <f ca="1">IF(ROW()&gt;计算结果!B$19+1,J1556-OFFSET(J1556,-计算结果!B$19,0,1,1),J1556-OFFSET(J1556,-ROW()+2,0,1,1))</f>
        <v>-2646.0851814401103</v>
      </c>
      <c r="L1556" s="32" t="str">
        <f ca="1">IF(AND(F1556&gt;OFFSET(F1556,-计算结果!B$19,0,1,1),'000300'!K1556&lt;OFFSET('000300'!K1556,-计算结果!B$19,0,1,1)),"卖",IF(AND(F1556&lt;OFFSET(F1556,-计算结果!B$19,0,1,1),'000300'!K1556&gt;OFFSET('000300'!K1556,-计算结果!B$19,0,1,1)),"买",L1555))</f>
        <v>卖</v>
      </c>
      <c r="M1556" s="4">
        <f t="shared" ca="1" si="98"/>
        <v>1</v>
      </c>
      <c r="N1556" s="3">
        <f ca="1">IF(L1555="买",E1556/E1555-1,0)-IF(M1556=1,计算结果!B$17,0)</f>
        <v>1.5924806482292997E-2</v>
      </c>
      <c r="O1556" s="2">
        <f t="shared" ca="1" si="99"/>
        <v>2.1201960809017191</v>
      </c>
      <c r="P1556" s="3">
        <f ca="1">1-O1556/MAX(O$2:O1556)</f>
        <v>0.1833757601777124</v>
      </c>
    </row>
    <row r="1557" spans="1:16" x14ac:dyDescent="0.15">
      <c r="A1557" s="1">
        <v>40695</v>
      </c>
      <c r="B1557">
        <v>2996.09</v>
      </c>
      <c r="C1557">
        <v>3006.56</v>
      </c>
      <c r="D1557" s="21">
        <v>2985.71</v>
      </c>
      <c r="E1557" s="21">
        <v>3004.17</v>
      </c>
      <c r="F1557" s="43">
        <v>490.60077568000003</v>
      </c>
      <c r="G1557" s="3">
        <f t="shared" si="96"/>
        <v>8.6954783512571687E-4</v>
      </c>
      <c r="H1557" s="3">
        <f>1-E1557/MAX(E$2:E1557)</f>
        <v>0.4888433267542367</v>
      </c>
      <c r="I1557" s="21">
        <f ca="1">IF(ROW()&gt;计算结果!B$18-1,AVERAGE(OFFSET(E1557,0,0,-计算结果!B$18,1)),AVERAGE(OFFSET(E1557,0,0,-ROW()+1,1)))</f>
        <v>2980.8874999999998</v>
      </c>
      <c r="J1557" s="43">
        <f t="shared" ca="1" si="97"/>
        <v>284686.97359615972</v>
      </c>
      <c r="K1557" s="43">
        <f ca="1">IF(ROW()&gt;计算结果!B$19+1,J1557-OFFSET(J1557,-计算结果!B$19,0,1,1),J1557-OFFSET(J1557,-ROW()+2,0,1,1))</f>
        <v>-1632.9876275201095</v>
      </c>
      <c r="L1557" s="32" t="str">
        <f ca="1">IF(AND(F1557&gt;OFFSET(F1557,-计算结果!B$19,0,1,1),'000300'!K1557&lt;OFFSET('000300'!K1557,-计算结果!B$19,0,1,1)),"卖",IF(AND(F1557&lt;OFFSET(F1557,-计算结果!B$19,0,1,1),'000300'!K1557&gt;OFFSET('000300'!K1557,-计算结果!B$19,0,1,1)),"买",L1556))</f>
        <v>买</v>
      </c>
      <c r="M1557" s="4">
        <f t="shared" ca="1" si="98"/>
        <v>1</v>
      </c>
      <c r="N1557" s="3">
        <f ca="1">IF(L1556="买",E1557/E1556-1,0)-IF(M1557=1,计算结果!B$17,0)</f>
        <v>0</v>
      </c>
      <c r="O1557" s="2">
        <f t="shared" ca="1" si="99"/>
        <v>2.1201960809017191</v>
      </c>
      <c r="P1557" s="3">
        <f ca="1">1-O1557/MAX(O$2:O1557)</f>
        <v>0.1833757601777124</v>
      </c>
    </row>
    <row r="1558" spans="1:16" x14ac:dyDescent="0.15">
      <c r="A1558" s="1">
        <v>40696</v>
      </c>
      <c r="B1558">
        <v>2970.63</v>
      </c>
      <c r="C1558">
        <v>2984.49</v>
      </c>
      <c r="D1558" s="21">
        <v>2923.02</v>
      </c>
      <c r="E1558" s="21">
        <v>2955.71</v>
      </c>
      <c r="F1558" s="43">
        <v>617.48346879999997</v>
      </c>
      <c r="G1558" s="3">
        <f t="shared" si="96"/>
        <v>-1.6130911366533884E-2</v>
      </c>
      <c r="H1558" s="3">
        <f>1-E1558/MAX(E$2:E1558)</f>
        <v>0.49708874974477635</v>
      </c>
      <c r="I1558" s="21">
        <f ca="1">IF(ROW()&gt;计算结果!B$18-1,AVERAGE(OFFSET(E1558,0,0,-计算结果!B$18,1)),AVERAGE(OFFSET(E1558,0,0,-ROW()+1,1)))</f>
        <v>2978.9875000000002</v>
      </c>
      <c r="J1558" s="43">
        <f t="shared" ca="1" si="97"/>
        <v>284069.49012735969</v>
      </c>
      <c r="K1558" s="43">
        <f ca="1">IF(ROW()&gt;计算结果!B$19+1,J1558-OFFSET(J1558,-计算结果!B$19,0,1,1),J1558-OFFSET(J1558,-ROW()+2,0,1,1))</f>
        <v>-2740.1413836801075</v>
      </c>
      <c r="L1558" s="32" t="str">
        <f ca="1">IF(AND(F1558&gt;OFFSET(F1558,-计算结果!B$19,0,1,1),'000300'!K1558&lt;OFFSET('000300'!K1558,-计算结果!B$19,0,1,1)),"卖",IF(AND(F1558&lt;OFFSET(F1558,-计算结果!B$19,0,1,1),'000300'!K1558&gt;OFFSET('000300'!K1558,-计算结果!B$19,0,1,1)),"买",L1557))</f>
        <v>卖</v>
      </c>
      <c r="M1558" s="4">
        <f t="shared" ca="1" si="98"/>
        <v>1</v>
      </c>
      <c r="N1558" s="3">
        <f ca="1">IF(L1557="买",E1558/E1557-1,0)-IF(M1558=1,计算结果!B$17,0)</f>
        <v>-1.6130911366533884E-2</v>
      </c>
      <c r="O1558" s="2">
        <f t="shared" ca="1" si="99"/>
        <v>2.085995385841021</v>
      </c>
      <c r="P1558" s="3">
        <f ca="1">1-O1558/MAX(O$2:O1558)</f>
        <v>0.19654865341004879</v>
      </c>
    </row>
    <row r="1559" spans="1:16" x14ac:dyDescent="0.15">
      <c r="A1559" s="1">
        <v>40697</v>
      </c>
      <c r="B1559">
        <v>2951.58</v>
      </c>
      <c r="C1559">
        <v>2993.9</v>
      </c>
      <c r="D1559" s="21">
        <v>2951.2</v>
      </c>
      <c r="E1559" s="21">
        <v>2986.35</v>
      </c>
      <c r="F1559" s="43">
        <v>492.73757696000001</v>
      </c>
      <c r="G1559" s="3">
        <f t="shared" si="96"/>
        <v>1.0366375591651433E-2</v>
      </c>
      <c r="H1559" s="3">
        <f>1-E1559/MAX(E$2:E1559)</f>
        <v>0.49187538283536381</v>
      </c>
      <c r="I1559" s="21">
        <f ca="1">IF(ROW()&gt;计算结果!B$18-1,AVERAGE(OFFSET(E1559,0,0,-计算结果!B$18,1)),AVERAGE(OFFSET(E1559,0,0,-ROW()+1,1)))</f>
        <v>2986.9474999999998</v>
      </c>
      <c r="J1559" s="43">
        <f t="shared" ca="1" si="97"/>
        <v>284562.2277043197</v>
      </c>
      <c r="K1559" s="43">
        <f ca="1">IF(ROW()&gt;计算结果!B$19+1,J1559-OFFSET(J1559,-计算结果!B$19,0,1,1),J1559-OFFSET(J1559,-ROW()+2,0,1,1))</f>
        <v>-1577.6395264000748</v>
      </c>
      <c r="L1559" s="32" t="str">
        <f ca="1">IF(AND(F1559&gt;OFFSET(F1559,-计算结果!B$19,0,1,1),'000300'!K1559&lt;OFFSET('000300'!K1559,-计算结果!B$19,0,1,1)),"卖",IF(AND(F1559&lt;OFFSET(F1559,-计算结果!B$19,0,1,1),'000300'!K1559&gt;OFFSET('000300'!K1559,-计算结果!B$19,0,1,1)),"买",L1558))</f>
        <v>买</v>
      </c>
      <c r="M1559" s="4">
        <f t="shared" ca="1" si="98"/>
        <v>1</v>
      </c>
      <c r="N1559" s="3">
        <f ca="1">IF(L1558="买",E1559/E1558-1,0)-IF(M1559=1,计算结果!B$17,0)</f>
        <v>0</v>
      </c>
      <c r="O1559" s="2">
        <f t="shared" ca="1" si="99"/>
        <v>2.085995385841021</v>
      </c>
      <c r="P1559" s="3">
        <f ca="1">1-O1559/MAX(O$2:O1559)</f>
        <v>0.19654865341004879</v>
      </c>
    </row>
    <row r="1560" spans="1:16" x14ac:dyDescent="0.15">
      <c r="A1560" s="1">
        <v>40701</v>
      </c>
      <c r="B1560">
        <v>2977.68</v>
      </c>
      <c r="C1560">
        <v>3006.57</v>
      </c>
      <c r="D1560" s="21">
        <v>2974.36</v>
      </c>
      <c r="E1560" s="21">
        <v>3004.26</v>
      </c>
      <c r="F1560" s="43">
        <v>498.59133439999999</v>
      </c>
      <c r="G1560" s="3">
        <f t="shared" si="96"/>
        <v>5.997287658847883E-3</v>
      </c>
      <c r="H1560" s="3">
        <f>1-E1560/MAX(E$2:E1560)</f>
        <v>0.48882801333968551</v>
      </c>
      <c r="I1560" s="21">
        <f ca="1">IF(ROW()&gt;计算结果!B$18-1,AVERAGE(OFFSET(E1560,0,0,-计算结果!B$18,1)),AVERAGE(OFFSET(E1560,0,0,-ROW()+1,1)))</f>
        <v>2987.6224999999999</v>
      </c>
      <c r="J1560" s="43">
        <f t="shared" ca="1" si="97"/>
        <v>285060.8190387197</v>
      </c>
      <c r="K1560" s="43">
        <f ca="1">IF(ROW()&gt;计算结果!B$19+1,J1560-OFFSET(J1560,-计算结果!B$19,0,1,1),J1560-OFFSET(J1560,-ROW()+2,0,1,1))</f>
        <v>-549.33127168007195</v>
      </c>
      <c r="L1560" s="32" t="str">
        <f ca="1">IF(AND(F1560&gt;OFFSET(F1560,-计算结果!B$19,0,1,1),'000300'!K1560&lt;OFFSET('000300'!K1560,-计算结果!B$19,0,1,1)),"卖",IF(AND(F1560&lt;OFFSET(F1560,-计算结果!B$19,0,1,1),'000300'!K1560&gt;OFFSET('000300'!K1560,-计算结果!B$19,0,1,1)),"买",L1559))</f>
        <v>买</v>
      </c>
      <c r="M1560" s="4" t="str">
        <f t="shared" ca="1" si="98"/>
        <v/>
      </c>
      <c r="N1560" s="3">
        <f ca="1">IF(L1559="买",E1560/E1559-1,0)-IF(M1560=1,计算结果!B$17,0)</f>
        <v>5.997287658847883E-3</v>
      </c>
      <c r="O1560" s="2">
        <f t="shared" ca="1" si="99"/>
        <v>2.0985057002249388</v>
      </c>
      <c r="P1560" s="3">
        <f ca="1">1-O1560/MAX(O$2:O1560)</f>
        <v>0.19173012456466021</v>
      </c>
    </row>
    <row r="1561" spans="1:16" x14ac:dyDescent="0.15">
      <c r="A1561" s="1">
        <v>40702</v>
      </c>
      <c r="B1561">
        <v>3003.58</v>
      </c>
      <c r="C1561">
        <v>3012.81</v>
      </c>
      <c r="D1561" s="21">
        <v>2965.92</v>
      </c>
      <c r="E1561" s="21">
        <v>3008.65</v>
      </c>
      <c r="F1561" s="43">
        <v>511.23187711999998</v>
      </c>
      <c r="G1561" s="3">
        <f t="shared" si="96"/>
        <v>1.4612583464812534E-3</v>
      </c>
      <c r="H1561" s="3">
        <f>1-E1561/MAX(E$2:E1561)</f>
        <v>0.48808105900769072</v>
      </c>
      <c r="I1561" s="21">
        <f ca="1">IF(ROW()&gt;计算结果!B$18-1,AVERAGE(OFFSET(E1561,0,0,-计算结果!B$18,1)),AVERAGE(OFFSET(E1561,0,0,-ROW()+1,1)))</f>
        <v>2988.7424999999998</v>
      </c>
      <c r="J1561" s="43">
        <f t="shared" ca="1" si="97"/>
        <v>285572.05091583967</v>
      </c>
      <c r="K1561" s="43">
        <f ca="1">IF(ROW()&gt;计算结果!B$19+1,J1561-OFFSET(J1561,-计算结果!B$19,0,1,1),J1561-OFFSET(J1561,-ROW()+2,0,1,1))</f>
        <v>447.94458111992572</v>
      </c>
      <c r="L1561" s="32" t="str">
        <f ca="1">IF(AND(F1561&gt;OFFSET(F1561,-计算结果!B$19,0,1,1),'000300'!K1561&lt;OFFSET('000300'!K1561,-计算结果!B$19,0,1,1)),"卖",IF(AND(F1561&lt;OFFSET(F1561,-计算结果!B$19,0,1,1),'000300'!K1561&gt;OFFSET('000300'!K1561,-计算结果!B$19,0,1,1)),"买",L1560))</f>
        <v>买</v>
      </c>
      <c r="M1561" s="4" t="str">
        <f t="shared" ca="1" si="98"/>
        <v/>
      </c>
      <c r="N1561" s="3">
        <f ca="1">IF(L1560="买",E1561/E1560-1,0)-IF(M1561=1,计算结果!B$17,0)</f>
        <v>1.4612583464812534E-3</v>
      </c>
      <c r="O1561" s="2">
        <f t="shared" ca="1" si="99"/>
        <v>2.1015721591945309</v>
      </c>
      <c r="P1561" s="3">
        <f ca="1">1-O1561/MAX(O$2:O1561)</f>
        <v>0.19054903346297103</v>
      </c>
    </row>
    <row r="1562" spans="1:16" x14ac:dyDescent="0.15">
      <c r="A1562" s="1">
        <v>40703</v>
      </c>
      <c r="B1562">
        <v>3000.4</v>
      </c>
      <c r="C1562">
        <v>3004.06</v>
      </c>
      <c r="D1562" s="21">
        <v>2951.89</v>
      </c>
      <c r="E1562" s="21">
        <v>2951.89</v>
      </c>
      <c r="F1562" s="43">
        <v>553.8127872</v>
      </c>
      <c r="G1562" s="3">
        <f t="shared" si="96"/>
        <v>-1.8865604174629902E-2</v>
      </c>
      <c r="H1562" s="3">
        <f>1-E1562/MAX(E$2:E1562)</f>
        <v>0.49773871911794731</v>
      </c>
      <c r="I1562" s="21">
        <f ca="1">IF(ROW()&gt;计算结果!B$18-1,AVERAGE(OFFSET(E1562,0,0,-计算结果!B$18,1)),AVERAGE(OFFSET(E1562,0,0,-ROW()+1,1)))</f>
        <v>2987.7874999999999</v>
      </c>
      <c r="J1562" s="43">
        <f t="shared" ca="1" si="97"/>
        <v>285018.2381286397</v>
      </c>
      <c r="K1562" s="43">
        <f ca="1">IF(ROW()&gt;计算结果!B$19+1,J1562-OFFSET(J1562,-计算结果!B$19,0,1,1),J1562-OFFSET(J1562,-ROW()+2,0,1,1))</f>
        <v>377.59660031995736</v>
      </c>
      <c r="L1562" s="32" t="str">
        <f ca="1">IF(AND(F1562&gt;OFFSET(F1562,-计算结果!B$19,0,1,1),'000300'!K1562&lt;OFFSET('000300'!K1562,-计算结果!B$19,0,1,1)),"卖",IF(AND(F1562&lt;OFFSET(F1562,-计算结果!B$19,0,1,1),'000300'!K1562&gt;OFFSET('000300'!K1562,-计算结果!B$19,0,1,1)),"买",L1561))</f>
        <v>买</v>
      </c>
      <c r="M1562" s="4" t="str">
        <f t="shared" ca="1" si="98"/>
        <v/>
      </c>
      <c r="N1562" s="3">
        <f ca="1">IF(L1561="买",E1562/E1561-1,0)-IF(M1562=1,计算结果!B$17,0)</f>
        <v>-1.8865604174629902E-2</v>
      </c>
      <c r="O1562" s="2">
        <f t="shared" ca="1" si="99"/>
        <v>2.0619247306947446</v>
      </c>
      <c r="P1562" s="3">
        <f ca="1">1-O1562/MAX(O$2:O1562)</f>
        <v>0.20581981499643021</v>
      </c>
    </row>
    <row r="1563" spans="1:16" x14ac:dyDescent="0.15">
      <c r="A1563" s="1">
        <v>40704</v>
      </c>
      <c r="B1563">
        <v>2947.93</v>
      </c>
      <c r="C1563">
        <v>2964.08</v>
      </c>
      <c r="D1563" s="21">
        <v>2925.87</v>
      </c>
      <c r="E1563" s="21">
        <v>2961.93</v>
      </c>
      <c r="F1563" s="43">
        <v>509.42992384000001</v>
      </c>
      <c r="G1563" s="3">
        <f t="shared" si="96"/>
        <v>3.4012107497229938E-3</v>
      </c>
      <c r="H1563" s="3">
        <f>1-E1563/MAX(E$2:E1563)</f>
        <v>0.49603042265024166</v>
      </c>
      <c r="I1563" s="21">
        <f ca="1">IF(ROW()&gt;计算结果!B$18-1,AVERAGE(OFFSET(E1563,0,0,-计算结果!B$18,1)),AVERAGE(OFFSET(E1563,0,0,-ROW()+1,1)))</f>
        <v>2981.6824999999999</v>
      </c>
      <c r="J1563" s="43">
        <f t="shared" ca="1" si="97"/>
        <v>284508.80820479972</v>
      </c>
      <c r="K1563" s="43">
        <f ca="1">IF(ROW()&gt;计算结果!B$19+1,J1563-OFFSET(J1563,-计算结果!B$19,0,1,1),J1563-OFFSET(J1563,-ROW()+2,0,1,1))</f>
        <v>388.36662271997193</v>
      </c>
      <c r="L1563" s="32" t="str">
        <f ca="1">IF(AND(F1563&gt;OFFSET(F1563,-计算结果!B$19,0,1,1),'000300'!K1563&lt;OFFSET('000300'!K1563,-计算结果!B$19,0,1,1)),"卖",IF(AND(F1563&lt;OFFSET(F1563,-计算结果!B$19,0,1,1),'000300'!K1563&gt;OFFSET('000300'!K1563,-计算结果!B$19,0,1,1)),"买",L1562))</f>
        <v>买</v>
      </c>
      <c r="M1563" s="4" t="str">
        <f t="shared" ca="1" si="98"/>
        <v/>
      </c>
      <c r="N1563" s="3">
        <f ca="1">IF(L1562="买",E1563/E1562-1,0)-IF(M1563=1,计算结果!B$17,0)</f>
        <v>3.4012107497229938E-3</v>
      </c>
      <c r="O1563" s="2">
        <f t="shared" ca="1" si="99"/>
        <v>2.0689377712539034</v>
      </c>
      <c r="P1563" s="3">
        <f ca="1">1-O1563/MAX(O$2:O1563)</f>
        <v>0.20311864081397901</v>
      </c>
    </row>
    <row r="1564" spans="1:16" x14ac:dyDescent="0.15">
      <c r="A1564" s="1">
        <v>40707</v>
      </c>
      <c r="B1564">
        <v>2940.39</v>
      </c>
      <c r="C1564">
        <v>2957.52</v>
      </c>
      <c r="D1564" s="21">
        <v>2921.75</v>
      </c>
      <c r="E1564" s="21">
        <v>2950.35</v>
      </c>
      <c r="F1564" s="43">
        <v>469.91282175999999</v>
      </c>
      <c r="G1564" s="3">
        <f t="shared" si="96"/>
        <v>-3.9096129888281927E-3</v>
      </c>
      <c r="H1564" s="3">
        <f>1-E1564/MAX(E$2:E1564)</f>
        <v>0.49800074865582244</v>
      </c>
      <c r="I1564" s="21">
        <f ca="1">IF(ROW()&gt;计算结果!B$18-1,AVERAGE(OFFSET(E1564,0,0,-计算结果!B$18,1)),AVERAGE(OFFSET(E1564,0,0,-ROW()+1,1)))</f>
        <v>2968.2049999999999</v>
      </c>
      <c r="J1564" s="43">
        <f t="shared" ca="1" si="97"/>
        <v>284038.89538303972</v>
      </c>
      <c r="K1564" s="43">
        <f ca="1">IF(ROW()&gt;计算结果!B$19+1,J1564-OFFSET(J1564,-计算结果!B$19,0,1,1),J1564-OFFSET(J1564,-ROW()+2,0,1,1))</f>
        <v>348.05641215998912</v>
      </c>
      <c r="L1564" s="32" t="str">
        <f ca="1">IF(AND(F1564&gt;OFFSET(F1564,-计算结果!B$19,0,1,1),'000300'!K1564&lt;OFFSET('000300'!K1564,-计算结果!B$19,0,1,1)),"卖",IF(AND(F1564&lt;OFFSET(F1564,-计算结果!B$19,0,1,1),'000300'!K1564&gt;OFFSET('000300'!K1564,-计算结果!B$19,0,1,1)),"买",L1563))</f>
        <v>买</v>
      </c>
      <c r="M1564" s="4" t="str">
        <f t="shared" ca="1" si="98"/>
        <v/>
      </c>
      <c r="N1564" s="3">
        <f ca="1">IF(L1563="买",E1564/E1563-1,0)-IF(M1564=1,计算结果!B$17,0)</f>
        <v>-3.9096129888281927E-3</v>
      </c>
      <c r="O1564" s="2">
        <f t="shared" ca="1" si="99"/>
        <v>2.0608490252703318</v>
      </c>
      <c r="P1564" s="3">
        <f ca="1">1-O1564/MAX(O$2:O1564)</f>
        <v>0.20623413852640771</v>
      </c>
    </row>
    <row r="1565" spans="1:16" x14ac:dyDescent="0.15">
      <c r="A1565" s="1">
        <v>40708</v>
      </c>
      <c r="B1565">
        <v>2947.66</v>
      </c>
      <c r="C1565">
        <v>3000.53</v>
      </c>
      <c r="D1565" s="21">
        <v>2943.53</v>
      </c>
      <c r="E1565" s="21">
        <v>2993.56</v>
      </c>
      <c r="F1565" s="43">
        <v>661.58911488000001</v>
      </c>
      <c r="G1565" s="3">
        <f t="shared" si="96"/>
        <v>1.4645719999322182E-2</v>
      </c>
      <c r="H1565" s="3">
        <f>1-E1565/MAX(E$2:E1565)</f>
        <v>0.49064860818076639</v>
      </c>
      <c r="I1565" s="21">
        <f ca="1">IF(ROW()&gt;计算结果!B$18-1,AVERAGE(OFFSET(E1565,0,0,-计算结果!B$18,1)),AVERAGE(OFFSET(E1565,0,0,-ROW()+1,1)))</f>
        <v>2964.4324999999999</v>
      </c>
      <c r="J1565" s="43">
        <f t="shared" ca="1" si="97"/>
        <v>283377.30626815971</v>
      </c>
      <c r="K1565" s="43">
        <f ca="1">IF(ROW()&gt;计算结果!B$19+1,J1565-OFFSET(J1565,-计算结果!B$19,0,1,1),J1565-OFFSET(J1565,-ROW()+2,0,1,1))</f>
        <v>-819.06655232002959</v>
      </c>
      <c r="L1565" s="32" t="str">
        <f ca="1">IF(AND(F1565&gt;OFFSET(F1565,-计算结果!B$19,0,1,1),'000300'!K1565&lt;OFFSET('000300'!K1565,-计算结果!B$19,0,1,1)),"卖",IF(AND(F1565&lt;OFFSET(F1565,-计算结果!B$19,0,1,1),'000300'!K1565&gt;OFFSET('000300'!K1565,-计算结果!B$19,0,1,1)),"买",L1564))</f>
        <v>买</v>
      </c>
      <c r="M1565" s="4" t="str">
        <f t="shared" ca="1" si="98"/>
        <v/>
      </c>
      <c r="N1565" s="3">
        <f ca="1">IF(L1564="买",E1565/E1564-1,0)-IF(M1565=1,计算结果!B$17,0)</f>
        <v>1.4645719999322182E-2</v>
      </c>
      <c r="O1565" s="2">
        <f t="shared" ca="1" si="99"/>
        <v>2.0910316430553171</v>
      </c>
      <c r="P1565" s="3">
        <f ca="1">1-O1565/MAX(O$2:O1565)</f>
        <v>0.19460886597424476</v>
      </c>
    </row>
    <row r="1566" spans="1:16" x14ac:dyDescent="0.15">
      <c r="A1566" s="1">
        <v>40709</v>
      </c>
      <c r="B1566">
        <v>2984.96</v>
      </c>
      <c r="C1566">
        <v>2999.15</v>
      </c>
      <c r="D1566" s="21">
        <v>2963.11</v>
      </c>
      <c r="E1566" s="21">
        <v>2963.12</v>
      </c>
      <c r="F1566" s="43">
        <v>544.67702784000005</v>
      </c>
      <c r="G1566" s="3">
        <f t="shared" si="96"/>
        <v>-1.0168495036010694E-2</v>
      </c>
      <c r="H1566" s="3">
        <f>1-E1566/MAX(E$2:E1566)</f>
        <v>0.49582794528006535</v>
      </c>
      <c r="I1566" s="21">
        <f ca="1">IF(ROW()&gt;计算结果!B$18-1,AVERAGE(OFFSET(E1566,0,0,-计算结果!B$18,1)),AVERAGE(OFFSET(E1566,0,0,-ROW()+1,1)))</f>
        <v>2967.24</v>
      </c>
      <c r="J1566" s="43">
        <f t="shared" ca="1" si="97"/>
        <v>283921.9832959997</v>
      </c>
      <c r="K1566" s="43">
        <f ca="1">IF(ROW()&gt;计算结果!B$19+1,J1566-OFFSET(J1566,-计算结果!B$19,0,1,1),J1566-OFFSET(J1566,-ROW()+2,0,1,1))</f>
        <v>-764.9903001600178</v>
      </c>
      <c r="L1566" s="32" t="str">
        <f ca="1">IF(AND(F1566&gt;OFFSET(F1566,-计算结果!B$19,0,1,1),'000300'!K1566&lt;OFFSET('000300'!K1566,-计算结果!B$19,0,1,1)),"卖",IF(AND(F1566&lt;OFFSET(F1566,-计算结果!B$19,0,1,1),'000300'!K1566&gt;OFFSET('000300'!K1566,-计算结果!B$19,0,1,1)),"买",L1565))</f>
        <v>买</v>
      </c>
      <c r="M1566" s="4" t="str">
        <f t="shared" ca="1" si="98"/>
        <v/>
      </c>
      <c r="N1566" s="3">
        <f ca="1">IF(L1565="买",E1566/E1565-1,0)-IF(M1566=1,计算结果!B$17,0)</f>
        <v>-1.0168495036010694E-2</v>
      </c>
      <c r="O1566" s="2">
        <f t="shared" ca="1" si="99"/>
        <v>2.0697689981727678</v>
      </c>
      <c r="P1566" s="3">
        <f ca="1">1-O1566/MAX(O$2:O1566)</f>
        <v>0.20279848172263271</v>
      </c>
    </row>
    <row r="1567" spans="1:16" x14ac:dyDescent="0.15">
      <c r="A1567" s="1">
        <v>40710</v>
      </c>
      <c r="B1567">
        <v>2939.68</v>
      </c>
      <c r="C1567">
        <v>2946.82</v>
      </c>
      <c r="D1567" s="21">
        <v>2915.4</v>
      </c>
      <c r="E1567" s="21">
        <v>2917.58</v>
      </c>
      <c r="F1567" s="43">
        <v>470.67185152000002</v>
      </c>
      <c r="G1567" s="3">
        <f t="shared" si="96"/>
        <v>-1.5368935446421372E-2</v>
      </c>
      <c r="H1567" s="3">
        <f>1-E1567/MAX(E$2:E1567)</f>
        <v>0.50357653304294558</v>
      </c>
      <c r="I1567" s="21">
        <f ca="1">IF(ROW()&gt;计算结果!B$18-1,AVERAGE(OFFSET(E1567,0,0,-计算结果!B$18,1)),AVERAGE(OFFSET(E1567,0,0,-ROW()+1,1)))</f>
        <v>2956.1524999999997</v>
      </c>
      <c r="J1567" s="43">
        <f t="shared" ca="1" si="97"/>
        <v>283451.31144447968</v>
      </c>
      <c r="K1567" s="43">
        <f ca="1">IF(ROW()&gt;计算结果!B$19+1,J1567-OFFSET(J1567,-计算结果!B$19,0,1,1),J1567-OFFSET(J1567,-ROW()+2,0,1,1))</f>
        <v>-618.17868288001046</v>
      </c>
      <c r="L1567" s="32" t="str">
        <f ca="1">IF(AND(F1567&gt;OFFSET(F1567,-计算结果!B$19,0,1,1),'000300'!K1567&lt;OFFSET('000300'!K1567,-计算结果!B$19,0,1,1)),"卖",IF(AND(F1567&lt;OFFSET(F1567,-计算结果!B$19,0,1,1),'000300'!K1567&gt;OFFSET('000300'!K1567,-计算结果!B$19,0,1,1)),"买",L1566))</f>
        <v>买</v>
      </c>
      <c r="M1567" s="4" t="str">
        <f t="shared" ca="1" si="98"/>
        <v/>
      </c>
      <c r="N1567" s="3">
        <f ca="1">IF(L1566="买",E1567/E1566-1,0)-IF(M1567=1,计算结果!B$17,0)</f>
        <v>-1.5368935446421372E-2</v>
      </c>
      <c r="O1567" s="2">
        <f t="shared" ca="1" si="99"/>
        <v>2.0379588520508465</v>
      </c>
      <c r="P1567" s="3">
        <f ca="1">1-O1567/MAX(O$2:O1567)</f>
        <v>0.21505062039482659</v>
      </c>
    </row>
    <row r="1568" spans="1:16" x14ac:dyDescent="0.15">
      <c r="A1568" s="1">
        <v>40711</v>
      </c>
      <c r="B1568">
        <v>2916.41</v>
      </c>
      <c r="C1568">
        <v>2934.06</v>
      </c>
      <c r="D1568" s="21">
        <v>2891.01</v>
      </c>
      <c r="E1568" s="21">
        <v>2892.16</v>
      </c>
      <c r="F1568" s="43">
        <v>516.47156224000003</v>
      </c>
      <c r="G1568" s="3">
        <f t="shared" si="96"/>
        <v>-8.7127002515784424E-3</v>
      </c>
      <c r="H1568" s="3">
        <f>1-E1568/MAX(E$2:E1568)</f>
        <v>0.50790172190839178</v>
      </c>
      <c r="I1568" s="21">
        <f ca="1">IF(ROW()&gt;计算结果!B$18-1,AVERAGE(OFFSET(E1568,0,0,-计算结果!B$18,1)),AVERAGE(OFFSET(E1568,0,0,-ROW()+1,1)))</f>
        <v>2941.605</v>
      </c>
      <c r="J1568" s="43">
        <f t="shared" ca="1" si="97"/>
        <v>282934.8398822397</v>
      </c>
      <c r="K1568" s="43">
        <f ca="1">IF(ROW()&gt;计算结果!B$19+1,J1568-OFFSET(J1568,-计算结果!B$19,0,1,1),J1568-OFFSET(J1568,-ROW()+2,0,1,1))</f>
        <v>-1627.3878220799961</v>
      </c>
      <c r="L1568" s="32" t="str">
        <f ca="1">IF(AND(F1568&gt;OFFSET(F1568,-计算结果!B$19,0,1,1),'000300'!K1568&lt;OFFSET('000300'!K1568,-计算结果!B$19,0,1,1)),"卖",IF(AND(F1568&lt;OFFSET(F1568,-计算结果!B$19,0,1,1),'000300'!K1568&gt;OFFSET('000300'!K1568,-计算结果!B$19,0,1,1)),"买",L1567))</f>
        <v>卖</v>
      </c>
      <c r="M1568" s="4">
        <f t="shared" ca="1" si="98"/>
        <v>1</v>
      </c>
      <c r="N1568" s="3">
        <f ca="1">IF(L1567="买",E1568/E1567-1,0)-IF(M1568=1,计算结果!B$17,0)</f>
        <v>-8.7127002515784424E-3</v>
      </c>
      <c r="O1568" s="2">
        <f t="shared" ca="1" si="99"/>
        <v>2.0202027274478764</v>
      </c>
      <c r="P1568" s="3">
        <f ca="1">1-O1568/MAX(O$2:O1568)</f>
        <v>0.22188964905198894</v>
      </c>
    </row>
    <row r="1569" spans="1:16" x14ac:dyDescent="0.15">
      <c r="A1569" s="1">
        <v>40714</v>
      </c>
      <c r="B1569">
        <v>2888.94</v>
      </c>
      <c r="C1569">
        <v>2896.08</v>
      </c>
      <c r="D1569" s="21">
        <v>2862.41</v>
      </c>
      <c r="E1569" s="21">
        <v>2874.9</v>
      </c>
      <c r="F1569" s="43">
        <v>454.16697856000002</v>
      </c>
      <c r="G1569" s="3">
        <f t="shared" si="96"/>
        <v>-5.9678579331710058E-3</v>
      </c>
      <c r="H1569" s="3">
        <f>1-E1569/MAX(E$2:E1569)</f>
        <v>0.51083849452120056</v>
      </c>
      <c r="I1569" s="21">
        <f ca="1">IF(ROW()&gt;计算结果!B$18-1,AVERAGE(OFFSET(E1569,0,0,-计算结果!B$18,1)),AVERAGE(OFFSET(E1569,0,0,-ROW()+1,1)))</f>
        <v>2911.94</v>
      </c>
      <c r="J1569" s="43">
        <f t="shared" ca="1" si="97"/>
        <v>282480.67290367972</v>
      </c>
      <c r="K1569" s="43">
        <f ca="1">IF(ROW()&gt;计算结果!B$19+1,J1569-OFFSET(J1569,-计算结果!B$19,0,1,1),J1569-OFFSET(J1569,-ROW()+2,0,1,1))</f>
        <v>-2580.1461350399768</v>
      </c>
      <c r="L1569" s="32" t="str">
        <f ca="1">IF(AND(F1569&gt;OFFSET(F1569,-计算结果!B$19,0,1,1),'000300'!K1569&lt;OFFSET('000300'!K1569,-计算结果!B$19,0,1,1)),"卖",IF(AND(F1569&lt;OFFSET(F1569,-计算结果!B$19,0,1,1),'000300'!K1569&gt;OFFSET('000300'!K1569,-计算结果!B$19,0,1,1)),"买",L1568))</f>
        <v>卖</v>
      </c>
      <c r="M1569" s="4" t="str">
        <f t="shared" ca="1" si="98"/>
        <v/>
      </c>
      <c r="N1569" s="3">
        <f ca="1">IF(L1568="买",E1569/E1568-1,0)-IF(M1569=1,计算结果!B$17,0)</f>
        <v>0</v>
      </c>
      <c r="O1569" s="2">
        <f t="shared" ca="1" si="99"/>
        <v>2.0202027274478764</v>
      </c>
      <c r="P1569" s="3">
        <f ca="1">1-O1569/MAX(O$2:O1569)</f>
        <v>0.22188964905198894</v>
      </c>
    </row>
    <row r="1570" spans="1:16" x14ac:dyDescent="0.15">
      <c r="A1570" s="1">
        <v>40715</v>
      </c>
      <c r="B1570">
        <v>2883.35</v>
      </c>
      <c r="C1570">
        <v>2909.57</v>
      </c>
      <c r="D1570" s="21">
        <v>2877.05</v>
      </c>
      <c r="E1570" s="21">
        <v>2909.07</v>
      </c>
      <c r="F1570" s="43">
        <v>501.60676863999998</v>
      </c>
      <c r="G1570" s="3">
        <f t="shared" si="96"/>
        <v>1.1885630804549852E-2</v>
      </c>
      <c r="H1570" s="3">
        <f>1-E1570/MAX(E$2:E1570)</f>
        <v>0.50502450146328182</v>
      </c>
      <c r="I1570" s="21">
        <f ca="1">IF(ROW()&gt;计算结果!B$18-1,AVERAGE(OFFSET(E1570,0,0,-计算结果!B$18,1)),AVERAGE(OFFSET(E1570,0,0,-ROW()+1,1)))</f>
        <v>2898.4274999999998</v>
      </c>
      <c r="J1570" s="43">
        <f t="shared" ca="1" si="97"/>
        <v>281979.06613503973</v>
      </c>
      <c r="K1570" s="43">
        <f ca="1">IF(ROW()&gt;计算结果!B$19+1,J1570-OFFSET(J1570,-计算结果!B$19,0,1,1),J1570-OFFSET(J1570,-ROW()+2,0,1,1))</f>
        <v>-3592.9847807999467</v>
      </c>
      <c r="L1570" s="32" t="str">
        <f ca="1">IF(AND(F1570&gt;OFFSET(F1570,-计算结果!B$19,0,1,1),'000300'!K1570&lt;OFFSET('000300'!K1570,-计算结果!B$19,0,1,1)),"卖",IF(AND(F1570&lt;OFFSET(F1570,-计算结果!B$19,0,1,1),'000300'!K1570&gt;OFFSET('000300'!K1570,-计算结果!B$19,0,1,1)),"买",L1569))</f>
        <v>卖</v>
      </c>
      <c r="M1570" s="4" t="str">
        <f t="shared" ca="1" si="98"/>
        <v/>
      </c>
      <c r="N1570" s="3">
        <f ca="1">IF(L1569="买",E1570/E1569-1,0)-IF(M1570=1,计算结果!B$17,0)</f>
        <v>0</v>
      </c>
      <c r="O1570" s="2">
        <f t="shared" ca="1" si="99"/>
        <v>2.0202027274478764</v>
      </c>
      <c r="P1570" s="3">
        <f ca="1">1-O1570/MAX(O$2:O1570)</f>
        <v>0.22188964905198894</v>
      </c>
    </row>
    <row r="1571" spans="1:16" x14ac:dyDescent="0.15">
      <c r="A1571" s="1">
        <v>40716</v>
      </c>
      <c r="B1571">
        <v>2913.67</v>
      </c>
      <c r="C1571">
        <v>2921.03</v>
      </c>
      <c r="D1571" s="21">
        <v>2894.18</v>
      </c>
      <c r="E1571" s="21">
        <v>2908.58</v>
      </c>
      <c r="F1571" s="43">
        <v>432.63823872</v>
      </c>
      <c r="G1571" s="3">
        <f t="shared" si="96"/>
        <v>-1.6843871065330696E-4</v>
      </c>
      <c r="H1571" s="3">
        <f>1-E1571/MAX(E$2:E1571)</f>
        <v>0.50510787449806027</v>
      </c>
      <c r="I1571" s="21">
        <f ca="1">IF(ROW()&gt;计算结果!B$18-1,AVERAGE(OFFSET(E1571,0,0,-计算结果!B$18,1)),AVERAGE(OFFSET(E1571,0,0,-ROW()+1,1)))</f>
        <v>2896.1774999999998</v>
      </c>
      <c r="J1571" s="43">
        <f t="shared" ca="1" si="97"/>
        <v>281546.42789631971</v>
      </c>
      <c r="K1571" s="43">
        <f ca="1">IF(ROW()&gt;计算结果!B$19+1,J1571-OFFSET(J1571,-计算结果!B$19,0,1,1),J1571-OFFSET(J1571,-ROW()+2,0,1,1))</f>
        <v>-3471.8102323199855</v>
      </c>
      <c r="L1571" s="32" t="str">
        <f ca="1">IF(AND(F1571&gt;OFFSET(F1571,-计算结果!B$19,0,1,1),'000300'!K1571&lt;OFFSET('000300'!K1571,-计算结果!B$19,0,1,1)),"卖",IF(AND(F1571&lt;OFFSET(F1571,-计算结果!B$19,0,1,1),'000300'!K1571&gt;OFFSET('000300'!K1571,-计算结果!B$19,0,1,1)),"买",L1570))</f>
        <v>卖</v>
      </c>
      <c r="M1571" s="4" t="str">
        <f t="shared" ca="1" si="98"/>
        <v/>
      </c>
      <c r="N1571" s="3">
        <f ca="1">IF(L1570="买",E1571/E1570-1,0)-IF(M1571=1,计算结果!B$17,0)</f>
        <v>0</v>
      </c>
      <c r="O1571" s="2">
        <f t="shared" ca="1" si="99"/>
        <v>2.0202027274478764</v>
      </c>
      <c r="P1571" s="3">
        <f ca="1">1-O1571/MAX(O$2:O1571)</f>
        <v>0.22188964905198894</v>
      </c>
    </row>
    <row r="1572" spans="1:16" x14ac:dyDescent="0.15">
      <c r="A1572" s="1">
        <v>40717</v>
      </c>
      <c r="B1572">
        <v>2899.01</v>
      </c>
      <c r="C1572">
        <v>2966.54</v>
      </c>
      <c r="D1572" s="21">
        <v>2888.68</v>
      </c>
      <c r="E1572" s="21">
        <v>2957.63</v>
      </c>
      <c r="F1572" s="43">
        <v>552.76888064000002</v>
      </c>
      <c r="G1572" s="3">
        <f t="shared" si="96"/>
        <v>1.6863899222300915E-2</v>
      </c>
      <c r="H1572" s="3">
        <f>1-E1572/MAX(E$2:E1572)</f>
        <v>0.49676206356768526</v>
      </c>
      <c r="I1572" s="21">
        <f ca="1">IF(ROW()&gt;计算结果!B$18-1,AVERAGE(OFFSET(E1572,0,0,-计算结果!B$18,1)),AVERAGE(OFFSET(E1572,0,0,-ROW()+1,1)))</f>
        <v>2912.5450000000001</v>
      </c>
      <c r="J1572" s="43">
        <f t="shared" ca="1" si="97"/>
        <v>282099.1967769597</v>
      </c>
      <c r="K1572" s="43">
        <f ca="1">IF(ROW()&gt;计算结果!B$19+1,J1572-OFFSET(J1572,-计算结果!B$19,0,1,1),J1572-OFFSET(J1572,-ROW()+2,0,1,1))</f>
        <v>-2409.61142784002</v>
      </c>
      <c r="L1572" s="32" t="str">
        <f ca="1">IF(AND(F1572&gt;OFFSET(F1572,-计算结果!B$19,0,1,1),'000300'!K1572&lt;OFFSET('000300'!K1572,-计算结果!B$19,0,1,1)),"卖",IF(AND(F1572&lt;OFFSET(F1572,-计算结果!B$19,0,1,1),'000300'!K1572&gt;OFFSET('000300'!K1572,-计算结果!B$19,0,1,1)),"买",L1571))</f>
        <v>卖</v>
      </c>
      <c r="M1572" s="4" t="str">
        <f t="shared" ca="1" si="98"/>
        <v/>
      </c>
      <c r="N1572" s="3">
        <f ca="1">IF(L1571="买",E1572/E1571-1,0)-IF(M1572=1,计算结果!B$17,0)</f>
        <v>0</v>
      </c>
      <c r="O1572" s="2">
        <f t="shared" ca="1" si="99"/>
        <v>2.0202027274478764</v>
      </c>
      <c r="P1572" s="3">
        <f ca="1">1-O1572/MAX(O$2:O1572)</f>
        <v>0.22188964905198894</v>
      </c>
    </row>
    <row r="1573" spans="1:16" x14ac:dyDescent="0.15">
      <c r="A1573" s="1">
        <v>40718</v>
      </c>
      <c r="B1573">
        <v>2946.61</v>
      </c>
      <c r="C1573">
        <v>3047.94</v>
      </c>
      <c r="D1573" s="21">
        <v>2944.05</v>
      </c>
      <c r="E1573" s="21">
        <v>3027.47</v>
      </c>
      <c r="F1573" s="43">
        <v>1049.7292697600001</v>
      </c>
      <c r="G1573" s="3">
        <f t="shared" si="96"/>
        <v>2.3613501350743471E-2</v>
      </c>
      <c r="H1573" s="3">
        <f>1-E1573/MAX(E$2:E1573)</f>
        <v>0.48487885387599539</v>
      </c>
      <c r="I1573" s="21">
        <f ca="1">IF(ROW()&gt;计算结果!B$18-1,AVERAGE(OFFSET(E1573,0,0,-计算结果!B$18,1)),AVERAGE(OFFSET(E1573,0,0,-ROW()+1,1)))</f>
        <v>2950.6874999999995</v>
      </c>
      <c r="J1573" s="43">
        <f t="shared" ca="1" si="97"/>
        <v>283148.92604671972</v>
      </c>
      <c r="K1573" s="43">
        <f ca="1">IF(ROW()&gt;计算结果!B$19+1,J1573-OFFSET(J1573,-计算结果!B$19,0,1,1),J1573-OFFSET(J1573,-ROW()+2,0,1,1))</f>
        <v>-889.96933632000582</v>
      </c>
      <c r="L1573" s="32" t="str">
        <f ca="1">IF(AND(F1573&gt;OFFSET(F1573,-计算结果!B$19,0,1,1),'000300'!K1573&lt;OFFSET('000300'!K1573,-计算结果!B$19,0,1,1)),"卖",IF(AND(F1573&lt;OFFSET(F1573,-计算结果!B$19,0,1,1),'000300'!K1573&gt;OFFSET('000300'!K1573,-计算结果!B$19,0,1,1)),"买",L1572))</f>
        <v>卖</v>
      </c>
      <c r="M1573" s="4" t="str">
        <f t="shared" ca="1" si="98"/>
        <v/>
      </c>
      <c r="N1573" s="3">
        <f ca="1">IF(L1572="买",E1573/E1572-1,0)-IF(M1573=1,计算结果!B$17,0)</f>
        <v>0</v>
      </c>
      <c r="O1573" s="2">
        <f t="shared" ca="1" si="99"/>
        <v>2.0202027274478764</v>
      </c>
      <c r="P1573" s="3">
        <f ca="1">1-O1573/MAX(O$2:O1573)</f>
        <v>0.22188964905198894</v>
      </c>
    </row>
    <row r="1574" spans="1:16" x14ac:dyDescent="0.15">
      <c r="A1574" s="1">
        <v>40721</v>
      </c>
      <c r="B1574">
        <v>3028.5</v>
      </c>
      <c r="C1574">
        <v>3056.02</v>
      </c>
      <c r="D1574" s="21">
        <v>3019.24</v>
      </c>
      <c r="E1574" s="21">
        <v>3036.49</v>
      </c>
      <c r="F1574" s="43">
        <v>790.44149247999997</v>
      </c>
      <c r="G1574" s="3">
        <f t="shared" si="96"/>
        <v>2.9793854274360321E-3</v>
      </c>
      <c r="H1574" s="3">
        <f>1-E1574/MAX(E$2:E1574)</f>
        <v>0.48334410943986938</v>
      </c>
      <c r="I1574" s="21">
        <f ca="1">IF(ROW()&gt;计算结果!B$18-1,AVERAGE(OFFSET(E1574,0,0,-计算结果!B$18,1)),AVERAGE(OFFSET(E1574,0,0,-ROW()+1,1)))</f>
        <v>2982.5425</v>
      </c>
      <c r="J1574" s="43">
        <f t="shared" ca="1" si="97"/>
        <v>283939.36753919971</v>
      </c>
      <c r="K1574" s="43">
        <f ca="1">IF(ROW()&gt;计算结果!B$19+1,J1574-OFFSET(J1574,-计算结果!B$19,0,1,1),J1574-OFFSET(J1574,-ROW()+2,0,1,1))</f>
        <v>562.06127104000188</v>
      </c>
      <c r="L1574" s="32" t="str">
        <f ca="1">IF(AND(F1574&gt;OFFSET(F1574,-计算结果!B$19,0,1,1),'000300'!K1574&lt;OFFSET('000300'!K1574,-计算结果!B$19,0,1,1)),"卖",IF(AND(F1574&lt;OFFSET(F1574,-计算结果!B$19,0,1,1),'000300'!K1574&gt;OFFSET('000300'!K1574,-计算结果!B$19,0,1,1)),"买",L1573))</f>
        <v>卖</v>
      </c>
      <c r="M1574" s="4" t="str">
        <f t="shared" ca="1" si="98"/>
        <v/>
      </c>
      <c r="N1574" s="3">
        <f ca="1">IF(L1573="买",E1574/E1573-1,0)-IF(M1574=1,计算结果!B$17,0)</f>
        <v>0</v>
      </c>
      <c r="O1574" s="2">
        <f t="shared" ca="1" si="99"/>
        <v>2.0202027274478764</v>
      </c>
      <c r="P1574" s="3">
        <f ca="1">1-O1574/MAX(O$2:O1574)</f>
        <v>0.22188964905198894</v>
      </c>
    </row>
    <row r="1575" spans="1:16" x14ac:dyDescent="0.15">
      <c r="A1575" s="1">
        <v>40722</v>
      </c>
      <c r="B1575">
        <v>3040.18</v>
      </c>
      <c r="C1575">
        <v>3046.8</v>
      </c>
      <c r="D1575" s="21">
        <v>3014</v>
      </c>
      <c r="E1575" s="21">
        <v>3041.73</v>
      </c>
      <c r="F1575" s="43">
        <v>703.33382656000003</v>
      </c>
      <c r="G1575" s="3">
        <f t="shared" si="96"/>
        <v>1.7256766859103934E-3</v>
      </c>
      <c r="H1575" s="3">
        <f>1-E1575/MAX(E$2:E1575)</f>
        <v>0.48245252841489139</v>
      </c>
      <c r="I1575" s="21">
        <f ca="1">IF(ROW()&gt;计算结果!B$18-1,AVERAGE(OFFSET(E1575,0,0,-计算结果!B$18,1)),AVERAGE(OFFSET(E1575,0,0,-ROW()+1,1)))</f>
        <v>3015.83</v>
      </c>
      <c r="J1575" s="43">
        <f t="shared" ca="1" si="97"/>
        <v>284642.70136575971</v>
      </c>
      <c r="K1575" s="43">
        <f ca="1">IF(ROW()&gt;计算结果!B$19+1,J1575-OFFSET(J1575,-计算结果!B$19,0,1,1),J1575-OFFSET(J1575,-ROW()+2,0,1,1))</f>
        <v>720.71806976001244</v>
      </c>
      <c r="L1575" s="32" t="str">
        <f ca="1">IF(AND(F1575&gt;OFFSET(F1575,-计算结果!B$19,0,1,1),'000300'!K1575&lt;OFFSET('000300'!K1575,-计算结果!B$19,0,1,1)),"卖",IF(AND(F1575&lt;OFFSET(F1575,-计算结果!B$19,0,1,1),'000300'!K1575&gt;OFFSET('000300'!K1575,-计算结果!B$19,0,1,1)),"买",L1574))</f>
        <v>卖</v>
      </c>
      <c r="M1575" s="4" t="str">
        <f t="shared" ca="1" si="98"/>
        <v/>
      </c>
      <c r="N1575" s="3">
        <f ca="1">IF(L1574="买",E1575/E1574-1,0)-IF(M1575=1,计算结果!B$17,0)</f>
        <v>0</v>
      </c>
      <c r="O1575" s="2">
        <f t="shared" ca="1" si="99"/>
        <v>2.0202027274478764</v>
      </c>
      <c r="P1575" s="3">
        <f ca="1">1-O1575/MAX(O$2:O1575)</f>
        <v>0.22188964905198894</v>
      </c>
    </row>
    <row r="1576" spans="1:16" x14ac:dyDescent="0.15">
      <c r="A1576" s="1">
        <v>40723</v>
      </c>
      <c r="B1576">
        <v>3039.05</v>
      </c>
      <c r="C1576">
        <v>3043.82</v>
      </c>
      <c r="D1576" s="21">
        <v>2999.95</v>
      </c>
      <c r="E1576" s="21">
        <v>3000.17</v>
      </c>
      <c r="F1576" s="43">
        <v>617.17622784000002</v>
      </c>
      <c r="G1576" s="3">
        <f t="shared" si="96"/>
        <v>-1.3663277148201813E-2</v>
      </c>
      <c r="H1576" s="3">
        <f>1-E1576/MAX(E$2:E1576)</f>
        <v>0.48952392295650993</v>
      </c>
      <c r="I1576" s="21">
        <f ca="1">IF(ROW()&gt;计算结果!B$18-1,AVERAGE(OFFSET(E1576,0,0,-计算结果!B$18,1)),AVERAGE(OFFSET(E1576,0,0,-ROW()+1,1)))</f>
        <v>3026.4649999999997</v>
      </c>
      <c r="J1576" s="43">
        <f t="shared" ca="1" si="97"/>
        <v>285259.87759359973</v>
      </c>
      <c r="K1576" s="43">
        <f ca="1">IF(ROW()&gt;计算结果!B$19+1,J1576-OFFSET(J1576,-计算结果!B$19,0,1,1),J1576-OFFSET(J1576,-ROW()+2,0,1,1))</f>
        <v>1808.5661491200444</v>
      </c>
      <c r="L1576" s="32" t="str">
        <f ca="1">IF(AND(F1576&gt;OFFSET(F1576,-计算结果!B$19,0,1,1),'000300'!K1576&lt;OFFSET('000300'!K1576,-计算结果!B$19,0,1,1)),"卖",IF(AND(F1576&lt;OFFSET(F1576,-计算结果!B$19,0,1,1),'000300'!K1576&gt;OFFSET('000300'!K1576,-计算结果!B$19,0,1,1)),"买",L1575))</f>
        <v>卖</v>
      </c>
      <c r="M1576" s="4" t="str">
        <f t="shared" ca="1" si="98"/>
        <v/>
      </c>
      <c r="N1576" s="3">
        <f ca="1">IF(L1575="买",E1576/E1575-1,0)-IF(M1576=1,计算结果!B$17,0)</f>
        <v>0</v>
      </c>
      <c r="O1576" s="2">
        <f t="shared" ca="1" si="99"/>
        <v>2.0202027274478764</v>
      </c>
      <c r="P1576" s="3">
        <f ca="1">1-O1576/MAX(O$2:O1576)</f>
        <v>0.22188964905198894</v>
      </c>
    </row>
    <row r="1577" spans="1:16" x14ac:dyDescent="0.15">
      <c r="A1577" s="1">
        <v>40724</v>
      </c>
      <c r="B1577">
        <v>3003.23</v>
      </c>
      <c r="C1577">
        <v>3058.63</v>
      </c>
      <c r="D1577" s="21">
        <v>3003.23</v>
      </c>
      <c r="E1577" s="21">
        <v>3044.09</v>
      </c>
      <c r="F1577" s="43">
        <v>738.91667968000002</v>
      </c>
      <c r="G1577" s="3">
        <f t="shared" si="96"/>
        <v>1.4639170447008132E-2</v>
      </c>
      <c r="H1577" s="3">
        <f>1-E1577/MAX(E$2:E1577)</f>
        <v>0.48205097665555019</v>
      </c>
      <c r="I1577" s="21">
        <f ca="1">IF(ROW()&gt;计算结果!B$18-1,AVERAGE(OFFSET(E1577,0,0,-计算结果!B$18,1)),AVERAGE(OFFSET(E1577,0,0,-ROW()+1,1)))</f>
        <v>3030.62</v>
      </c>
      <c r="J1577" s="43">
        <f t="shared" ca="1" si="97"/>
        <v>285998.79427327972</v>
      </c>
      <c r="K1577" s="43">
        <f ca="1">IF(ROW()&gt;计算结果!B$19+1,J1577-OFFSET(J1577,-计算结果!B$19,0,1,1),J1577-OFFSET(J1577,-ROW()+2,0,1,1))</f>
        <v>3063.9543910400243</v>
      </c>
      <c r="L1577" s="32" t="str">
        <f ca="1">IF(AND(F1577&gt;OFFSET(F1577,-计算结果!B$19,0,1,1),'000300'!K1577&lt;OFFSET('000300'!K1577,-计算结果!B$19,0,1,1)),"卖",IF(AND(F1577&lt;OFFSET(F1577,-计算结果!B$19,0,1,1),'000300'!K1577&gt;OFFSET('000300'!K1577,-计算结果!B$19,0,1,1)),"买",L1576))</f>
        <v>卖</v>
      </c>
      <c r="M1577" s="4" t="str">
        <f t="shared" ca="1" si="98"/>
        <v/>
      </c>
      <c r="N1577" s="3">
        <f ca="1">IF(L1576="买",E1577/E1576-1,0)-IF(M1577=1,计算结果!B$17,0)</f>
        <v>0</v>
      </c>
      <c r="O1577" s="2">
        <f t="shared" ca="1" si="99"/>
        <v>2.0202027274478764</v>
      </c>
      <c r="P1577" s="3">
        <f ca="1">1-O1577/MAX(O$2:O1577)</f>
        <v>0.22188964905198894</v>
      </c>
    </row>
    <row r="1578" spans="1:16" x14ac:dyDescent="0.15">
      <c r="A1578" s="1">
        <v>40725</v>
      </c>
      <c r="B1578">
        <v>3052.12</v>
      </c>
      <c r="C1578">
        <v>3071.21</v>
      </c>
      <c r="D1578" s="21">
        <v>3034.07</v>
      </c>
      <c r="E1578" s="21">
        <v>3049.75</v>
      </c>
      <c r="F1578" s="43">
        <v>726.14641663999998</v>
      </c>
      <c r="G1578" s="3">
        <f t="shared" si="96"/>
        <v>1.8593405582620903E-3</v>
      </c>
      <c r="H1578" s="3">
        <f>1-E1578/MAX(E$2:E1578)</f>
        <v>0.48108793302933373</v>
      </c>
      <c r="I1578" s="21">
        <f ca="1">IF(ROW()&gt;计算结果!B$18-1,AVERAGE(OFFSET(E1578,0,0,-计算结果!B$18,1)),AVERAGE(OFFSET(E1578,0,0,-ROW()+1,1)))</f>
        <v>3033.9349999999999</v>
      </c>
      <c r="J1578" s="43">
        <f t="shared" ca="1" si="97"/>
        <v>286724.94068991975</v>
      </c>
      <c r="K1578" s="43">
        <f ca="1">IF(ROW()&gt;计算结果!B$19+1,J1578-OFFSET(J1578,-计算结果!B$19,0,1,1),J1578-OFFSET(J1578,-ROW()+2,0,1,1))</f>
        <v>4244.2677862400305</v>
      </c>
      <c r="L1578" s="32" t="str">
        <f ca="1">IF(AND(F1578&gt;OFFSET(F1578,-计算结果!B$19,0,1,1),'000300'!K1578&lt;OFFSET('000300'!K1578,-计算结果!B$19,0,1,1)),"卖",IF(AND(F1578&lt;OFFSET(F1578,-计算结果!B$19,0,1,1),'000300'!K1578&gt;OFFSET('000300'!K1578,-计算结果!B$19,0,1,1)),"买",L1577))</f>
        <v>卖</v>
      </c>
      <c r="M1578" s="4" t="str">
        <f t="shared" ca="1" si="98"/>
        <v/>
      </c>
      <c r="N1578" s="3">
        <f ca="1">IF(L1577="买",E1578/E1577-1,0)-IF(M1578=1,计算结果!B$17,0)</f>
        <v>0</v>
      </c>
      <c r="O1578" s="2">
        <f t="shared" ca="1" si="99"/>
        <v>2.0202027274478764</v>
      </c>
      <c r="P1578" s="3">
        <f ca="1">1-O1578/MAX(O$2:O1578)</f>
        <v>0.22188964905198894</v>
      </c>
    </row>
    <row r="1579" spans="1:16" x14ac:dyDescent="0.15">
      <c r="A1579" s="1">
        <v>40728</v>
      </c>
      <c r="B1579">
        <v>3064.94</v>
      </c>
      <c r="C1579">
        <v>3124.58</v>
      </c>
      <c r="D1579" s="21">
        <v>3064.94</v>
      </c>
      <c r="E1579" s="21">
        <v>3121.98</v>
      </c>
      <c r="F1579" s="43">
        <v>1026.7982233600001</v>
      </c>
      <c r="G1579" s="3">
        <f t="shared" si="96"/>
        <v>2.3683908517091679E-2</v>
      </c>
      <c r="H1579" s="3">
        <f>1-E1579/MAX(E$2:E1579)</f>
        <v>0.46879806710678551</v>
      </c>
      <c r="I1579" s="21">
        <f ca="1">IF(ROW()&gt;计算结果!B$18-1,AVERAGE(OFFSET(E1579,0,0,-计算结果!B$18,1)),AVERAGE(OFFSET(E1579,0,0,-ROW()+1,1)))</f>
        <v>3053.9974999999999</v>
      </c>
      <c r="J1579" s="43">
        <f t="shared" ca="1" si="97"/>
        <v>287751.73891327973</v>
      </c>
      <c r="K1579" s="43">
        <f ca="1">IF(ROW()&gt;计算结果!B$19+1,J1579-OFFSET(J1579,-计算结果!B$19,0,1,1),J1579-OFFSET(J1579,-ROW()+2,0,1,1))</f>
        <v>5772.6727782399976</v>
      </c>
      <c r="L1579" s="32" t="str">
        <f ca="1">IF(AND(F1579&gt;OFFSET(F1579,-计算结果!B$19,0,1,1),'000300'!K1579&lt;OFFSET('000300'!K1579,-计算结果!B$19,0,1,1)),"卖",IF(AND(F1579&lt;OFFSET(F1579,-计算结果!B$19,0,1,1),'000300'!K1579&gt;OFFSET('000300'!K1579,-计算结果!B$19,0,1,1)),"买",L1578))</f>
        <v>卖</v>
      </c>
      <c r="M1579" s="4" t="str">
        <f t="shared" ca="1" si="98"/>
        <v/>
      </c>
      <c r="N1579" s="3">
        <f ca="1">IF(L1578="买",E1579/E1578-1,0)-IF(M1579=1,计算结果!B$17,0)</f>
        <v>0</v>
      </c>
      <c r="O1579" s="2">
        <f t="shared" ca="1" si="99"/>
        <v>2.0202027274478764</v>
      </c>
      <c r="P1579" s="3">
        <f ca="1">1-O1579/MAX(O$2:O1579)</f>
        <v>0.22188964905198894</v>
      </c>
    </row>
    <row r="1580" spans="1:16" x14ac:dyDescent="0.15">
      <c r="A1580" s="1">
        <v>40729</v>
      </c>
      <c r="B1580">
        <v>3122.9</v>
      </c>
      <c r="C1580">
        <v>3128.53</v>
      </c>
      <c r="D1580" s="21">
        <v>3105.09</v>
      </c>
      <c r="E1580" s="21">
        <v>3122.5</v>
      </c>
      <c r="F1580" s="43">
        <v>819.99831040000004</v>
      </c>
      <c r="G1580" s="3">
        <f t="shared" si="96"/>
        <v>1.6656096451606039E-4</v>
      </c>
      <c r="H1580" s="3">
        <f>1-E1580/MAX(E$2:E1580)</f>
        <v>0.46870958960049003</v>
      </c>
      <c r="I1580" s="21">
        <f ca="1">IF(ROW()&gt;计算结果!B$18-1,AVERAGE(OFFSET(E1580,0,0,-计算结果!B$18,1)),AVERAGE(OFFSET(E1580,0,0,-ROW()+1,1)))</f>
        <v>3084.58</v>
      </c>
      <c r="J1580" s="43">
        <f t="shared" ca="1" si="97"/>
        <v>288571.73722367972</v>
      </c>
      <c r="K1580" s="43">
        <f ca="1">IF(ROW()&gt;计算结果!B$19+1,J1580-OFFSET(J1580,-计算结果!B$19,0,1,1),J1580-OFFSET(J1580,-ROW()+2,0,1,1))</f>
        <v>7025.3093273600098</v>
      </c>
      <c r="L1580" s="32" t="str">
        <f ca="1">IF(AND(F1580&gt;OFFSET(F1580,-计算结果!B$19,0,1,1),'000300'!K1580&lt;OFFSET('000300'!K1580,-计算结果!B$19,0,1,1)),"卖",IF(AND(F1580&lt;OFFSET(F1580,-计算结果!B$19,0,1,1),'000300'!K1580&gt;OFFSET('000300'!K1580,-计算结果!B$19,0,1,1)),"买",L1579))</f>
        <v>卖</v>
      </c>
      <c r="M1580" s="4" t="str">
        <f t="shared" ca="1" si="98"/>
        <v/>
      </c>
      <c r="N1580" s="3">
        <f ca="1">IF(L1579="买",E1580/E1579-1,0)-IF(M1580=1,计算结果!B$17,0)</f>
        <v>0</v>
      </c>
      <c r="O1580" s="2">
        <f t="shared" ca="1" si="99"/>
        <v>2.0202027274478764</v>
      </c>
      <c r="P1580" s="3">
        <f ca="1">1-O1580/MAX(O$2:O1580)</f>
        <v>0.22188964905198894</v>
      </c>
    </row>
    <row r="1581" spans="1:16" x14ac:dyDescent="0.15">
      <c r="A1581" s="1">
        <v>40730</v>
      </c>
      <c r="B1581">
        <v>3116.12</v>
      </c>
      <c r="C1581">
        <v>3116.12</v>
      </c>
      <c r="D1581" s="21">
        <v>3084.83</v>
      </c>
      <c r="E1581" s="21">
        <v>3113.71</v>
      </c>
      <c r="F1581" s="43">
        <v>765.57000703999995</v>
      </c>
      <c r="G1581" s="3">
        <f t="shared" si="96"/>
        <v>-2.815052041633348E-3</v>
      </c>
      <c r="H1581" s="3">
        <f>1-E1581/MAX(E$2:E1581)</f>
        <v>0.47020519975498531</v>
      </c>
      <c r="I1581" s="21">
        <f ca="1">IF(ROW()&gt;计算结果!B$18-1,AVERAGE(OFFSET(E1581,0,0,-计算结果!B$18,1)),AVERAGE(OFFSET(E1581,0,0,-ROW()+1,1)))</f>
        <v>3101.9849999999997</v>
      </c>
      <c r="J1581" s="43">
        <f t="shared" ca="1" si="97"/>
        <v>289337.30723071971</v>
      </c>
      <c r="K1581" s="43">
        <f ca="1">IF(ROW()&gt;计算结果!B$19+1,J1581-OFFSET(J1581,-计算结果!B$19,0,1,1),J1581-OFFSET(J1581,-ROW()+2,0,1,1))</f>
        <v>7238.1104537600186</v>
      </c>
      <c r="L1581" s="32" t="str">
        <f ca="1">IF(AND(F1581&gt;OFFSET(F1581,-计算结果!B$19,0,1,1),'000300'!K1581&lt;OFFSET('000300'!K1581,-计算结果!B$19,0,1,1)),"卖",IF(AND(F1581&lt;OFFSET(F1581,-计算结果!B$19,0,1,1),'000300'!K1581&gt;OFFSET('000300'!K1581,-计算结果!B$19,0,1,1)),"买",L1580))</f>
        <v>卖</v>
      </c>
      <c r="M1581" s="4" t="str">
        <f t="shared" ca="1" si="98"/>
        <v/>
      </c>
      <c r="N1581" s="3">
        <f ca="1">IF(L1580="买",E1581/E1580-1,0)-IF(M1581=1,计算结果!B$17,0)</f>
        <v>0</v>
      </c>
      <c r="O1581" s="2">
        <f t="shared" ca="1" si="99"/>
        <v>2.0202027274478764</v>
      </c>
      <c r="P1581" s="3">
        <f ca="1">1-O1581/MAX(O$2:O1581)</f>
        <v>0.22188964905198894</v>
      </c>
    </row>
    <row r="1582" spans="1:16" x14ac:dyDescent="0.15">
      <c r="A1582" s="1">
        <v>40731</v>
      </c>
      <c r="B1582">
        <v>3123.29</v>
      </c>
      <c r="C1582">
        <v>3140.1</v>
      </c>
      <c r="D1582" s="21">
        <v>3101.1</v>
      </c>
      <c r="E1582" s="21">
        <v>3101.68</v>
      </c>
      <c r="F1582" s="43">
        <v>921.20547327999998</v>
      </c>
      <c r="G1582" s="3">
        <f t="shared" si="96"/>
        <v>-3.8635582632936538E-3</v>
      </c>
      <c r="H1582" s="3">
        <f>1-E1582/MAX(E$2:E1582)</f>
        <v>0.47225209283332203</v>
      </c>
      <c r="I1582" s="21">
        <f ca="1">IF(ROW()&gt;计算结果!B$18-1,AVERAGE(OFFSET(E1582,0,0,-计算结果!B$18,1)),AVERAGE(OFFSET(E1582,0,0,-ROW()+1,1)))</f>
        <v>3114.9674999999997</v>
      </c>
      <c r="J1582" s="43">
        <f t="shared" ca="1" si="97"/>
        <v>290258.5127039997</v>
      </c>
      <c r="K1582" s="43">
        <f ca="1">IF(ROW()&gt;计算结果!B$19+1,J1582-OFFSET(J1582,-计算结果!B$19,0,1,1),J1582-OFFSET(J1582,-ROW()+2,0,1,1))</f>
        <v>7109.586657279986</v>
      </c>
      <c r="L1582" s="32" t="str">
        <f ca="1">IF(AND(F1582&gt;OFFSET(F1582,-计算结果!B$19,0,1,1),'000300'!K1582&lt;OFFSET('000300'!K1582,-计算结果!B$19,0,1,1)),"卖",IF(AND(F1582&lt;OFFSET(F1582,-计算结果!B$19,0,1,1),'000300'!K1582&gt;OFFSET('000300'!K1582,-计算结果!B$19,0,1,1)),"买",L1581))</f>
        <v>买</v>
      </c>
      <c r="M1582" s="4">
        <f t="shared" ca="1" si="98"/>
        <v>1</v>
      </c>
      <c r="N1582" s="3">
        <f ca="1">IF(L1581="买",E1582/E1581-1,0)-IF(M1582=1,计算结果!B$17,0)</f>
        <v>0</v>
      </c>
      <c r="O1582" s="2">
        <f t="shared" ca="1" si="99"/>
        <v>2.0202027274478764</v>
      </c>
      <c r="P1582" s="3">
        <f ca="1">1-O1582/MAX(O$2:O1582)</f>
        <v>0.22188964905198894</v>
      </c>
    </row>
    <row r="1583" spans="1:16" x14ac:dyDescent="0.15">
      <c r="A1583" s="1">
        <v>40732</v>
      </c>
      <c r="B1583">
        <v>3105.49</v>
      </c>
      <c r="C1583">
        <v>3124.39</v>
      </c>
      <c r="D1583" s="21">
        <v>3093.37</v>
      </c>
      <c r="E1583" s="21">
        <v>3109.18</v>
      </c>
      <c r="F1583" s="43">
        <v>651.55543039999998</v>
      </c>
      <c r="G1583" s="3">
        <f t="shared" si="96"/>
        <v>2.418044414639775E-3</v>
      </c>
      <c r="H1583" s="3">
        <f>1-E1583/MAX(E$2:E1583)</f>
        <v>0.47097597495405974</v>
      </c>
      <c r="I1583" s="21">
        <f ca="1">IF(ROW()&gt;计算结果!B$18-1,AVERAGE(OFFSET(E1583,0,0,-计算结果!B$18,1)),AVERAGE(OFFSET(E1583,0,0,-ROW()+1,1)))</f>
        <v>3111.7674999999999</v>
      </c>
      <c r="J1583" s="43">
        <f t="shared" ca="1" si="97"/>
        <v>289606.95727359969</v>
      </c>
      <c r="K1583" s="43">
        <f ca="1">IF(ROW()&gt;计算结果!B$19+1,J1583-OFFSET(J1583,-计算结果!B$19,0,1,1),J1583-OFFSET(J1583,-ROW()+2,0,1,1))</f>
        <v>5667.5897343999823</v>
      </c>
      <c r="L1583" s="32" t="str">
        <f ca="1">IF(AND(F1583&gt;OFFSET(F1583,-计算结果!B$19,0,1,1),'000300'!K1583&lt;OFFSET('000300'!K1583,-计算结果!B$19,0,1,1)),"卖",IF(AND(F1583&lt;OFFSET(F1583,-计算结果!B$19,0,1,1),'000300'!K1583&gt;OFFSET('000300'!K1583,-计算结果!B$19,0,1,1)),"买",L1582))</f>
        <v>买</v>
      </c>
      <c r="M1583" s="4" t="str">
        <f t="shared" ca="1" si="98"/>
        <v/>
      </c>
      <c r="N1583" s="3">
        <f ca="1">IF(L1582="买",E1583/E1582-1,0)-IF(M1583=1,计算结果!B$17,0)</f>
        <v>2.418044414639775E-3</v>
      </c>
      <c r="O1583" s="2">
        <f t="shared" ca="1" si="99"/>
        <v>2.025087667369422</v>
      </c>
      <c r="P1583" s="3">
        <f ca="1">1-O1583/MAX(O$2:O1583)</f>
        <v>0.22000814366390564</v>
      </c>
    </row>
    <row r="1584" spans="1:16" x14ac:dyDescent="0.15">
      <c r="A1584" s="1">
        <v>40735</v>
      </c>
      <c r="B1584">
        <v>3097.87</v>
      </c>
      <c r="C1584">
        <v>3121</v>
      </c>
      <c r="D1584" s="21">
        <v>3086.26</v>
      </c>
      <c r="E1584" s="21">
        <v>3113.21</v>
      </c>
      <c r="F1584" s="43">
        <v>622.37249536000002</v>
      </c>
      <c r="G1584" s="3">
        <f t="shared" si="96"/>
        <v>1.2961616889342054E-3</v>
      </c>
      <c r="H1584" s="3">
        <f>1-E1584/MAX(E$2:E1584)</f>
        <v>0.47029027428026948</v>
      </c>
      <c r="I1584" s="21">
        <f ca="1">IF(ROW()&gt;计算结果!B$18-1,AVERAGE(OFFSET(E1584,0,0,-计算结果!B$18,1)),AVERAGE(OFFSET(E1584,0,0,-ROW()+1,1)))</f>
        <v>3109.4449999999997</v>
      </c>
      <c r="J1584" s="43">
        <f t="shared" ca="1" si="97"/>
        <v>288984.58477823972</v>
      </c>
      <c r="K1584" s="43">
        <f ca="1">IF(ROW()&gt;计算结果!B$19+1,J1584-OFFSET(J1584,-计算结果!B$19,0,1,1),J1584-OFFSET(J1584,-ROW()+2,0,1,1))</f>
        <v>4341.8834124800051</v>
      </c>
      <c r="L1584" s="32" t="str">
        <f ca="1">IF(AND(F1584&gt;OFFSET(F1584,-计算结果!B$19,0,1,1),'000300'!K1584&lt;OFFSET('000300'!K1584,-计算结果!B$19,0,1,1)),"卖",IF(AND(F1584&lt;OFFSET(F1584,-计算结果!B$19,0,1,1),'000300'!K1584&gt;OFFSET('000300'!K1584,-计算结果!B$19,0,1,1)),"买",L1583))</f>
        <v>买</v>
      </c>
      <c r="M1584" s="4" t="str">
        <f t="shared" ca="1" si="98"/>
        <v/>
      </c>
      <c r="N1584" s="3">
        <f ca="1">IF(L1583="买",E1584/E1583-1,0)-IF(M1584=1,计算结果!B$17,0)</f>
        <v>1.2961616889342054E-3</v>
      </c>
      <c r="O1584" s="2">
        <f t="shared" ca="1" si="99"/>
        <v>2.0277125084205996</v>
      </c>
      <c r="P1584" s="3">
        <f ca="1">1-O1584/MAX(O$2:O1584)</f>
        <v>0.21899714810204207</v>
      </c>
    </row>
    <row r="1585" spans="1:16" x14ac:dyDescent="0.15">
      <c r="A1585" s="1">
        <v>40736</v>
      </c>
      <c r="B1585">
        <v>3089.14</v>
      </c>
      <c r="C1585">
        <v>3090.1</v>
      </c>
      <c r="D1585" s="21">
        <v>3054.8</v>
      </c>
      <c r="E1585" s="21">
        <v>3056.91</v>
      </c>
      <c r="F1585" s="43">
        <v>712.22640639999997</v>
      </c>
      <c r="G1585" s="3">
        <f t="shared" si="96"/>
        <v>-1.80842281760627E-2</v>
      </c>
      <c r="H1585" s="3">
        <f>1-E1585/MAX(E$2:E1585)</f>
        <v>0.47986966582726465</v>
      </c>
      <c r="I1585" s="21">
        <f ca="1">IF(ROW()&gt;计算结果!B$18-1,AVERAGE(OFFSET(E1585,0,0,-计算结果!B$18,1)),AVERAGE(OFFSET(E1585,0,0,-ROW()+1,1)))</f>
        <v>3095.2449999999999</v>
      </c>
      <c r="J1585" s="43">
        <f t="shared" ca="1" si="97"/>
        <v>288272.35837183974</v>
      </c>
      <c r="K1585" s="43">
        <f ca="1">IF(ROW()&gt;计算结果!B$19+1,J1585-OFFSET(J1585,-计算结果!B$19,0,1,1),J1585-OFFSET(J1585,-ROW()+2,0,1,1))</f>
        <v>3012.4807782400167</v>
      </c>
      <c r="L1585" s="32" t="str">
        <f ca="1">IF(AND(F1585&gt;OFFSET(F1585,-计算结果!B$19,0,1,1),'000300'!K1585&lt;OFFSET('000300'!K1585,-计算结果!B$19,0,1,1)),"卖",IF(AND(F1585&lt;OFFSET(F1585,-计算结果!B$19,0,1,1),'000300'!K1585&gt;OFFSET('000300'!K1585,-计算结果!B$19,0,1,1)),"买",L1584))</f>
        <v>买</v>
      </c>
      <c r="M1585" s="4" t="str">
        <f t="shared" ca="1" si="98"/>
        <v/>
      </c>
      <c r="N1585" s="3">
        <f ca="1">IF(L1584="买",E1585/E1584-1,0)-IF(M1585=1,计算结果!B$17,0)</f>
        <v>-1.80842281760627E-2</v>
      </c>
      <c r="O1585" s="2">
        <f t="shared" ca="1" si="99"/>
        <v>1.9910428927428649</v>
      </c>
      <c r="P1585" s="3">
        <f ca="1">1-O1585/MAX(O$2:O1585)</f>
        <v>0.23312098188192043</v>
      </c>
    </row>
    <row r="1586" spans="1:16" x14ac:dyDescent="0.15">
      <c r="A1586" s="1">
        <v>40737</v>
      </c>
      <c r="B1586">
        <v>3060.42</v>
      </c>
      <c r="C1586">
        <v>3108.5</v>
      </c>
      <c r="D1586" s="21">
        <v>3060.42</v>
      </c>
      <c r="E1586" s="21">
        <v>3106.25</v>
      </c>
      <c r="F1586" s="43">
        <v>682.94832127999996</v>
      </c>
      <c r="G1586" s="3">
        <f t="shared" si="96"/>
        <v>1.6140481728281308E-2</v>
      </c>
      <c r="H1586" s="3">
        <f>1-E1586/MAX(E$2:E1586)</f>
        <v>0.47147451167222487</v>
      </c>
      <c r="I1586" s="21">
        <f ca="1">IF(ROW()&gt;计算结果!B$18-1,AVERAGE(OFFSET(E1586,0,0,-计算结果!B$18,1)),AVERAGE(OFFSET(E1586,0,0,-ROW()+1,1)))</f>
        <v>3096.3874999999998</v>
      </c>
      <c r="J1586" s="43">
        <f t="shared" ca="1" si="97"/>
        <v>288955.30669311975</v>
      </c>
      <c r="K1586" s="43">
        <f ca="1">IF(ROW()&gt;计算结果!B$19+1,J1586-OFFSET(J1586,-计算结果!B$19,0,1,1),J1586-OFFSET(J1586,-ROW()+2,0,1,1))</f>
        <v>2956.5124198400299</v>
      </c>
      <c r="L1586" s="32" t="str">
        <f ca="1">IF(AND(F1586&gt;OFFSET(F1586,-计算结果!B$19,0,1,1),'000300'!K1586&lt;OFFSET('000300'!K1586,-计算结果!B$19,0,1,1)),"卖",IF(AND(F1586&lt;OFFSET(F1586,-计算结果!B$19,0,1,1),'000300'!K1586&gt;OFFSET('000300'!K1586,-计算结果!B$19,0,1,1)),"买",L1585))</f>
        <v>买</v>
      </c>
      <c r="M1586" s="4" t="str">
        <f t="shared" ca="1" si="98"/>
        <v/>
      </c>
      <c r="N1586" s="3">
        <f ca="1">IF(L1585="买",E1586/E1585-1,0)-IF(M1586=1,计算结果!B$17,0)</f>
        <v>1.6140481728281308E-2</v>
      </c>
      <c r="O1586" s="2">
        <f t="shared" ca="1" si="99"/>
        <v>2.0231792841734055</v>
      </c>
      <c r="P1586" s="3">
        <f ca="1">1-O1586/MAX(O$2:O1586)</f>
        <v>0.22074318510218327</v>
      </c>
    </row>
    <row r="1587" spans="1:16" x14ac:dyDescent="0.15">
      <c r="A1587" s="1">
        <v>40738</v>
      </c>
      <c r="B1587">
        <v>3112.59</v>
      </c>
      <c r="C1587">
        <v>3126.15</v>
      </c>
      <c r="D1587" s="21">
        <v>3092.47</v>
      </c>
      <c r="E1587" s="21">
        <v>3115.75</v>
      </c>
      <c r="F1587" s="43">
        <v>799.48505088000002</v>
      </c>
      <c r="G1587" s="3">
        <f t="shared" si="96"/>
        <v>3.058350100603624E-3</v>
      </c>
      <c r="H1587" s="3">
        <f>1-E1587/MAX(E$2:E1587)</f>
        <v>0.46985809569182602</v>
      </c>
      <c r="I1587" s="21">
        <f ca="1">IF(ROW()&gt;计算结果!B$18-1,AVERAGE(OFFSET(E1587,0,0,-计算结果!B$18,1)),AVERAGE(OFFSET(E1587,0,0,-ROW()+1,1)))</f>
        <v>3098.0299999999997</v>
      </c>
      <c r="J1587" s="43">
        <f t="shared" ca="1" si="97"/>
        <v>289754.79174399975</v>
      </c>
      <c r="K1587" s="43">
        <f ca="1">IF(ROW()&gt;计算结果!B$19+1,J1587-OFFSET(J1587,-计算结果!B$19,0,1,1),J1587-OFFSET(J1587,-ROW()+2,0,1,1))</f>
        <v>3029.8510540800053</v>
      </c>
      <c r="L1587" s="32" t="str">
        <f ca="1">IF(AND(F1587&gt;OFFSET(F1587,-计算结果!B$19,0,1,1),'000300'!K1587&lt;OFFSET('000300'!K1587,-计算结果!B$19,0,1,1)),"卖",IF(AND(F1587&lt;OFFSET(F1587,-计算结果!B$19,0,1,1),'000300'!K1587&gt;OFFSET('000300'!K1587,-计算结果!B$19,0,1,1)),"买",L1586))</f>
        <v>卖</v>
      </c>
      <c r="M1587" s="4">
        <f t="shared" ca="1" si="98"/>
        <v>1</v>
      </c>
      <c r="N1587" s="3">
        <f ca="1">IF(L1586="买",E1587/E1586-1,0)-IF(M1587=1,计算结果!B$17,0)</f>
        <v>3.058350100603624E-3</v>
      </c>
      <c r="O1587" s="2">
        <f t="shared" ca="1" si="99"/>
        <v>2.0293668747406963</v>
      </c>
      <c r="P1587" s="3">
        <f ca="1">1-O1587/MAX(O$2:O1587)</f>
        <v>0.21835994494394451</v>
      </c>
    </row>
    <row r="1588" spans="1:16" x14ac:dyDescent="0.15">
      <c r="A1588" s="1">
        <v>40739</v>
      </c>
      <c r="B1588">
        <v>3105.5</v>
      </c>
      <c r="C1588">
        <v>3130.78</v>
      </c>
      <c r="D1588" s="21">
        <v>3097.34</v>
      </c>
      <c r="E1588" s="21">
        <v>3128.89</v>
      </c>
      <c r="F1588" s="43">
        <v>794.24847871999998</v>
      </c>
      <c r="G1588" s="3">
        <f t="shared" si="96"/>
        <v>4.2172831581481773E-3</v>
      </c>
      <c r="H1588" s="3">
        <f>1-E1588/MAX(E$2:E1588)</f>
        <v>0.46762233716735857</v>
      </c>
      <c r="I1588" s="21">
        <f ca="1">IF(ROW()&gt;计算结果!B$18-1,AVERAGE(OFFSET(E1588,0,0,-计算结果!B$18,1)),AVERAGE(OFFSET(E1588,0,0,-ROW()+1,1)))</f>
        <v>3101.95</v>
      </c>
      <c r="J1588" s="43">
        <f t="shared" ca="1" si="97"/>
        <v>290549.04022271978</v>
      </c>
      <c r="K1588" s="43">
        <f ca="1">IF(ROW()&gt;计算结果!B$19+1,J1588-OFFSET(J1588,-计算结果!B$19,0,1,1),J1588-OFFSET(J1588,-ROW()+2,0,1,1))</f>
        <v>2797.3013094400521</v>
      </c>
      <c r="L1588" s="32" t="str">
        <f ca="1">IF(AND(F1588&gt;OFFSET(F1588,-计算结果!B$19,0,1,1),'000300'!K1588&lt;OFFSET('000300'!K1588,-计算结果!B$19,0,1,1)),"卖",IF(AND(F1588&lt;OFFSET(F1588,-计算结果!B$19,0,1,1),'000300'!K1588&gt;OFFSET('000300'!K1588,-计算结果!B$19,0,1,1)),"买",L1587))</f>
        <v>卖</v>
      </c>
      <c r="M1588" s="4" t="str">
        <f t="shared" ca="1" si="98"/>
        <v/>
      </c>
      <c r="N1588" s="3">
        <f ca="1">IF(L1587="买",E1588/E1587-1,0)-IF(M1588=1,计算结果!B$17,0)</f>
        <v>0</v>
      </c>
      <c r="O1588" s="2">
        <f t="shared" ca="1" si="99"/>
        <v>2.0293668747406963</v>
      </c>
      <c r="P1588" s="3">
        <f ca="1">1-O1588/MAX(O$2:O1588)</f>
        <v>0.21835994494394451</v>
      </c>
    </row>
    <row r="1589" spans="1:16" x14ac:dyDescent="0.15">
      <c r="A1589" s="1">
        <v>40742</v>
      </c>
      <c r="B1589">
        <v>3131.8</v>
      </c>
      <c r="C1589">
        <v>3137.92</v>
      </c>
      <c r="D1589" s="21">
        <v>3113.67</v>
      </c>
      <c r="E1589" s="21">
        <v>3122.6</v>
      </c>
      <c r="F1589" s="43">
        <v>782.25031167999998</v>
      </c>
      <c r="G1589" s="3">
        <f t="shared" si="96"/>
        <v>-2.0102975815704527E-3</v>
      </c>
      <c r="H1589" s="3">
        <f>1-E1589/MAX(E$2:E1589)</f>
        <v>0.46869257469543324</v>
      </c>
      <c r="I1589" s="21">
        <f ca="1">IF(ROW()&gt;计算结果!B$18-1,AVERAGE(OFFSET(E1589,0,0,-计算结果!B$18,1)),AVERAGE(OFFSET(E1589,0,0,-ROW()+1,1)))</f>
        <v>3118.3724999999999</v>
      </c>
      <c r="J1589" s="43">
        <f t="shared" ca="1" si="97"/>
        <v>291331.2905343998</v>
      </c>
      <c r="K1589" s="43">
        <f ca="1">IF(ROW()&gt;计算结果!B$19+1,J1589-OFFSET(J1589,-计算结果!B$19,0,1,1),J1589-OFFSET(J1589,-ROW()+2,0,1,1))</f>
        <v>2759.5533107200754</v>
      </c>
      <c r="L1589" s="32" t="str">
        <f ca="1">IF(AND(F1589&gt;OFFSET(F1589,-计算结果!B$19,0,1,1),'000300'!K1589&lt;OFFSET('000300'!K1589,-计算结果!B$19,0,1,1)),"卖",IF(AND(F1589&lt;OFFSET(F1589,-计算结果!B$19,0,1,1),'000300'!K1589&gt;OFFSET('000300'!K1589,-计算结果!B$19,0,1,1)),"买",L1588))</f>
        <v>卖</v>
      </c>
      <c r="M1589" s="4" t="str">
        <f t="shared" ca="1" si="98"/>
        <v/>
      </c>
      <c r="N1589" s="3">
        <f ca="1">IF(L1588="买",E1589/E1588-1,0)-IF(M1589=1,计算结果!B$17,0)</f>
        <v>0</v>
      </c>
      <c r="O1589" s="2">
        <f t="shared" ca="1" si="99"/>
        <v>2.0293668747406963</v>
      </c>
      <c r="P1589" s="3">
        <f ca="1">1-O1589/MAX(O$2:O1589)</f>
        <v>0.21835994494394451</v>
      </c>
    </row>
    <row r="1590" spans="1:16" x14ac:dyDescent="0.15">
      <c r="A1590" s="1">
        <v>40743</v>
      </c>
      <c r="B1590">
        <v>3108.47</v>
      </c>
      <c r="C1590">
        <v>3109.92</v>
      </c>
      <c r="D1590" s="21">
        <v>3088.38</v>
      </c>
      <c r="E1590" s="21">
        <v>3095.13</v>
      </c>
      <c r="F1590" s="43">
        <v>685.06066943999997</v>
      </c>
      <c r="G1590" s="3">
        <f t="shared" si="96"/>
        <v>-8.7971562159737671E-3</v>
      </c>
      <c r="H1590" s="3">
        <f>1-E1590/MAX(E$2:E1590)</f>
        <v>0.47336656911454433</v>
      </c>
      <c r="I1590" s="21">
        <f ca="1">IF(ROW()&gt;计算结果!B$18-1,AVERAGE(OFFSET(E1590,0,0,-计算结果!B$18,1)),AVERAGE(OFFSET(E1590,0,0,-ROW()+1,1)))</f>
        <v>3115.5924999999997</v>
      </c>
      <c r="J1590" s="43">
        <f t="shared" ca="1" si="97"/>
        <v>290646.22986495978</v>
      </c>
      <c r="K1590" s="43">
        <f ca="1">IF(ROW()&gt;计算结果!B$19+1,J1590-OFFSET(J1590,-计算结果!B$19,0,1,1),J1590-OFFSET(J1590,-ROW()+2,0,1,1))</f>
        <v>1308.9226342400652</v>
      </c>
      <c r="L1590" s="32" t="str">
        <f ca="1">IF(AND(F1590&gt;OFFSET(F1590,-计算结果!B$19,0,1,1),'000300'!K1590&lt;OFFSET('000300'!K1590,-计算结果!B$19,0,1,1)),"卖",IF(AND(F1590&lt;OFFSET(F1590,-计算结果!B$19,0,1,1),'000300'!K1590&gt;OFFSET('000300'!K1590,-计算结果!B$19,0,1,1)),"买",L1589))</f>
        <v>卖</v>
      </c>
      <c r="M1590" s="4" t="str">
        <f t="shared" ca="1" si="98"/>
        <v/>
      </c>
      <c r="N1590" s="3">
        <f ca="1">IF(L1589="买",E1590/E1589-1,0)-IF(M1590=1,计算结果!B$17,0)</f>
        <v>0</v>
      </c>
      <c r="O1590" s="2">
        <f t="shared" ca="1" si="99"/>
        <v>2.0293668747406963</v>
      </c>
      <c r="P1590" s="3">
        <f ca="1">1-O1590/MAX(O$2:O1590)</f>
        <v>0.21835994494394451</v>
      </c>
    </row>
    <row r="1591" spans="1:16" x14ac:dyDescent="0.15">
      <c r="A1591" s="1">
        <v>40744</v>
      </c>
      <c r="B1591">
        <v>3113.71</v>
      </c>
      <c r="C1591">
        <v>3119.54</v>
      </c>
      <c r="D1591" s="21">
        <v>3071.85</v>
      </c>
      <c r="E1591" s="21">
        <v>3091.57</v>
      </c>
      <c r="F1591" s="43">
        <v>569.30992128000003</v>
      </c>
      <c r="G1591" s="3">
        <f t="shared" si="96"/>
        <v>-1.1501940144679201E-3</v>
      </c>
      <c r="H1591" s="3">
        <f>1-E1591/MAX(E$2:E1591)</f>
        <v>0.47397229973456745</v>
      </c>
      <c r="I1591" s="21">
        <f ca="1">IF(ROW()&gt;计算结果!B$18-1,AVERAGE(OFFSET(E1591,0,0,-计算结果!B$18,1)),AVERAGE(OFFSET(E1591,0,0,-ROW()+1,1)))</f>
        <v>3109.5474999999997</v>
      </c>
      <c r="J1591" s="43">
        <f t="shared" ca="1" si="97"/>
        <v>290076.91994367976</v>
      </c>
      <c r="K1591" s="43">
        <f ca="1">IF(ROW()&gt;计算结果!B$19+1,J1591-OFFSET(J1591,-计算结果!B$19,0,1,1),J1591-OFFSET(J1591,-ROW()+2,0,1,1))</f>
        <v>-181.59276031993795</v>
      </c>
      <c r="L1591" s="32" t="str">
        <f ca="1">IF(AND(F1591&gt;OFFSET(F1591,-计算结果!B$19,0,1,1),'000300'!K1591&lt;OFFSET('000300'!K1591,-计算结果!B$19,0,1,1)),"卖",IF(AND(F1591&lt;OFFSET(F1591,-计算结果!B$19,0,1,1),'000300'!K1591&gt;OFFSET('000300'!K1591,-计算结果!B$19,0,1,1)),"买",L1590))</f>
        <v>卖</v>
      </c>
      <c r="M1591" s="4" t="str">
        <f t="shared" ca="1" si="98"/>
        <v/>
      </c>
      <c r="N1591" s="3">
        <f ca="1">IF(L1590="买",E1591/E1590-1,0)-IF(M1591=1,计算结果!B$17,0)</f>
        <v>0</v>
      </c>
      <c r="O1591" s="2">
        <f t="shared" ca="1" si="99"/>
        <v>2.0293668747406963</v>
      </c>
      <c r="P1591" s="3">
        <f ca="1">1-O1591/MAX(O$2:O1591)</f>
        <v>0.21835994494394451</v>
      </c>
    </row>
    <row r="1592" spans="1:16" x14ac:dyDescent="0.15">
      <c r="A1592" s="1">
        <v>40745</v>
      </c>
      <c r="B1592">
        <v>3092.27</v>
      </c>
      <c r="C1592">
        <v>3099.28</v>
      </c>
      <c r="D1592" s="21">
        <v>3058.25</v>
      </c>
      <c r="E1592" s="21">
        <v>3059.14</v>
      </c>
      <c r="F1592" s="43">
        <v>579.42638592000003</v>
      </c>
      <c r="G1592" s="3">
        <f t="shared" si="96"/>
        <v>-1.0489815854080708E-2</v>
      </c>
      <c r="H1592" s="3">
        <f>1-E1592/MAX(E$2:E1592)</f>
        <v>0.47949023344449737</v>
      </c>
      <c r="I1592" s="21">
        <f ca="1">IF(ROW()&gt;计算结果!B$18-1,AVERAGE(OFFSET(E1592,0,0,-计算结果!B$18,1)),AVERAGE(OFFSET(E1592,0,0,-ROW()+1,1)))</f>
        <v>3092.1099999999997</v>
      </c>
      <c r="J1592" s="43">
        <f t="shared" ca="1" si="97"/>
        <v>289497.49355775979</v>
      </c>
      <c r="K1592" s="43">
        <f ca="1">IF(ROW()&gt;计算结果!B$19+1,J1592-OFFSET(J1592,-计算结果!B$19,0,1,1),J1592-OFFSET(J1592,-ROW()+2,0,1,1))</f>
        <v>-109.46371583989821</v>
      </c>
      <c r="L1592" s="32" t="str">
        <f ca="1">IF(AND(F1592&gt;OFFSET(F1592,-计算结果!B$19,0,1,1),'000300'!K1592&lt;OFFSET('000300'!K1592,-计算结果!B$19,0,1,1)),"卖",IF(AND(F1592&lt;OFFSET(F1592,-计算结果!B$19,0,1,1),'000300'!K1592&gt;OFFSET('000300'!K1592,-计算结果!B$19,0,1,1)),"买",L1591))</f>
        <v>卖</v>
      </c>
      <c r="M1592" s="4" t="str">
        <f t="shared" ca="1" si="98"/>
        <v/>
      </c>
      <c r="N1592" s="3">
        <f ca="1">IF(L1591="买",E1592/E1591-1,0)-IF(M1592=1,计算结果!B$17,0)</f>
        <v>0</v>
      </c>
      <c r="O1592" s="2">
        <f t="shared" ca="1" si="99"/>
        <v>2.0293668747406963</v>
      </c>
      <c r="P1592" s="3">
        <f ca="1">1-O1592/MAX(O$2:O1592)</f>
        <v>0.21835994494394451</v>
      </c>
    </row>
    <row r="1593" spans="1:16" x14ac:dyDescent="0.15">
      <c r="A1593" s="1">
        <v>40746</v>
      </c>
      <c r="B1593">
        <v>3066.19</v>
      </c>
      <c r="C1593">
        <v>3083.19</v>
      </c>
      <c r="D1593" s="21">
        <v>3059.6</v>
      </c>
      <c r="E1593" s="21">
        <v>3067.99</v>
      </c>
      <c r="F1593" s="43">
        <v>496.18948096000003</v>
      </c>
      <c r="G1593" s="3">
        <f t="shared" si="96"/>
        <v>2.8929699196504899E-3</v>
      </c>
      <c r="H1593" s="3">
        <f>1-E1593/MAX(E$2:E1593)</f>
        <v>0.47798441434696792</v>
      </c>
      <c r="I1593" s="21">
        <f ca="1">IF(ROW()&gt;计算结果!B$18-1,AVERAGE(OFFSET(E1593,0,0,-计算结果!B$18,1)),AVERAGE(OFFSET(E1593,0,0,-ROW()+1,1)))</f>
        <v>3078.4575</v>
      </c>
      <c r="J1593" s="43">
        <f t="shared" ca="1" si="97"/>
        <v>289001.30407679977</v>
      </c>
      <c r="K1593" s="43">
        <f ca="1">IF(ROW()&gt;计算结果!B$19+1,J1593-OFFSET(J1593,-计算结果!B$19,0,1,1),J1593-OFFSET(J1593,-ROW()+2,0,1,1))</f>
        <v>16.719298560055904</v>
      </c>
      <c r="L1593" s="32" t="str">
        <f ca="1">IF(AND(F1593&gt;OFFSET(F1593,-计算结果!B$19,0,1,1),'000300'!K1593&lt;OFFSET('000300'!K1593,-计算结果!B$19,0,1,1)),"卖",IF(AND(F1593&lt;OFFSET(F1593,-计算结果!B$19,0,1,1),'000300'!K1593&gt;OFFSET('000300'!K1593,-计算结果!B$19,0,1,1)),"买",L1592))</f>
        <v>卖</v>
      </c>
      <c r="M1593" s="4" t="str">
        <f t="shared" ca="1" si="98"/>
        <v/>
      </c>
      <c r="N1593" s="3">
        <f ca="1">IF(L1592="买",E1593/E1592-1,0)-IF(M1593=1,计算结果!B$17,0)</f>
        <v>0</v>
      </c>
      <c r="O1593" s="2">
        <f t="shared" ca="1" si="99"/>
        <v>2.0293668747406963</v>
      </c>
      <c r="P1593" s="3">
        <f ca="1">1-O1593/MAX(O$2:O1593)</f>
        <v>0.21835994494394451</v>
      </c>
    </row>
    <row r="1594" spans="1:16" x14ac:dyDescent="0.15">
      <c r="A1594" s="1">
        <v>40749</v>
      </c>
      <c r="B1594">
        <v>3050.9</v>
      </c>
      <c r="C1594">
        <v>3050.9</v>
      </c>
      <c r="D1594" s="21">
        <v>2958.88</v>
      </c>
      <c r="E1594" s="21">
        <v>2968.29</v>
      </c>
      <c r="F1594" s="43">
        <v>775.13629695999998</v>
      </c>
      <c r="G1594" s="3">
        <f t="shared" si="96"/>
        <v>-3.2496846469512564E-2</v>
      </c>
      <c r="H1594" s="3">
        <f>1-E1594/MAX(E$2:E1594)</f>
        <v>0.49494827468862723</v>
      </c>
      <c r="I1594" s="21">
        <f ca="1">IF(ROW()&gt;计算结果!B$18-1,AVERAGE(OFFSET(E1594,0,0,-计算结果!B$18,1)),AVERAGE(OFFSET(E1594,0,0,-ROW()+1,1)))</f>
        <v>3046.7475000000004</v>
      </c>
      <c r="J1594" s="43">
        <f t="shared" ca="1" si="97"/>
        <v>288226.16777983977</v>
      </c>
      <c r="K1594" s="43">
        <f ca="1">IF(ROW()&gt;计算结果!B$19+1,J1594-OFFSET(J1594,-计算结果!B$19,0,1,1),J1594-OFFSET(J1594,-ROW()+2,0,1,1))</f>
        <v>-46.190591999969911</v>
      </c>
      <c r="L1594" s="32" t="str">
        <f ca="1">IF(AND(F1594&gt;OFFSET(F1594,-计算结果!B$19,0,1,1),'000300'!K1594&lt;OFFSET('000300'!K1594,-计算结果!B$19,0,1,1)),"卖",IF(AND(F1594&lt;OFFSET(F1594,-计算结果!B$19,0,1,1),'000300'!K1594&gt;OFFSET('000300'!K1594,-计算结果!B$19,0,1,1)),"买",L1593))</f>
        <v>卖</v>
      </c>
      <c r="M1594" s="4" t="str">
        <f t="shared" ca="1" si="98"/>
        <v/>
      </c>
      <c r="N1594" s="3">
        <f ca="1">IF(L1593="买",E1594/E1593-1,0)-IF(M1594=1,计算结果!B$17,0)</f>
        <v>0</v>
      </c>
      <c r="O1594" s="2">
        <f t="shared" ca="1" si="99"/>
        <v>2.0293668747406963</v>
      </c>
      <c r="P1594" s="3">
        <f ca="1">1-O1594/MAX(O$2:O1594)</f>
        <v>0.21835994494394451</v>
      </c>
    </row>
    <row r="1595" spans="1:16" x14ac:dyDescent="0.15">
      <c r="A1595" s="1">
        <v>40750</v>
      </c>
      <c r="B1595">
        <v>2965.72</v>
      </c>
      <c r="C1595">
        <v>2980.86</v>
      </c>
      <c r="D1595" s="21">
        <v>2957.61</v>
      </c>
      <c r="E1595" s="21">
        <v>2977.77</v>
      </c>
      <c r="F1595" s="43">
        <v>495.60682495999998</v>
      </c>
      <c r="G1595" s="3">
        <f t="shared" si="96"/>
        <v>3.1937580222956008E-3</v>
      </c>
      <c r="H1595" s="3">
        <f>1-E1595/MAX(E$2:E1595)</f>
        <v>0.4933352616892398</v>
      </c>
      <c r="I1595" s="21">
        <f ca="1">IF(ROW()&gt;计算结果!B$18-1,AVERAGE(OFFSET(E1595,0,0,-计算结果!B$18,1)),AVERAGE(OFFSET(E1595,0,0,-ROW()+1,1)))</f>
        <v>3018.2974999999997</v>
      </c>
      <c r="J1595" s="43">
        <f t="shared" ca="1" si="97"/>
        <v>287730.56095487979</v>
      </c>
      <c r="K1595" s="43">
        <f ca="1">IF(ROW()&gt;计算结果!B$19+1,J1595-OFFSET(J1595,-计算结果!B$19,0,1,1),J1595-OFFSET(J1595,-ROW()+2,0,1,1))</f>
        <v>-1224.7457382399589</v>
      </c>
      <c r="L1595" s="32" t="str">
        <f ca="1">IF(AND(F1595&gt;OFFSET(F1595,-计算结果!B$19,0,1,1),'000300'!K1595&lt;OFFSET('000300'!K1595,-计算结果!B$19,0,1,1)),"卖",IF(AND(F1595&lt;OFFSET(F1595,-计算结果!B$19,0,1,1),'000300'!K1595&gt;OFFSET('000300'!K1595,-计算结果!B$19,0,1,1)),"买",L1594))</f>
        <v>卖</v>
      </c>
      <c r="M1595" s="4" t="str">
        <f t="shared" ca="1" si="98"/>
        <v/>
      </c>
      <c r="N1595" s="3">
        <f ca="1">IF(L1594="买",E1595/E1594-1,0)-IF(M1595=1,计算结果!B$17,0)</f>
        <v>0</v>
      </c>
      <c r="O1595" s="2">
        <f t="shared" ca="1" si="99"/>
        <v>2.0293668747406963</v>
      </c>
      <c r="P1595" s="3">
        <f ca="1">1-O1595/MAX(O$2:O1595)</f>
        <v>0.21835994494394451</v>
      </c>
    </row>
    <row r="1596" spans="1:16" x14ac:dyDescent="0.15">
      <c r="A1596" s="1">
        <v>40751</v>
      </c>
      <c r="B1596">
        <v>2961.58</v>
      </c>
      <c r="C1596">
        <v>3002.69</v>
      </c>
      <c r="D1596" s="21">
        <v>2951.52</v>
      </c>
      <c r="E1596" s="21">
        <v>3000.05</v>
      </c>
      <c r="F1596" s="43">
        <v>587.46220544000005</v>
      </c>
      <c r="G1596" s="3">
        <f t="shared" si="96"/>
        <v>7.4821090950611957E-3</v>
      </c>
      <c r="H1596" s="3">
        <f>1-E1596/MAX(E$2:E1596)</f>
        <v>0.48954434084257803</v>
      </c>
      <c r="I1596" s="21">
        <f ca="1">IF(ROW()&gt;计算结果!B$18-1,AVERAGE(OFFSET(E1596,0,0,-计算结果!B$18,1)),AVERAGE(OFFSET(E1596,0,0,-ROW()+1,1)))</f>
        <v>3003.5249999999996</v>
      </c>
      <c r="J1596" s="43">
        <f t="shared" ca="1" si="97"/>
        <v>287143.09874943981</v>
      </c>
      <c r="K1596" s="43">
        <f ca="1">IF(ROW()&gt;计算结果!B$19+1,J1596-OFFSET(J1596,-计算结果!B$19,0,1,1),J1596-OFFSET(J1596,-ROW()+2,0,1,1))</f>
        <v>-2611.6929945599404</v>
      </c>
      <c r="L1596" s="32" t="str">
        <f ca="1">IF(AND(F1596&gt;OFFSET(F1596,-计算结果!B$19,0,1,1),'000300'!K1596&lt;OFFSET('000300'!K1596,-计算结果!B$19,0,1,1)),"卖",IF(AND(F1596&lt;OFFSET(F1596,-计算结果!B$19,0,1,1),'000300'!K1596&gt;OFFSET('000300'!K1596,-计算结果!B$19,0,1,1)),"买",L1595))</f>
        <v>卖</v>
      </c>
      <c r="M1596" s="4" t="str">
        <f t="shared" ca="1" si="98"/>
        <v/>
      </c>
      <c r="N1596" s="3">
        <f ca="1">IF(L1595="买",E1596/E1595-1,0)-IF(M1596=1,计算结果!B$17,0)</f>
        <v>0</v>
      </c>
      <c r="O1596" s="2">
        <f t="shared" ca="1" si="99"/>
        <v>2.0293668747406963</v>
      </c>
      <c r="P1596" s="3">
        <f ca="1">1-O1596/MAX(O$2:O1596)</f>
        <v>0.21835994494394451</v>
      </c>
    </row>
    <row r="1597" spans="1:16" x14ac:dyDescent="0.15">
      <c r="A1597" s="1">
        <v>40752</v>
      </c>
      <c r="B1597">
        <v>2973.64</v>
      </c>
      <c r="C1597">
        <v>2984.38</v>
      </c>
      <c r="D1597" s="21">
        <v>2956.71</v>
      </c>
      <c r="E1597" s="21">
        <v>2981</v>
      </c>
      <c r="F1597" s="43">
        <v>606.78598655999997</v>
      </c>
      <c r="G1597" s="3">
        <f t="shared" si="96"/>
        <v>-6.3498941684305699E-3</v>
      </c>
      <c r="H1597" s="3">
        <f>1-E1597/MAX(E$2:E1597)</f>
        <v>0.49278568025590419</v>
      </c>
      <c r="I1597" s="21">
        <f ca="1">IF(ROW()&gt;计算结果!B$18-1,AVERAGE(OFFSET(E1597,0,0,-计算结果!B$18,1)),AVERAGE(OFFSET(E1597,0,0,-ROW()+1,1)))</f>
        <v>2981.7775000000001</v>
      </c>
      <c r="J1597" s="43">
        <f t="shared" ca="1" si="97"/>
        <v>286536.31276287982</v>
      </c>
      <c r="K1597" s="43">
        <f ca="1">IF(ROW()&gt;计算结果!B$19+1,J1597-OFFSET(J1597,-计算结果!B$19,0,1,1),J1597-OFFSET(J1597,-ROW()+2,0,1,1))</f>
        <v>-4012.7274598399526</v>
      </c>
      <c r="L1597" s="32" t="str">
        <f ca="1">IF(AND(F1597&gt;OFFSET(F1597,-计算结果!B$19,0,1,1),'000300'!K1597&lt;OFFSET('000300'!K1597,-计算结果!B$19,0,1,1)),"卖",IF(AND(F1597&lt;OFFSET(F1597,-计算结果!B$19,0,1,1),'000300'!K1597&gt;OFFSET('000300'!K1597,-计算结果!B$19,0,1,1)),"买",L1596))</f>
        <v>卖</v>
      </c>
      <c r="M1597" s="4" t="str">
        <f t="shared" ca="1" si="98"/>
        <v/>
      </c>
      <c r="N1597" s="3">
        <f ca="1">IF(L1596="买",E1597/E1596-1,0)-IF(M1597=1,计算结果!B$17,0)</f>
        <v>0</v>
      </c>
      <c r="O1597" s="2">
        <f t="shared" ca="1" si="99"/>
        <v>2.0293668747406963</v>
      </c>
      <c r="P1597" s="3">
        <f ca="1">1-O1597/MAX(O$2:O1597)</f>
        <v>0.21835994494394451</v>
      </c>
    </row>
    <row r="1598" spans="1:16" x14ac:dyDescent="0.15">
      <c r="A1598" s="1">
        <v>40753</v>
      </c>
      <c r="B1598">
        <v>2981.02</v>
      </c>
      <c r="C1598">
        <v>2995.97</v>
      </c>
      <c r="D1598" s="21">
        <v>2948.08</v>
      </c>
      <c r="E1598" s="21">
        <v>2972.08</v>
      </c>
      <c r="F1598" s="43">
        <v>543.58237183999995</v>
      </c>
      <c r="G1598" s="3">
        <f t="shared" si="96"/>
        <v>-2.9922844682992444E-3</v>
      </c>
      <c r="H1598" s="3">
        <f>1-E1598/MAX(E$2:E1598)</f>
        <v>0.4943034097869734</v>
      </c>
      <c r="I1598" s="21">
        <f ca="1">IF(ROW()&gt;计算结果!B$18-1,AVERAGE(OFFSET(E1598,0,0,-计算结果!B$18,1)),AVERAGE(OFFSET(E1598,0,0,-ROW()+1,1)))</f>
        <v>2982.7249999999999</v>
      </c>
      <c r="J1598" s="43">
        <f t="shared" ca="1" si="97"/>
        <v>287079.89513471985</v>
      </c>
      <c r="K1598" s="43">
        <f ca="1">IF(ROW()&gt;计算结果!B$19+1,J1598-OFFSET(J1598,-计算结果!B$19,0,1,1),J1598-OFFSET(J1598,-ROW()+2,0,1,1))</f>
        <v>-4251.3953996799537</v>
      </c>
      <c r="L1598" s="32" t="str">
        <f ca="1">IF(AND(F1598&gt;OFFSET(F1598,-计算结果!B$19,0,1,1),'000300'!K1598&lt;OFFSET('000300'!K1598,-计算结果!B$19,0,1,1)),"卖",IF(AND(F1598&lt;OFFSET(F1598,-计算结果!B$19,0,1,1),'000300'!K1598&gt;OFFSET('000300'!K1598,-计算结果!B$19,0,1,1)),"买",L1597))</f>
        <v>卖</v>
      </c>
      <c r="M1598" s="4" t="str">
        <f t="shared" ca="1" si="98"/>
        <v/>
      </c>
      <c r="N1598" s="3">
        <f ca="1">IF(L1597="买",E1598/E1597-1,0)-IF(M1598=1,计算结果!B$17,0)</f>
        <v>0</v>
      </c>
      <c r="O1598" s="2">
        <f t="shared" ca="1" si="99"/>
        <v>2.0293668747406963</v>
      </c>
      <c r="P1598" s="3">
        <f ca="1">1-O1598/MAX(O$2:O1598)</f>
        <v>0.21835994494394451</v>
      </c>
    </row>
    <row r="1599" spans="1:16" x14ac:dyDescent="0.15">
      <c r="A1599" s="1">
        <v>40756</v>
      </c>
      <c r="B1599">
        <v>2969.11</v>
      </c>
      <c r="C1599">
        <v>2991.05</v>
      </c>
      <c r="D1599" s="21">
        <v>2958.83</v>
      </c>
      <c r="E1599" s="21">
        <v>2977.72</v>
      </c>
      <c r="F1599" s="43">
        <v>412.03122175999999</v>
      </c>
      <c r="G1599" s="3">
        <f t="shared" si="96"/>
        <v>1.8976608974186071E-3</v>
      </c>
      <c r="H1599" s="3">
        <f>1-E1599/MAX(E$2:E1599)</f>
        <v>0.49334376914176825</v>
      </c>
      <c r="I1599" s="21">
        <f ca="1">IF(ROW()&gt;计算结果!B$18-1,AVERAGE(OFFSET(E1599,0,0,-计算结果!B$18,1)),AVERAGE(OFFSET(E1599,0,0,-ROW()+1,1)))</f>
        <v>2982.7125000000001</v>
      </c>
      <c r="J1599" s="43">
        <f t="shared" ca="1" si="97"/>
        <v>286667.86391295987</v>
      </c>
      <c r="K1599" s="43">
        <f ca="1">IF(ROW()&gt;计算结果!B$19+1,J1599-OFFSET(J1599,-计算结果!B$19,0,1,1),J1599-OFFSET(J1599,-ROW()+2,0,1,1))</f>
        <v>-3978.3659519999055</v>
      </c>
      <c r="L1599" s="32" t="str">
        <f ca="1">IF(AND(F1599&gt;OFFSET(F1599,-计算结果!B$19,0,1,1),'000300'!K1599&lt;OFFSET('000300'!K1599,-计算结果!B$19,0,1,1)),"卖",IF(AND(F1599&lt;OFFSET(F1599,-计算结果!B$19,0,1,1),'000300'!K1599&gt;OFFSET('000300'!K1599,-计算结果!B$19,0,1,1)),"买",L1598))</f>
        <v>卖</v>
      </c>
      <c r="M1599" s="4" t="str">
        <f t="shared" ca="1" si="98"/>
        <v/>
      </c>
      <c r="N1599" s="3">
        <f ca="1">IF(L1598="买",E1599/E1598-1,0)-IF(M1599=1,计算结果!B$17,0)</f>
        <v>0</v>
      </c>
      <c r="O1599" s="2">
        <f t="shared" ca="1" si="99"/>
        <v>2.0293668747406963</v>
      </c>
      <c r="P1599" s="3">
        <f ca="1">1-O1599/MAX(O$2:O1599)</f>
        <v>0.21835994494394451</v>
      </c>
    </row>
    <row r="1600" spans="1:16" x14ac:dyDescent="0.15">
      <c r="A1600" s="1">
        <v>40757</v>
      </c>
      <c r="B1600">
        <v>2958.85</v>
      </c>
      <c r="C1600">
        <v>2958.85</v>
      </c>
      <c r="D1600" s="21">
        <v>2919.01</v>
      </c>
      <c r="E1600" s="21">
        <v>2956.38</v>
      </c>
      <c r="F1600" s="43">
        <v>484.35294207999999</v>
      </c>
      <c r="G1600" s="3">
        <f t="shared" si="96"/>
        <v>-7.1665569630454673E-3</v>
      </c>
      <c r="H1600" s="3">
        <f>1-E1600/MAX(E$2:E1600)</f>
        <v>0.49697474988089563</v>
      </c>
      <c r="I1600" s="21">
        <f ca="1">IF(ROW()&gt;计算结果!B$18-1,AVERAGE(OFFSET(E1600,0,0,-计算结果!B$18,1)),AVERAGE(OFFSET(E1600,0,0,-ROW()+1,1)))</f>
        <v>2971.7950000000001</v>
      </c>
      <c r="J1600" s="43">
        <f t="shared" ca="1" si="97"/>
        <v>286183.51097087987</v>
      </c>
      <c r="K1600" s="43">
        <f ca="1">IF(ROW()&gt;计算结果!B$19+1,J1600-OFFSET(J1600,-计算结果!B$19,0,1,1),J1600-OFFSET(J1600,-ROW()+2,0,1,1))</f>
        <v>-3893.4089727998944</v>
      </c>
      <c r="L1600" s="32" t="str">
        <f ca="1">IF(AND(F1600&gt;OFFSET(F1600,-计算结果!B$19,0,1,1),'000300'!K1600&lt;OFFSET('000300'!K1600,-计算结果!B$19,0,1,1)),"卖",IF(AND(F1600&lt;OFFSET(F1600,-计算结果!B$19,0,1,1),'000300'!K1600&gt;OFFSET('000300'!K1600,-计算结果!B$19,0,1,1)),"买",L1599))</f>
        <v>卖</v>
      </c>
      <c r="M1600" s="4" t="str">
        <f t="shared" ca="1" si="98"/>
        <v/>
      </c>
      <c r="N1600" s="3">
        <f ca="1">IF(L1599="买",E1600/E1599-1,0)-IF(M1600=1,计算结果!B$17,0)</f>
        <v>0</v>
      </c>
      <c r="O1600" s="2">
        <f t="shared" ca="1" si="99"/>
        <v>2.0293668747406963</v>
      </c>
      <c r="P1600" s="3">
        <f ca="1">1-O1600/MAX(O$2:O1600)</f>
        <v>0.21835994494394451</v>
      </c>
    </row>
    <row r="1601" spans="1:16" x14ac:dyDescent="0.15">
      <c r="A1601" s="1">
        <v>40758</v>
      </c>
      <c r="B1601">
        <v>2930.19</v>
      </c>
      <c r="C1601">
        <v>2969.13</v>
      </c>
      <c r="D1601" s="21">
        <v>2927.1</v>
      </c>
      <c r="E1601" s="21">
        <v>2954.87</v>
      </c>
      <c r="F1601" s="43">
        <v>495.93982976000001</v>
      </c>
      <c r="G1601" s="3">
        <f t="shared" si="96"/>
        <v>-5.1075978054249127E-4</v>
      </c>
      <c r="H1601" s="3">
        <f>1-E1601/MAX(E$2:E1601)</f>
        <v>0.49723167494725384</v>
      </c>
      <c r="I1601" s="21">
        <f ca="1">IF(ROW()&gt;计算结果!B$18-1,AVERAGE(OFFSET(E1601,0,0,-计算结果!B$18,1)),AVERAGE(OFFSET(E1601,0,0,-ROW()+1,1)))</f>
        <v>2965.2624999999998</v>
      </c>
      <c r="J1601" s="43">
        <f t="shared" ca="1" si="97"/>
        <v>285687.57114111987</v>
      </c>
      <c r="K1601" s="43">
        <f ca="1">IF(ROW()&gt;计算结果!B$19+1,J1601-OFFSET(J1601,-计算结果!B$19,0,1,1),J1601-OFFSET(J1601,-ROW()+2,0,1,1))</f>
        <v>-3809.9224166399217</v>
      </c>
      <c r="L1601" s="32" t="str">
        <f ca="1">IF(AND(F1601&gt;OFFSET(F1601,-计算结果!B$19,0,1,1),'000300'!K1601&lt;OFFSET('000300'!K1601,-计算结果!B$19,0,1,1)),"卖",IF(AND(F1601&lt;OFFSET(F1601,-计算结果!B$19,0,1,1),'000300'!K1601&gt;OFFSET('000300'!K1601,-计算结果!B$19,0,1,1)),"买",L1600))</f>
        <v>卖</v>
      </c>
      <c r="M1601" s="4" t="str">
        <f t="shared" ca="1" si="98"/>
        <v/>
      </c>
      <c r="N1601" s="3">
        <f ca="1">IF(L1600="买",E1601/E1600-1,0)-IF(M1601=1,计算结果!B$17,0)</f>
        <v>0</v>
      </c>
      <c r="O1601" s="2">
        <f t="shared" ca="1" si="99"/>
        <v>2.0293668747406963</v>
      </c>
      <c r="P1601" s="3">
        <f ca="1">1-O1601/MAX(O$2:O1601)</f>
        <v>0.21835994494394451</v>
      </c>
    </row>
    <row r="1602" spans="1:16" x14ac:dyDescent="0.15">
      <c r="A1602" s="1">
        <v>40759</v>
      </c>
      <c r="B1602">
        <v>2962.91</v>
      </c>
      <c r="C1602">
        <v>2983.01</v>
      </c>
      <c r="D1602" s="21">
        <v>2951.84</v>
      </c>
      <c r="E1602" s="21">
        <v>2960.31</v>
      </c>
      <c r="F1602" s="43">
        <v>413.35656447999997</v>
      </c>
      <c r="G1602" s="3">
        <f t="shared" si="96"/>
        <v>1.8410285393266612E-3</v>
      </c>
      <c r="H1602" s="3">
        <f>1-E1602/MAX(E$2:E1602)</f>
        <v>0.49630606411216227</v>
      </c>
      <c r="I1602" s="21">
        <f ca="1">IF(ROW()&gt;计算结果!B$18-1,AVERAGE(OFFSET(E1602,0,0,-计算结果!B$18,1)),AVERAGE(OFFSET(E1602,0,0,-ROW()+1,1)))</f>
        <v>2962.32</v>
      </c>
      <c r="J1602" s="43">
        <f t="shared" ca="1" si="97"/>
        <v>285274.21457663988</v>
      </c>
      <c r="K1602" s="43">
        <f ca="1">IF(ROW()&gt;计算结果!B$19+1,J1602-OFFSET(J1602,-计算结果!B$19,0,1,1),J1602-OFFSET(J1602,-ROW()+2,0,1,1))</f>
        <v>-3727.0895001598983</v>
      </c>
      <c r="L1602" s="32" t="str">
        <f ca="1">IF(AND(F1602&gt;OFFSET(F1602,-计算结果!B$19,0,1,1),'000300'!K1602&lt;OFFSET('000300'!K1602,-计算结果!B$19,0,1,1)),"卖",IF(AND(F1602&lt;OFFSET(F1602,-计算结果!B$19,0,1,1),'000300'!K1602&gt;OFFSET('000300'!K1602,-计算结果!B$19,0,1,1)),"买",L1601))</f>
        <v>卖</v>
      </c>
      <c r="M1602" s="4" t="str">
        <f t="shared" ca="1" si="98"/>
        <v/>
      </c>
      <c r="N1602" s="3">
        <f ca="1">IF(L1601="买",E1602/E1601-1,0)-IF(M1602=1,计算结果!B$17,0)</f>
        <v>0</v>
      </c>
      <c r="O1602" s="2">
        <f t="shared" ca="1" si="99"/>
        <v>2.0293668747406963</v>
      </c>
      <c r="P1602" s="3">
        <f ca="1">1-O1602/MAX(O$2:O1602)</f>
        <v>0.21835994494394451</v>
      </c>
    </row>
    <row r="1603" spans="1:16" x14ac:dyDescent="0.15">
      <c r="A1603" s="1">
        <v>40760</v>
      </c>
      <c r="B1603">
        <v>2881.74</v>
      </c>
      <c r="C1603">
        <v>2916.41</v>
      </c>
      <c r="D1603" s="21">
        <v>2868.16</v>
      </c>
      <c r="E1603" s="21">
        <v>2897.42</v>
      </c>
      <c r="F1603" s="43">
        <v>602.40015359999995</v>
      </c>
      <c r="G1603" s="3">
        <f t="shared" ref="G1603:G1666" si="100">E1603/E1602-1</f>
        <v>-2.1244396701696755E-2</v>
      </c>
      <c r="H1603" s="3">
        <f>1-E1603/MAX(E$2:E1603)</f>
        <v>0.50700673790240247</v>
      </c>
      <c r="I1603" s="21">
        <f ca="1">IF(ROW()&gt;计算结果!B$18-1,AVERAGE(OFFSET(E1603,0,0,-计算结果!B$18,1)),AVERAGE(OFFSET(E1603,0,0,-ROW()+1,1)))</f>
        <v>2942.2449999999999</v>
      </c>
      <c r="J1603" s="43">
        <f t="shared" ca="1" si="97"/>
        <v>284671.81442303985</v>
      </c>
      <c r="K1603" s="43">
        <f ca="1">IF(ROW()&gt;计算结果!B$19+1,J1603-OFFSET(J1603,-计算结果!B$19,0,1,1),J1603-OFFSET(J1603,-ROW()+2,0,1,1))</f>
        <v>-3554.3533567999257</v>
      </c>
      <c r="L1603" s="32" t="str">
        <f ca="1">IF(AND(F1603&gt;OFFSET(F1603,-计算结果!B$19,0,1,1),'000300'!K1603&lt;OFFSET('000300'!K1603,-计算结果!B$19,0,1,1)),"卖",IF(AND(F1603&lt;OFFSET(F1603,-计算结果!B$19,0,1,1),'000300'!K1603&gt;OFFSET('000300'!K1603,-计算结果!B$19,0,1,1)),"买",L1602))</f>
        <v>卖</v>
      </c>
      <c r="M1603" s="4" t="str">
        <f t="shared" ca="1" si="98"/>
        <v/>
      </c>
      <c r="N1603" s="3">
        <f ca="1">IF(L1602="买",E1603/E1602-1,0)-IF(M1603=1,计算结果!B$17,0)</f>
        <v>0</v>
      </c>
      <c r="O1603" s="2">
        <f t="shared" ca="1" si="99"/>
        <v>2.0293668747406963</v>
      </c>
      <c r="P1603" s="3">
        <f ca="1">1-O1603/MAX(O$2:O1603)</f>
        <v>0.21835994494394451</v>
      </c>
    </row>
    <row r="1604" spans="1:16" x14ac:dyDescent="0.15">
      <c r="A1604" s="1">
        <v>40763</v>
      </c>
      <c r="B1604">
        <v>2864.51</v>
      </c>
      <c r="C1604">
        <v>2888.77</v>
      </c>
      <c r="D1604" s="21">
        <v>2747.97</v>
      </c>
      <c r="E1604" s="21">
        <v>2793.9</v>
      </c>
      <c r="F1604" s="43">
        <v>836.94788607999999</v>
      </c>
      <c r="G1604" s="3">
        <f t="shared" si="100"/>
        <v>-3.5728337624507334E-2</v>
      </c>
      <c r="H1604" s="3">
        <f>1-E1604/MAX(E$2:E1604)</f>
        <v>0.52462056761723264</v>
      </c>
      <c r="I1604" s="21">
        <f ca="1">IF(ROW()&gt;计算结果!B$18-1,AVERAGE(OFFSET(E1604,0,0,-计算结果!B$18,1)),AVERAGE(OFFSET(E1604,0,0,-ROW()+1,1)))</f>
        <v>2901.625</v>
      </c>
      <c r="J1604" s="43">
        <f t="shared" ref="J1604:J1667" ca="1" si="101">IF(I1604&gt;I1603,J1603+F1604,J1603-F1604)</f>
        <v>283834.86653695983</v>
      </c>
      <c r="K1604" s="43">
        <f ca="1">IF(ROW()&gt;计算结果!B$19+1,J1604-OFFSET(J1604,-计算结果!B$19,0,1,1),J1604-OFFSET(J1604,-ROW()+2,0,1,1))</f>
        <v>-3895.6944179199636</v>
      </c>
      <c r="L1604" s="32" t="str">
        <f ca="1">IF(AND(F1604&gt;OFFSET(F1604,-计算结果!B$19,0,1,1),'000300'!K1604&lt;OFFSET('000300'!K1604,-计算结果!B$19,0,1,1)),"卖",IF(AND(F1604&lt;OFFSET(F1604,-计算结果!B$19,0,1,1),'000300'!K1604&gt;OFFSET('000300'!K1604,-计算结果!B$19,0,1,1)),"买",L1603))</f>
        <v>卖</v>
      </c>
      <c r="M1604" s="4" t="str">
        <f t="shared" ref="M1604:M1667" ca="1" si="102">IF(L1603&lt;&gt;L1604,1,"")</f>
        <v/>
      </c>
      <c r="N1604" s="3">
        <f ca="1">IF(L1603="买",E1604/E1603-1,0)-IF(M1604=1,计算结果!B$17,0)</f>
        <v>0</v>
      </c>
      <c r="O1604" s="2">
        <f t="shared" ref="O1604:O1667" ca="1" si="103">IFERROR(O1603*(1+N1604),O1603)</f>
        <v>2.0293668747406963</v>
      </c>
      <c r="P1604" s="3">
        <f ca="1">1-O1604/MAX(O$2:O1604)</f>
        <v>0.21835994494394451</v>
      </c>
    </row>
    <row r="1605" spans="1:16" x14ac:dyDescent="0.15">
      <c r="A1605" s="1">
        <v>40764</v>
      </c>
      <c r="B1605">
        <v>2720.95</v>
      </c>
      <c r="C1605">
        <v>2812.77</v>
      </c>
      <c r="D1605" s="21">
        <v>2697.06</v>
      </c>
      <c r="E1605" s="21">
        <v>2798.19</v>
      </c>
      <c r="F1605" s="43">
        <v>796.53281791999996</v>
      </c>
      <c r="G1605" s="3">
        <f t="shared" si="100"/>
        <v>1.5354880274884852E-3</v>
      </c>
      <c r="H1605" s="3">
        <f>1-E1605/MAX(E$2:E1605)</f>
        <v>0.52389062819029464</v>
      </c>
      <c r="I1605" s="21">
        <f ca="1">IF(ROW()&gt;计算结果!B$18-1,AVERAGE(OFFSET(E1605,0,0,-计算结果!B$18,1)),AVERAGE(OFFSET(E1605,0,0,-ROW()+1,1)))</f>
        <v>2862.4549999999999</v>
      </c>
      <c r="J1605" s="43">
        <f t="shared" ca="1" si="101"/>
        <v>283038.33371903986</v>
      </c>
      <c r="K1605" s="43">
        <f ca="1">IF(ROW()&gt;计算结果!B$19+1,J1605-OFFSET(J1605,-计算结果!B$19,0,1,1),J1605-OFFSET(J1605,-ROW()+2,0,1,1))</f>
        <v>-4104.7650303999544</v>
      </c>
      <c r="L1605" s="32" t="str">
        <f ca="1">IF(AND(F1605&gt;OFFSET(F1605,-计算结果!B$19,0,1,1),'000300'!K1605&lt;OFFSET('000300'!K1605,-计算结果!B$19,0,1,1)),"卖",IF(AND(F1605&lt;OFFSET(F1605,-计算结果!B$19,0,1,1),'000300'!K1605&gt;OFFSET('000300'!K1605,-计算结果!B$19,0,1,1)),"买",L1604))</f>
        <v>卖</v>
      </c>
      <c r="M1605" s="4" t="str">
        <f t="shared" ca="1" si="102"/>
        <v/>
      </c>
      <c r="N1605" s="3">
        <f ca="1">IF(L1604="买",E1605/E1604-1,0)-IF(M1605=1,计算结果!B$17,0)</f>
        <v>0</v>
      </c>
      <c r="O1605" s="2">
        <f t="shared" ca="1" si="103"/>
        <v>2.0293668747406963</v>
      </c>
      <c r="P1605" s="3">
        <f ca="1">1-O1605/MAX(O$2:O1605)</f>
        <v>0.21835994494394451</v>
      </c>
    </row>
    <row r="1606" spans="1:16" x14ac:dyDescent="0.15">
      <c r="A1606" s="1">
        <v>40765</v>
      </c>
      <c r="B1606">
        <v>2845.35</v>
      </c>
      <c r="C1606">
        <v>2858.55</v>
      </c>
      <c r="D1606" s="21">
        <v>2820.12</v>
      </c>
      <c r="E1606" s="21">
        <v>2824.12</v>
      </c>
      <c r="F1606" s="43">
        <v>685.80540415999997</v>
      </c>
      <c r="G1606" s="3">
        <f t="shared" si="100"/>
        <v>9.2667045482972554E-3</v>
      </c>
      <c r="H1606" s="3">
        <f>1-E1606/MAX(E$2:E1606)</f>
        <v>0.51947866330905867</v>
      </c>
      <c r="I1606" s="21">
        <f ca="1">IF(ROW()&gt;计算结果!B$18-1,AVERAGE(OFFSET(E1606,0,0,-计算结果!B$18,1)),AVERAGE(OFFSET(E1606,0,0,-ROW()+1,1)))</f>
        <v>2828.4075000000003</v>
      </c>
      <c r="J1606" s="43">
        <f t="shared" ca="1" si="101"/>
        <v>282352.52831487986</v>
      </c>
      <c r="K1606" s="43">
        <f ca="1">IF(ROW()&gt;计算结果!B$19+1,J1606-OFFSET(J1606,-计算结果!B$19,0,1,1),J1606-OFFSET(J1606,-ROW()+2,0,1,1))</f>
        <v>-4183.7844479999621</v>
      </c>
      <c r="L1606" s="32" t="str">
        <f ca="1">IF(AND(F1606&gt;OFFSET(F1606,-计算结果!B$19,0,1,1),'000300'!K1606&lt;OFFSET('000300'!K1606,-计算结果!B$19,0,1,1)),"卖",IF(AND(F1606&lt;OFFSET(F1606,-计算结果!B$19,0,1,1),'000300'!K1606&gt;OFFSET('000300'!K1606,-计算结果!B$19,0,1,1)),"买",L1605))</f>
        <v>卖</v>
      </c>
      <c r="M1606" s="4" t="str">
        <f t="shared" ca="1" si="102"/>
        <v/>
      </c>
      <c r="N1606" s="3">
        <f ca="1">IF(L1605="买",E1606/E1605-1,0)-IF(M1606=1,计算结果!B$17,0)</f>
        <v>0</v>
      </c>
      <c r="O1606" s="2">
        <f t="shared" ca="1" si="103"/>
        <v>2.0293668747406963</v>
      </c>
      <c r="P1606" s="3">
        <f ca="1">1-O1606/MAX(O$2:O1606)</f>
        <v>0.21835994494394451</v>
      </c>
    </row>
    <row r="1607" spans="1:16" x14ac:dyDescent="0.15">
      <c r="A1607" s="1">
        <v>40766</v>
      </c>
      <c r="B1607">
        <v>2779.72</v>
      </c>
      <c r="C1607">
        <v>2867.31</v>
      </c>
      <c r="D1607" s="21">
        <v>2777.76</v>
      </c>
      <c r="E1607" s="21">
        <v>2866.92</v>
      </c>
      <c r="F1607" s="43">
        <v>692.23948287999997</v>
      </c>
      <c r="G1607" s="3">
        <f t="shared" si="100"/>
        <v>1.5155163378326675E-2</v>
      </c>
      <c r="H1607" s="3">
        <f>1-E1607/MAX(E$2:E1607)</f>
        <v>0.5121962839447356</v>
      </c>
      <c r="I1607" s="21">
        <f ca="1">IF(ROW()&gt;计算结果!B$18-1,AVERAGE(OFFSET(E1607,0,0,-计算结果!B$18,1)),AVERAGE(OFFSET(E1607,0,0,-ROW()+1,1)))</f>
        <v>2820.7824999999998</v>
      </c>
      <c r="J1607" s="43">
        <f t="shared" ca="1" si="101"/>
        <v>281660.28883199987</v>
      </c>
      <c r="K1607" s="43">
        <f ca="1">IF(ROW()&gt;计算结果!B$19+1,J1607-OFFSET(J1607,-计算结果!B$19,0,1,1),J1607-OFFSET(J1607,-ROW()+2,0,1,1))</f>
        <v>-5419.6063027199707</v>
      </c>
      <c r="L1607" s="32" t="str">
        <f ca="1">IF(AND(F1607&gt;OFFSET(F1607,-计算结果!B$19,0,1,1),'000300'!K1607&lt;OFFSET('000300'!K1607,-计算结果!B$19,0,1,1)),"卖",IF(AND(F1607&lt;OFFSET(F1607,-计算结果!B$19,0,1,1),'000300'!K1607&gt;OFFSET('000300'!K1607,-计算结果!B$19,0,1,1)),"买",L1606))</f>
        <v>卖</v>
      </c>
      <c r="M1607" s="4" t="str">
        <f t="shared" ca="1" si="102"/>
        <v/>
      </c>
      <c r="N1607" s="3">
        <f ca="1">IF(L1606="买",E1607/E1606-1,0)-IF(M1607=1,计算结果!B$17,0)</f>
        <v>0</v>
      </c>
      <c r="O1607" s="2">
        <f t="shared" ca="1" si="103"/>
        <v>2.0293668747406963</v>
      </c>
      <c r="P1607" s="3">
        <f ca="1">1-O1607/MAX(O$2:O1607)</f>
        <v>0.21835994494394451</v>
      </c>
    </row>
    <row r="1608" spans="1:16" x14ac:dyDescent="0.15">
      <c r="A1608" s="1">
        <v>40767</v>
      </c>
      <c r="B1608">
        <v>2881.55</v>
      </c>
      <c r="C1608">
        <v>2894.22</v>
      </c>
      <c r="D1608" s="21">
        <v>2868.87</v>
      </c>
      <c r="E1608" s="21">
        <v>2875.37</v>
      </c>
      <c r="F1608" s="43">
        <v>634.87643648000005</v>
      </c>
      <c r="G1608" s="3">
        <f t="shared" si="100"/>
        <v>2.9474139494649609E-3</v>
      </c>
      <c r="H1608" s="3">
        <f>1-E1608/MAX(E$2:E1608)</f>
        <v>0.51075852446743353</v>
      </c>
      <c r="I1608" s="21">
        <f ca="1">IF(ROW()&gt;计算结果!B$18-1,AVERAGE(OFFSET(E1608,0,0,-计算结果!B$18,1)),AVERAGE(OFFSET(E1608,0,0,-ROW()+1,1)))</f>
        <v>2841.1499999999996</v>
      </c>
      <c r="J1608" s="43">
        <f t="shared" ca="1" si="101"/>
        <v>282295.16526847985</v>
      </c>
      <c r="K1608" s="43">
        <f ca="1">IF(ROW()&gt;计算结果!B$19+1,J1608-OFFSET(J1608,-计算结果!B$19,0,1,1),J1608-OFFSET(J1608,-ROW()+2,0,1,1))</f>
        <v>-4372.6986444800277</v>
      </c>
      <c r="L1608" s="32" t="str">
        <f ca="1">IF(AND(F1608&gt;OFFSET(F1608,-计算结果!B$19,0,1,1),'000300'!K1608&lt;OFFSET('000300'!K1608,-计算结果!B$19,0,1,1)),"卖",IF(AND(F1608&lt;OFFSET(F1608,-计算结果!B$19,0,1,1),'000300'!K1608&gt;OFFSET('000300'!K1608,-计算结果!B$19,0,1,1)),"买",L1607))</f>
        <v>卖</v>
      </c>
      <c r="M1608" s="4" t="str">
        <f t="shared" ca="1" si="102"/>
        <v/>
      </c>
      <c r="N1608" s="3">
        <f ca="1">IF(L1607="买",E1608/E1607-1,0)-IF(M1608=1,计算结果!B$17,0)</f>
        <v>0</v>
      </c>
      <c r="O1608" s="2">
        <f t="shared" ca="1" si="103"/>
        <v>2.0293668747406963</v>
      </c>
      <c r="P1608" s="3">
        <f ca="1">1-O1608/MAX(O$2:O1608)</f>
        <v>0.21835994494394451</v>
      </c>
    </row>
    <row r="1609" spans="1:16" x14ac:dyDescent="0.15">
      <c r="A1609" s="1">
        <v>40770</v>
      </c>
      <c r="B1609">
        <v>2883.17</v>
      </c>
      <c r="C1609">
        <v>2917.88</v>
      </c>
      <c r="D1609" s="21">
        <v>2870.19</v>
      </c>
      <c r="E1609" s="21">
        <v>2917.88</v>
      </c>
      <c r="F1609" s="43">
        <v>611.02227456000003</v>
      </c>
      <c r="G1609" s="3">
        <f t="shared" si="100"/>
        <v>1.4784184296281921E-2</v>
      </c>
      <c r="H1609" s="3">
        <f>1-E1609/MAX(E$2:E1609)</f>
        <v>0.50352548832777511</v>
      </c>
      <c r="I1609" s="21">
        <f ca="1">IF(ROW()&gt;计算结果!B$18-1,AVERAGE(OFFSET(E1609,0,0,-计算结果!B$18,1)),AVERAGE(OFFSET(E1609,0,0,-ROW()+1,1)))</f>
        <v>2871.0725000000002</v>
      </c>
      <c r="J1609" s="43">
        <f t="shared" ca="1" si="101"/>
        <v>282906.18754303985</v>
      </c>
      <c r="K1609" s="43">
        <f ca="1">IF(ROW()&gt;计算结果!B$19+1,J1609-OFFSET(J1609,-计算结果!B$19,0,1,1),J1609-OFFSET(J1609,-ROW()+2,0,1,1))</f>
        <v>-3277.3234278400196</v>
      </c>
      <c r="L1609" s="32" t="str">
        <f ca="1">IF(AND(F1609&gt;OFFSET(F1609,-计算结果!B$19,0,1,1),'000300'!K1609&lt;OFFSET('000300'!K1609,-计算结果!B$19,0,1,1)),"卖",IF(AND(F1609&lt;OFFSET(F1609,-计算结果!B$19,0,1,1),'000300'!K1609&gt;OFFSET('000300'!K1609,-计算结果!B$19,0,1,1)),"买",L1608))</f>
        <v>卖</v>
      </c>
      <c r="M1609" s="4" t="str">
        <f t="shared" ca="1" si="102"/>
        <v/>
      </c>
      <c r="N1609" s="3">
        <f ca="1">IF(L1608="买",E1609/E1608-1,0)-IF(M1609=1,计算结果!B$17,0)</f>
        <v>0</v>
      </c>
      <c r="O1609" s="2">
        <f t="shared" ca="1" si="103"/>
        <v>2.0293668747406963</v>
      </c>
      <c r="P1609" s="3">
        <f ca="1">1-O1609/MAX(O$2:O1609)</f>
        <v>0.21835994494394451</v>
      </c>
    </row>
    <row r="1610" spans="1:16" x14ac:dyDescent="0.15">
      <c r="A1610" s="1">
        <v>40771</v>
      </c>
      <c r="B1610">
        <v>2920.83</v>
      </c>
      <c r="C1610">
        <v>2932.14</v>
      </c>
      <c r="D1610" s="21">
        <v>2888.33</v>
      </c>
      <c r="E1610" s="21">
        <v>2897.58</v>
      </c>
      <c r="F1610" s="43">
        <v>574.96629247999999</v>
      </c>
      <c r="G1610" s="3">
        <f t="shared" si="100"/>
        <v>-6.9571058439690248E-3</v>
      </c>
      <c r="H1610" s="3">
        <f>1-E1610/MAX(E$2:E1610)</f>
        <v>0.50697951405431163</v>
      </c>
      <c r="I1610" s="21">
        <f ca="1">IF(ROW()&gt;计算结果!B$18-1,AVERAGE(OFFSET(E1610,0,0,-计算结果!B$18,1)),AVERAGE(OFFSET(E1610,0,0,-ROW()+1,1)))</f>
        <v>2889.4375</v>
      </c>
      <c r="J1610" s="43">
        <f t="shared" ca="1" si="101"/>
        <v>283481.15383551986</v>
      </c>
      <c r="K1610" s="43">
        <f ca="1">IF(ROW()&gt;计算结果!B$19+1,J1610-OFFSET(J1610,-计算结果!B$19,0,1,1),J1610-OFFSET(J1610,-ROW()+2,0,1,1))</f>
        <v>-2206.4173056000145</v>
      </c>
      <c r="L1610" s="32" t="str">
        <f ca="1">IF(AND(F1610&gt;OFFSET(F1610,-计算结果!B$19,0,1,1),'000300'!K1610&lt;OFFSET('000300'!K1610,-计算结果!B$19,0,1,1)),"卖",IF(AND(F1610&lt;OFFSET(F1610,-计算结果!B$19,0,1,1),'000300'!K1610&gt;OFFSET('000300'!K1610,-计算结果!B$19,0,1,1)),"买",L1609))</f>
        <v>卖</v>
      </c>
      <c r="M1610" s="4" t="str">
        <f t="shared" ca="1" si="102"/>
        <v/>
      </c>
      <c r="N1610" s="3">
        <f ca="1">IF(L1609="买",E1610/E1609-1,0)-IF(M1610=1,计算结果!B$17,0)</f>
        <v>0</v>
      </c>
      <c r="O1610" s="2">
        <f t="shared" ca="1" si="103"/>
        <v>2.0293668747406963</v>
      </c>
      <c r="P1610" s="3">
        <f ca="1">1-O1610/MAX(O$2:O1610)</f>
        <v>0.21835994494394451</v>
      </c>
    </row>
    <row r="1611" spans="1:16" x14ac:dyDescent="0.15">
      <c r="A1611" s="1">
        <v>40772</v>
      </c>
      <c r="B1611">
        <v>2893.85</v>
      </c>
      <c r="C1611">
        <v>2910.84</v>
      </c>
      <c r="D1611" s="21">
        <v>2881.63</v>
      </c>
      <c r="E1611" s="21">
        <v>2886.01</v>
      </c>
      <c r="F1611" s="43">
        <v>418.91852288000001</v>
      </c>
      <c r="G1611" s="3">
        <f t="shared" si="100"/>
        <v>-3.9929872514303799E-3</v>
      </c>
      <c r="H1611" s="3">
        <f>1-E1611/MAX(E$2:E1611)</f>
        <v>0.50894813856938681</v>
      </c>
      <c r="I1611" s="21">
        <f ca="1">IF(ROW()&gt;计算结果!B$18-1,AVERAGE(OFFSET(E1611,0,0,-计算结果!B$18,1)),AVERAGE(OFFSET(E1611,0,0,-ROW()+1,1)))</f>
        <v>2894.21</v>
      </c>
      <c r="J1611" s="43">
        <f t="shared" ca="1" si="101"/>
        <v>283900.07235839986</v>
      </c>
      <c r="K1611" s="43">
        <f ca="1">IF(ROW()&gt;计算结果!B$19+1,J1611-OFFSET(J1611,-计算结果!B$19,0,1,1),J1611-OFFSET(J1611,-ROW()+2,0,1,1))</f>
        <v>-1374.1422182400129</v>
      </c>
      <c r="L1611" s="32" t="str">
        <f ca="1">IF(AND(F1611&gt;OFFSET(F1611,-计算结果!B$19,0,1,1),'000300'!K1611&lt;OFFSET('000300'!K1611,-计算结果!B$19,0,1,1)),"卖",IF(AND(F1611&lt;OFFSET(F1611,-计算结果!B$19,0,1,1),'000300'!K1611&gt;OFFSET('000300'!K1611,-计算结果!B$19,0,1,1)),"买",L1610))</f>
        <v>卖</v>
      </c>
      <c r="M1611" s="4" t="str">
        <f t="shared" ca="1" si="102"/>
        <v/>
      </c>
      <c r="N1611" s="3">
        <f ca="1">IF(L1610="买",E1611/E1610-1,0)-IF(M1611=1,计算结果!B$17,0)</f>
        <v>0</v>
      </c>
      <c r="O1611" s="2">
        <f t="shared" ca="1" si="103"/>
        <v>2.0293668747406963</v>
      </c>
      <c r="P1611" s="3">
        <f ca="1">1-O1611/MAX(O$2:O1611)</f>
        <v>0.21835994494394451</v>
      </c>
    </row>
    <row r="1612" spans="1:16" x14ac:dyDescent="0.15">
      <c r="A1612" s="1">
        <v>40773</v>
      </c>
      <c r="B1612">
        <v>2887.1</v>
      </c>
      <c r="C1612">
        <v>2890</v>
      </c>
      <c r="D1612" s="21">
        <v>2832.27</v>
      </c>
      <c r="E1612" s="21">
        <v>2834.25</v>
      </c>
      <c r="F1612" s="43">
        <v>457.84424447999999</v>
      </c>
      <c r="G1612" s="3">
        <f t="shared" si="100"/>
        <v>-1.7934795790728431E-2</v>
      </c>
      <c r="H1612" s="3">
        <f>1-E1612/MAX(E$2:E1612)</f>
        <v>0.51775505342680184</v>
      </c>
      <c r="I1612" s="21">
        <f ca="1">IF(ROW()&gt;计算结果!B$18-1,AVERAGE(OFFSET(E1612,0,0,-计算结果!B$18,1)),AVERAGE(OFFSET(E1612,0,0,-ROW()+1,1)))</f>
        <v>2883.9300000000003</v>
      </c>
      <c r="J1612" s="43">
        <f t="shared" ca="1" si="101"/>
        <v>283442.22811391985</v>
      </c>
      <c r="K1612" s="43">
        <f ca="1">IF(ROW()&gt;计算结果!B$19+1,J1612-OFFSET(J1612,-计算结果!B$19,0,1,1),J1612-OFFSET(J1612,-ROW()+2,0,1,1))</f>
        <v>-1229.5863091200008</v>
      </c>
      <c r="L1612" s="32" t="str">
        <f ca="1">IF(AND(F1612&gt;OFFSET(F1612,-计算结果!B$19,0,1,1),'000300'!K1612&lt;OFFSET('000300'!K1612,-计算结果!B$19,0,1,1)),"卖",IF(AND(F1612&lt;OFFSET(F1612,-计算结果!B$19,0,1,1),'000300'!K1612&gt;OFFSET('000300'!K1612,-计算结果!B$19,0,1,1)),"买",L1611))</f>
        <v>买</v>
      </c>
      <c r="M1612" s="4">
        <f t="shared" ca="1" si="102"/>
        <v>1</v>
      </c>
      <c r="N1612" s="3">
        <f ca="1">IF(L1611="买",E1612/E1611-1,0)-IF(M1612=1,计算结果!B$17,0)</f>
        <v>0</v>
      </c>
      <c r="O1612" s="2">
        <f t="shared" ca="1" si="103"/>
        <v>2.0293668747406963</v>
      </c>
      <c r="P1612" s="3">
        <f ca="1">1-O1612/MAX(O$2:O1612)</f>
        <v>0.21835994494394451</v>
      </c>
    </row>
    <row r="1613" spans="1:16" x14ac:dyDescent="0.15">
      <c r="A1613" s="1">
        <v>40774</v>
      </c>
      <c r="B1613">
        <v>2789.35</v>
      </c>
      <c r="C1613">
        <v>2814.1</v>
      </c>
      <c r="D1613" s="21">
        <v>2782.56</v>
      </c>
      <c r="E1613" s="21">
        <v>2807.66</v>
      </c>
      <c r="F1613" s="43">
        <v>484.42961919999999</v>
      </c>
      <c r="G1613" s="3">
        <f t="shared" si="100"/>
        <v>-9.3816706359707291E-3</v>
      </c>
      <c r="H1613" s="3">
        <f>1-E1613/MAX(E$2:E1613)</f>
        <v>0.52227931668141292</v>
      </c>
      <c r="I1613" s="21">
        <f ca="1">IF(ROW()&gt;计算结果!B$18-1,AVERAGE(OFFSET(E1613,0,0,-计算结果!B$18,1)),AVERAGE(OFFSET(E1613,0,0,-ROW()+1,1)))</f>
        <v>2856.375</v>
      </c>
      <c r="J1613" s="43">
        <f t="shared" ca="1" si="101"/>
        <v>282957.79849471984</v>
      </c>
      <c r="K1613" s="43">
        <f ca="1">IF(ROW()&gt;计算结果!B$19+1,J1613-OFFSET(J1613,-计算结果!B$19,0,1,1),J1613-OFFSET(J1613,-ROW()+2,0,1,1))</f>
        <v>-877.06804223998915</v>
      </c>
      <c r="L1613" s="32" t="str">
        <f ca="1">IF(AND(F1613&gt;OFFSET(F1613,-计算结果!B$19,0,1,1),'000300'!K1613&lt;OFFSET('000300'!K1613,-计算结果!B$19,0,1,1)),"卖",IF(AND(F1613&lt;OFFSET(F1613,-计算结果!B$19,0,1,1),'000300'!K1613&gt;OFFSET('000300'!K1613,-计算结果!B$19,0,1,1)),"买",L1612))</f>
        <v>买</v>
      </c>
      <c r="M1613" s="4" t="str">
        <f t="shared" ca="1" si="102"/>
        <v/>
      </c>
      <c r="N1613" s="3">
        <f ca="1">IF(L1612="买",E1613/E1612-1,0)-IF(M1613=1,计算结果!B$17,0)</f>
        <v>-9.3816706359707291E-3</v>
      </c>
      <c r="O1613" s="2">
        <f t="shared" ca="1" si="103"/>
        <v>2.0103280231223297</v>
      </c>
      <c r="P1613" s="3">
        <f ca="1">1-O1613/MAX(O$2:O1613)</f>
        <v>0.22569303449636247</v>
      </c>
    </row>
    <row r="1614" spans="1:16" x14ac:dyDescent="0.15">
      <c r="A1614" s="1">
        <v>40777</v>
      </c>
      <c r="B1614">
        <v>2809.33</v>
      </c>
      <c r="C1614">
        <v>2829.69</v>
      </c>
      <c r="D1614" s="21">
        <v>2768.42</v>
      </c>
      <c r="E1614" s="21">
        <v>2777.79</v>
      </c>
      <c r="F1614" s="43">
        <v>401.36540159999998</v>
      </c>
      <c r="G1614" s="3">
        <f t="shared" si="100"/>
        <v>-1.0638752555508835E-2</v>
      </c>
      <c r="H1614" s="3">
        <f>1-E1614/MAX(E$2:E1614)</f>
        <v>0.52736166882188795</v>
      </c>
      <c r="I1614" s="21">
        <f ca="1">IF(ROW()&gt;计算结果!B$18-1,AVERAGE(OFFSET(E1614,0,0,-计算结果!B$18,1)),AVERAGE(OFFSET(E1614,0,0,-ROW()+1,1)))</f>
        <v>2826.4274999999998</v>
      </c>
      <c r="J1614" s="43">
        <f t="shared" ca="1" si="101"/>
        <v>282556.43309311982</v>
      </c>
      <c r="K1614" s="43">
        <f ca="1">IF(ROW()&gt;计算结果!B$19+1,J1614-OFFSET(J1614,-计算结果!B$19,0,1,1),J1614-OFFSET(J1614,-ROW()+2,0,1,1))</f>
        <v>-481.9006259200396</v>
      </c>
      <c r="L1614" s="32" t="str">
        <f ca="1">IF(AND(F1614&gt;OFFSET(F1614,-计算结果!B$19,0,1,1),'000300'!K1614&lt;OFFSET('000300'!K1614,-计算结果!B$19,0,1,1)),"卖",IF(AND(F1614&lt;OFFSET(F1614,-计算结果!B$19,0,1,1),'000300'!K1614&gt;OFFSET('000300'!K1614,-计算结果!B$19,0,1,1)),"买",L1613))</f>
        <v>买</v>
      </c>
      <c r="M1614" s="4" t="str">
        <f t="shared" ca="1" si="102"/>
        <v/>
      </c>
      <c r="N1614" s="3">
        <f ca="1">IF(L1613="买",E1614/E1613-1,0)-IF(M1614=1,计算结果!B$17,0)</f>
        <v>-1.0638752555508835E-2</v>
      </c>
      <c r="O1614" s="2">
        <f t="shared" ca="1" si="103"/>
        <v>1.9889406407289261</v>
      </c>
      <c r="P1614" s="3">
        <f ca="1">1-O1614/MAX(O$2:O1614)</f>
        <v>0.23393069470436256</v>
      </c>
    </row>
    <row r="1615" spans="1:16" x14ac:dyDescent="0.15">
      <c r="A1615" s="1">
        <v>40778</v>
      </c>
      <c r="B1615">
        <v>2788.7</v>
      </c>
      <c r="C1615">
        <v>2821</v>
      </c>
      <c r="D1615" s="21">
        <v>2777.29</v>
      </c>
      <c r="E1615" s="21">
        <v>2821</v>
      </c>
      <c r="F1615" s="43">
        <v>364.41993215999997</v>
      </c>
      <c r="G1615" s="3">
        <f t="shared" si="100"/>
        <v>1.5555531555661251E-2</v>
      </c>
      <c r="H1615" s="3">
        <f>1-E1615/MAX(E$2:E1615)</f>
        <v>0.52000952834683178</v>
      </c>
      <c r="I1615" s="21">
        <f ca="1">IF(ROW()&gt;计算结果!B$18-1,AVERAGE(OFFSET(E1615,0,0,-计算结果!B$18,1)),AVERAGE(OFFSET(E1615,0,0,-ROW()+1,1)))</f>
        <v>2810.1750000000002</v>
      </c>
      <c r="J1615" s="43">
        <f t="shared" ca="1" si="101"/>
        <v>282192.01316095982</v>
      </c>
      <c r="K1615" s="43">
        <f ca="1">IF(ROW()&gt;计算结果!B$19+1,J1615-OFFSET(J1615,-计算结果!B$19,0,1,1),J1615-OFFSET(J1615,-ROW()+2,0,1,1))</f>
        <v>-160.51515392004512</v>
      </c>
      <c r="L1615" s="32" t="str">
        <f ca="1">IF(AND(F1615&gt;OFFSET(F1615,-计算结果!B$19,0,1,1),'000300'!K1615&lt;OFFSET('000300'!K1615,-计算结果!B$19,0,1,1)),"卖",IF(AND(F1615&lt;OFFSET(F1615,-计算结果!B$19,0,1,1),'000300'!K1615&gt;OFFSET('000300'!K1615,-计算结果!B$19,0,1,1)),"买",L1614))</f>
        <v>买</v>
      </c>
      <c r="M1615" s="4" t="str">
        <f t="shared" ca="1" si="102"/>
        <v/>
      </c>
      <c r="N1615" s="3">
        <f ca="1">IF(L1614="买",E1615/E1614-1,0)-IF(M1615=1,计算结果!B$17,0)</f>
        <v>1.5555531555661251E-2</v>
      </c>
      <c r="O1615" s="2">
        <f t="shared" ca="1" si="103"/>
        <v>2.0198796696281218</v>
      </c>
      <c r="P1615" s="3">
        <f ca="1">1-O1615/MAX(O$2:O1615)</f>
        <v>0.2220140794520129</v>
      </c>
    </row>
    <row r="1616" spans="1:16" x14ac:dyDescent="0.15">
      <c r="A1616" s="1">
        <v>40779</v>
      </c>
      <c r="B1616">
        <v>2834.58</v>
      </c>
      <c r="C1616">
        <v>2845.47</v>
      </c>
      <c r="D1616" s="21">
        <v>2804.82</v>
      </c>
      <c r="E1616" s="21">
        <v>2810.02</v>
      </c>
      <c r="F1616" s="43">
        <v>419.39779584000001</v>
      </c>
      <c r="G1616" s="3">
        <f t="shared" si="100"/>
        <v>-3.8922367954625781E-3</v>
      </c>
      <c r="H1616" s="3">
        <f>1-E1616/MAX(E$2:E1616)</f>
        <v>0.52187776492207172</v>
      </c>
      <c r="I1616" s="21">
        <f ca="1">IF(ROW()&gt;计算结果!B$18-1,AVERAGE(OFFSET(E1616,0,0,-计算结果!B$18,1)),AVERAGE(OFFSET(E1616,0,0,-ROW()+1,1)))</f>
        <v>2804.1175000000003</v>
      </c>
      <c r="J1616" s="43">
        <f t="shared" ca="1" si="101"/>
        <v>281772.61536511983</v>
      </c>
      <c r="K1616" s="43">
        <f ca="1">IF(ROW()&gt;计算结果!B$19+1,J1616-OFFSET(J1616,-计算结果!B$19,0,1,1),J1616-OFFSET(J1616,-ROW()+2,0,1,1))</f>
        <v>112.32653311995091</v>
      </c>
      <c r="L1616" s="32" t="str">
        <f ca="1">IF(AND(F1616&gt;OFFSET(F1616,-计算结果!B$19,0,1,1),'000300'!K1616&lt;OFFSET('000300'!K1616,-计算结果!B$19,0,1,1)),"卖",IF(AND(F1616&lt;OFFSET(F1616,-计算结果!B$19,0,1,1),'000300'!K1616&gt;OFFSET('000300'!K1616,-计算结果!B$19,0,1,1)),"买",L1615))</f>
        <v>买</v>
      </c>
      <c r="M1616" s="4" t="str">
        <f t="shared" ca="1" si="102"/>
        <v/>
      </c>
      <c r="N1616" s="3">
        <f ca="1">IF(L1615="买",E1616/E1615-1,0)-IF(M1616=1,计算结果!B$17,0)</f>
        <v>-3.8922367954625781E-3</v>
      </c>
      <c r="O1616" s="2">
        <f t="shared" ca="1" si="103"/>
        <v>2.0120178196555885</v>
      </c>
      <c r="P1616" s="3">
        <f ca="1">1-O1616/MAX(O$2:O1616)</f>
        <v>0.22504218487832162</v>
      </c>
    </row>
    <row r="1617" spans="1:16" x14ac:dyDescent="0.15">
      <c r="A1617" s="1">
        <v>40780</v>
      </c>
      <c r="B1617">
        <v>2818.7</v>
      </c>
      <c r="C1617">
        <v>2904.44</v>
      </c>
      <c r="D1617" s="21">
        <v>2815.91</v>
      </c>
      <c r="E1617" s="21">
        <v>2903.84</v>
      </c>
      <c r="F1617" s="43">
        <v>757.45959935999997</v>
      </c>
      <c r="G1617" s="3">
        <f t="shared" si="100"/>
        <v>3.3387662721261924E-2</v>
      </c>
      <c r="H1617" s="3">
        <f>1-E1617/MAX(E$2:E1617)</f>
        <v>0.50591438099775399</v>
      </c>
      <c r="I1617" s="21">
        <f ca="1">IF(ROW()&gt;计算结果!B$18-1,AVERAGE(OFFSET(E1617,0,0,-计算结果!B$18,1)),AVERAGE(OFFSET(E1617,0,0,-ROW()+1,1)))</f>
        <v>2828.1624999999999</v>
      </c>
      <c r="J1617" s="43">
        <f t="shared" ca="1" si="101"/>
        <v>282530.07496447983</v>
      </c>
      <c r="K1617" s="43">
        <f ca="1">IF(ROW()&gt;计算结果!B$19+1,J1617-OFFSET(J1617,-计算结果!B$19,0,1,1),J1617-OFFSET(J1617,-ROW()+2,0,1,1))</f>
        <v>234.90969599998789</v>
      </c>
      <c r="L1617" s="32" t="str">
        <f ca="1">IF(AND(F1617&gt;OFFSET(F1617,-计算结果!B$19,0,1,1),'000300'!K1617&lt;OFFSET('000300'!K1617,-计算结果!B$19,0,1,1)),"卖",IF(AND(F1617&lt;OFFSET(F1617,-计算结果!B$19,0,1,1),'000300'!K1617&gt;OFFSET('000300'!K1617,-计算结果!B$19,0,1,1)),"买",L1616))</f>
        <v>买</v>
      </c>
      <c r="M1617" s="4" t="str">
        <f t="shared" ca="1" si="102"/>
        <v/>
      </c>
      <c r="N1617" s="3">
        <f ca="1">IF(L1616="买",E1617/E1616-1,0)-IF(M1617=1,计算结果!B$17,0)</f>
        <v>3.3387662721261924E-2</v>
      </c>
      <c r="O1617" s="2">
        <f t="shared" ca="1" si="103"/>
        <v>2.0791943920074178</v>
      </c>
      <c r="P1617" s="3">
        <f ca="1">1-O1617/MAX(O$2:O1617)</f>
        <v>0.19916815472383298</v>
      </c>
    </row>
    <row r="1618" spans="1:16" x14ac:dyDescent="0.15">
      <c r="A1618" s="1">
        <v>40781</v>
      </c>
      <c r="B1618">
        <v>2889.38</v>
      </c>
      <c r="C1618">
        <v>2907.4</v>
      </c>
      <c r="D1618" s="21">
        <v>2876.83</v>
      </c>
      <c r="E1618" s="21">
        <v>2901.22</v>
      </c>
      <c r="F1618" s="43">
        <v>517.59427584000002</v>
      </c>
      <c r="G1618" s="3">
        <f t="shared" si="100"/>
        <v>-9.0225356768980358E-4</v>
      </c>
      <c r="H1618" s="3">
        <f>1-E1618/MAX(E$2:E1618)</f>
        <v>0.50636017151024304</v>
      </c>
      <c r="I1618" s="21">
        <f ca="1">IF(ROW()&gt;计算结果!B$18-1,AVERAGE(OFFSET(E1618,0,0,-计算结果!B$18,1)),AVERAGE(OFFSET(E1618,0,0,-ROW()+1,1)))</f>
        <v>2859.02</v>
      </c>
      <c r="J1618" s="43">
        <f t="shared" ca="1" si="101"/>
        <v>283047.66924031981</v>
      </c>
      <c r="K1618" s="43">
        <f ca="1">IF(ROW()&gt;计算结果!B$19+1,J1618-OFFSET(J1618,-计算结果!B$19,0,1,1),J1618-OFFSET(J1618,-ROW()+2,0,1,1))</f>
        <v>141.48169727995992</v>
      </c>
      <c r="L1618" s="32" t="str">
        <f ca="1">IF(AND(F1618&gt;OFFSET(F1618,-计算结果!B$19,0,1,1),'000300'!K1618&lt;OFFSET('000300'!K1618,-计算结果!B$19,0,1,1)),"卖",IF(AND(F1618&lt;OFFSET(F1618,-计算结果!B$19,0,1,1),'000300'!K1618&gt;OFFSET('000300'!K1618,-计算结果!B$19,0,1,1)),"买",L1617))</f>
        <v>买</v>
      </c>
      <c r="M1618" s="4" t="str">
        <f t="shared" ca="1" si="102"/>
        <v/>
      </c>
      <c r="N1618" s="3">
        <f ca="1">IF(L1617="买",E1618/E1617-1,0)-IF(M1618=1,计算结果!B$17,0)</f>
        <v>-9.0225356768980358E-4</v>
      </c>
      <c r="O1618" s="2">
        <f t="shared" ca="1" si="103"/>
        <v>2.0773184314493087</v>
      </c>
      <c r="P1618" s="3">
        <f ca="1">1-O1618/MAX(O$2:O1618)</f>
        <v>0.19989070811335297</v>
      </c>
    </row>
    <row r="1619" spans="1:16" x14ac:dyDescent="0.15">
      <c r="A1619" s="1">
        <v>40784</v>
      </c>
      <c r="B1619">
        <v>2875.78</v>
      </c>
      <c r="C1619">
        <v>2875.78</v>
      </c>
      <c r="D1619" s="21">
        <v>2847.48</v>
      </c>
      <c r="E1619" s="21">
        <v>2852.81</v>
      </c>
      <c r="F1619" s="43">
        <v>498.92655103999999</v>
      </c>
      <c r="G1619" s="3">
        <f t="shared" si="100"/>
        <v>-1.6686083785441896E-2</v>
      </c>
      <c r="H1619" s="3">
        <f>1-E1619/MAX(E$2:E1619)</f>
        <v>0.51459708704825424</v>
      </c>
      <c r="I1619" s="21">
        <f ca="1">IF(ROW()&gt;计算结果!B$18-1,AVERAGE(OFFSET(E1619,0,0,-计算结果!B$18,1)),AVERAGE(OFFSET(E1619,0,0,-ROW()+1,1)))</f>
        <v>2866.9724999999999</v>
      </c>
      <c r="J1619" s="43">
        <f t="shared" ca="1" si="101"/>
        <v>283546.59579135978</v>
      </c>
      <c r="K1619" s="43">
        <f ca="1">IF(ROW()&gt;计算结果!B$19+1,J1619-OFFSET(J1619,-计算结果!B$19,0,1,1),J1619-OFFSET(J1619,-ROW()+2,0,1,1))</f>
        <v>65.441955839924049</v>
      </c>
      <c r="L1619" s="32" t="str">
        <f ca="1">IF(AND(F1619&gt;OFFSET(F1619,-计算结果!B$19,0,1,1),'000300'!K1619&lt;OFFSET('000300'!K1619,-计算结果!B$19,0,1,1)),"卖",IF(AND(F1619&lt;OFFSET(F1619,-计算结果!B$19,0,1,1),'000300'!K1619&gt;OFFSET('000300'!K1619,-计算结果!B$19,0,1,1)),"买",L1618))</f>
        <v>买</v>
      </c>
      <c r="M1619" s="4" t="str">
        <f t="shared" ca="1" si="102"/>
        <v/>
      </c>
      <c r="N1619" s="3">
        <f ca="1">IF(L1618="买",E1619/E1618-1,0)-IF(M1619=1,计算结果!B$17,0)</f>
        <v>-1.6686083785441896E-2</v>
      </c>
      <c r="O1619" s="2">
        <f t="shared" ca="1" si="103"/>
        <v>2.0426561220531028</v>
      </c>
      <c r="P1619" s="3">
        <f ca="1">1-O1619/MAX(O$2:O1619)</f>
        <v>0.21324139879528414</v>
      </c>
    </row>
    <row r="1620" spans="1:16" x14ac:dyDescent="0.15">
      <c r="A1620" s="1">
        <v>40785</v>
      </c>
      <c r="B1620">
        <v>2875.14</v>
      </c>
      <c r="C1620">
        <v>2901.73</v>
      </c>
      <c r="D1620" s="21">
        <v>2838.33</v>
      </c>
      <c r="E1620" s="21">
        <v>2841.74</v>
      </c>
      <c r="F1620" s="43">
        <v>485.65788672000002</v>
      </c>
      <c r="G1620" s="3">
        <f t="shared" si="100"/>
        <v>-3.8803846032509082E-3</v>
      </c>
      <c r="H1620" s="3">
        <f>1-E1620/MAX(E$2:E1620)</f>
        <v>0.51648063703804536</v>
      </c>
      <c r="I1620" s="21">
        <f ca="1">IF(ROW()&gt;计算结果!B$18-1,AVERAGE(OFFSET(E1620,0,0,-计算结果!B$18,1)),AVERAGE(OFFSET(E1620,0,0,-ROW()+1,1)))</f>
        <v>2874.9024999999997</v>
      </c>
      <c r="J1620" s="43">
        <f t="shared" ca="1" si="101"/>
        <v>284032.25367807975</v>
      </c>
      <c r="K1620" s="43">
        <f ca="1">IF(ROW()&gt;计算结果!B$19+1,J1620-OFFSET(J1620,-计算结果!B$19,0,1,1),J1620-OFFSET(J1620,-ROW()+2,0,1,1))</f>
        <v>132.18131967989029</v>
      </c>
      <c r="L1620" s="32" t="str">
        <f ca="1">IF(AND(F1620&gt;OFFSET(F1620,-计算结果!B$19,0,1,1),'000300'!K1620&lt;OFFSET('000300'!K1620,-计算结果!B$19,0,1,1)),"卖",IF(AND(F1620&lt;OFFSET(F1620,-计算结果!B$19,0,1,1),'000300'!K1620&gt;OFFSET('000300'!K1620,-计算结果!B$19,0,1,1)),"买",L1619))</f>
        <v>买</v>
      </c>
      <c r="M1620" s="4" t="str">
        <f t="shared" ca="1" si="102"/>
        <v/>
      </c>
      <c r="N1620" s="3">
        <f ca="1">IF(L1619="买",E1620/E1619-1,0)-IF(M1620=1,计算结果!B$17,0)</f>
        <v>-3.8803846032509082E-3</v>
      </c>
      <c r="O1620" s="2">
        <f t="shared" ca="1" si="103"/>
        <v>2.0347298306873518</v>
      </c>
      <c r="P1620" s="3">
        <f ca="1">1-O1620/MAX(O$2:O1620)</f>
        <v>0.21629432475787413</v>
      </c>
    </row>
    <row r="1621" spans="1:16" x14ac:dyDescent="0.15">
      <c r="A1621" s="1">
        <v>40786</v>
      </c>
      <c r="B1621">
        <v>2843.99</v>
      </c>
      <c r="C1621">
        <v>2855.31</v>
      </c>
      <c r="D1621" s="21">
        <v>2823.77</v>
      </c>
      <c r="E1621" s="21">
        <v>2846.78</v>
      </c>
      <c r="F1621" s="43">
        <v>376.24545280000001</v>
      </c>
      <c r="G1621" s="3">
        <f t="shared" si="100"/>
        <v>1.7735612688003499E-3</v>
      </c>
      <c r="H1621" s="3">
        <f>1-E1621/MAX(E$2:E1621)</f>
        <v>0.51562308582318106</v>
      </c>
      <c r="I1621" s="21">
        <f ca="1">IF(ROW()&gt;计算结果!B$18-1,AVERAGE(OFFSET(E1621,0,0,-计算结果!B$18,1)),AVERAGE(OFFSET(E1621,0,0,-ROW()+1,1)))</f>
        <v>2860.6375000000003</v>
      </c>
      <c r="J1621" s="43">
        <f t="shared" ca="1" si="101"/>
        <v>283656.00822527974</v>
      </c>
      <c r="K1621" s="43">
        <f ca="1">IF(ROW()&gt;计算结果!B$19+1,J1621-OFFSET(J1621,-计算结果!B$19,0,1,1),J1621-OFFSET(J1621,-ROW()+2,0,1,1))</f>
        <v>213.780111359898</v>
      </c>
      <c r="L1621" s="32" t="str">
        <f ca="1">IF(AND(F1621&gt;OFFSET(F1621,-计算结果!B$19,0,1,1),'000300'!K1621&lt;OFFSET('000300'!K1621,-计算结果!B$19,0,1,1)),"卖",IF(AND(F1621&lt;OFFSET(F1621,-计算结果!B$19,0,1,1),'000300'!K1621&gt;OFFSET('000300'!K1621,-计算结果!B$19,0,1,1)),"买",L1620))</f>
        <v>买</v>
      </c>
      <c r="M1621" s="4" t="str">
        <f t="shared" ca="1" si="102"/>
        <v/>
      </c>
      <c r="N1621" s="3">
        <f ca="1">IF(L1620="买",E1621/E1620-1,0)-IF(M1621=1,计算结果!B$17,0)</f>
        <v>1.7735612688003499E-3</v>
      </c>
      <c r="O1621" s="2">
        <f t="shared" ca="1" si="103"/>
        <v>2.0383385487075314</v>
      </c>
      <c r="P1621" s="3">
        <f ca="1">1-O1621/MAX(O$2:O1621)</f>
        <v>0.21490437472612578</v>
      </c>
    </row>
    <row r="1622" spans="1:16" x14ac:dyDescent="0.15">
      <c r="A1622" s="1">
        <v>40787</v>
      </c>
      <c r="B1622">
        <v>2852.39</v>
      </c>
      <c r="C1622">
        <v>2869.25</v>
      </c>
      <c r="D1622" s="21">
        <v>2825.96</v>
      </c>
      <c r="E1622" s="21">
        <v>2834.54</v>
      </c>
      <c r="F1622" s="43">
        <v>351.43729151999997</v>
      </c>
      <c r="G1622" s="3">
        <f t="shared" si="100"/>
        <v>-4.29959462972207E-3</v>
      </c>
      <c r="H1622" s="3">
        <f>1-E1622/MAX(E$2:E1622)</f>
        <v>0.51770571020213707</v>
      </c>
      <c r="I1622" s="21">
        <f ca="1">IF(ROW()&gt;计算结果!B$18-1,AVERAGE(OFFSET(E1622,0,0,-计算结果!B$18,1)),AVERAGE(OFFSET(E1622,0,0,-ROW()+1,1)))</f>
        <v>2843.9674999999997</v>
      </c>
      <c r="J1622" s="43">
        <f t="shared" ca="1" si="101"/>
        <v>283304.57093375974</v>
      </c>
      <c r="K1622" s="43">
        <f ca="1">IF(ROW()&gt;计算结果!B$19+1,J1622-OFFSET(J1622,-计算结果!B$19,0,1,1),J1622-OFFSET(J1622,-ROW()+2,0,1,1))</f>
        <v>346.77243903989438</v>
      </c>
      <c r="L1622" s="32" t="str">
        <f ca="1">IF(AND(F1622&gt;OFFSET(F1622,-计算结果!B$19,0,1,1),'000300'!K1622&lt;OFFSET('000300'!K1622,-计算结果!B$19,0,1,1)),"卖",IF(AND(F1622&lt;OFFSET(F1622,-计算结果!B$19,0,1,1),'000300'!K1622&gt;OFFSET('000300'!K1622,-计算结果!B$19,0,1,1)),"买",L1621))</f>
        <v>买</v>
      </c>
      <c r="M1622" s="4" t="str">
        <f t="shared" ca="1" si="102"/>
        <v/>
      </c>
      <c r="N1622" s="3">
        <f ca="1">IF(L1621="买",E1622/E1621-1,0)-IF(M1622=1,计算结果!B$17,0)</f>
        <v>-4.29959462972207E-3</v>
      </c>
      <c r="O1622" s="2">
        <f t="shared" ca="1" si="103"/>
        <v>2.029574519229953</v>
      </c>
      <c r="P1622" s="3">
        <f ca="1">1-O1622/MAX(O$2:O1622)</f>
        <v>0.21827996766037161</v>
      </c>
    </row>
    <row r="1623" spans="1:16" x14ac:dyDescent="0.15">
      <c r="A1623" s="1">
        <v>40788</v>
      </c>
      <c r="B1623">
        <v>2828.84</v>
      </c>
      <c r="C1623">
        <v>2836.62</v>
      </c>
      <c r="D1623" s="21">
        <v>2790.77</v>
      </c>
      <c r="E1623" s="21">
        <v>2803.85</v>
      </c>
      <c r="F1623" s="43">
        <v>319.60598528000003</v>
      </c>
      <c r="G1623" s="3">
        <f t="shared" si="100"/>
        <v>-1.0827153612226303E-2</v>
      </c>
      <c r="H1623" s="3">
        <f>1-E1623/MAX(E$2:E1623)</f>
        <v>0.52292758456407817</v>
      </c>
      <c r="I1623" s="21">
        <f ca="1">IF(ROW()&gt;计算结果!B$18-1,AVERAGE(OFFSET(E1623,0,0,-计算结果!B$18,1)),AVERAGE(OFFSET(E1623,0,0,-ROW()+1,1)))</f>
        <v>2831.7275000000004</v>
      </c>
      <c r="J1623" s="43">
        <f t="shared" ca="1" si="101"/>
        <v>282984.96494847973</v>
      </c>
      <c r="K1623" s="43">
        <f ca="1">IF(ROW()&gt;计算结果!B$19+1,J1623-OFFSET(J1623,-计算结果!B$19,0,1,1),J1623-OFFSET(J1623,-ROW()+2,0,1,1))</f>
        <v>428.53185535990633</v>
      </c>
      <c r="L1623" s="32" t="str">
        <f ca="1">IF(AND(F1623&gt;OFFSET(F1623,-计算结果!B$19,0,1,1),'000300'!K1623&lt;OFFSET('000300'!K1623,-计算结果!B$19,0,1,1)),"卖",IF(AND(F1623&lt;OFFSET(F1623,-计算结果!B$19,0,1,1),'000300'!K1623&gt;OFFSET('000300'!K1623,-计算结果!B$19,0,1,1)),"买",L1622))</f>
        <v>买</v>
      </c>
      <c r="M1623" s="4" t="str">
        <f t="shared" ca="1" si="102"/>
        <v/>
      </c>
      <c r="N1623" s="3">
        <f ca="1">IF(L1622="买",E1623/E1622-1,0)-IF(M1623=1,计算结果!B$17,0)</f>
        <v>-1.0827153612226303E-2</v>
      </c>
      <c r="O1623" s="2">
        <f t="shared" ca="1" si="103"/>
        <v>2.0076000041427902</v>
      </c>
      <c r="P1623" s="3">
        <f ca="1">1-O1623/MAX(O$2:O1623)</f>
        <v>0.22674377053226713</v>
      </c>
    </row>
    <row r="1624" spans="1:16" x14ac:dyDescent="0.15">
      <c r="A1624" s="1">
        <v>40791</v>
      </c>
      <c r="B1624">
        <v>2780.83</v>
      </c>
      <c r="C1624">
        <v>2780.83</v>
      </c>
      <c r="D1624" s="21">
        <v>2743.38</v>
      </c>
      <c r="E1624" s="21">
        <v>2743.82</v>
      </c>
      <c r="F1624" s="43">
        <v>360.40310784000002</v>
      </c>
      <c r="G1624" s="3">
        <f t="shared" si="100"/>
        <v>-2.1409847174420849E-2</v>
      </c>
      <c r="H1624" s="3">
        <f>1-E1624/MAX(E$2:E1624)</f>
        <v>0.53314163206969301</v>
      </c>
      <c r="I1624" s="21">
        <f ca="1">IF(ROW()&gt;计算结果!B$18-1,AVERAGE(OFFSET(E1624,0,0,-计算结果!B$18,1)),AVERAGE(OFFSET(E1624,0,0,-ROW()+1,1)))</f>
        <v>2807.2474999999999</v>
      </c>
      <c r="J1624" s="43">
        <f t="shared" ca="1" si="101"/>
        <v>282624.56184063974</v>
      </c>
      <c r="K1624" s="43">
        <f ca="1">IF(ROW()&gt;计算结果!B$19+1,J1624-OFFSET(J1624,-计算结果!B$19,0,1,1),J1624-OFFSET(J1624,-ROW()+2,0,1,1))</f>
        <v>432.54867967992323</v>
      </c>
      <c r="L1624" s="32" t="str">
        <f ca="1">IF(AND(F1624&gt;OFFSET(F1624,-计算结果!B$19,0,1,1),'000300'!K1624&lt;OFFSET('000300'!K1624,-计算结果!B$19,0,1,1)),"卖",IF(AND(F1624&lt;OFFSET(F1624,-计算结果!B$19,0,1,1),'000300'!K1624&gt;OFFSET('000300'!K1624,-计算结果!B$19,0,1,1)),"买",L1623))</f>
        <v>买</v>
      </c>
      <c r="M1624" s="4" t="str">
        <f t="shared" ca="1" si="102"/>
        <v/>
      </c>
      <c r="N1624" s="3">
        <f ca="1">IF(L1623="买",E1624/E1623-1,0)-IF(M1624=1,计算结果!B$17,0)</f>
        <v>-2.1409847174420849E-2</v>
      </c>
      <c r="O1624" s="2">
        <f t="shared" ca="1" si="103"/>
        <v>1.9646175948667264</v>
      </c>
      <c r="P1624" s="3">
        <f ca="1">1-O1624/MAX(O$2:O1624)</f>
        <v>0.24329906823184022</v>
      </c>
    </row>
    <row r="1625" spans="1:16" x14ac:dyDescent="0.15">
      <c r="A1625" s="1">
        <v>40792</v>
      </c>
      <c r="B1625">
        <v>2727.75</v>
      </c>
      <c r="C1625">
        <v>2745.36</v>
      </c>
      <c r="D1625" s="21">
        <v>2711.07</v>
      </c>
      <c r="E1625" s="21">
        <v>2723.3</v>
      </c>
      <c r="F1625" s="43">
        <v>337.46804736000001</v>
      </c>
      <c r="G1625" s="3">
        <f t="shared" si="100"/>
        <v>-7.4786246911240362E-3</v>
      </c>
      <c r="H1625" s="3">
        <f>1-E1625/MAX(E$2:E1625)</f>
        <v>0.53663309058735442</v>
      </c>
      <c r="I1625" s="21">
        <f ca="1">IF(ROW()&gt;计算结果!B$18-1,AVERAGE(OFFSET(E1625,0,0,-计算结果!B$18,1)),AVERAGE(OFFSET(E1625,0,0,-ROW()+1,1)))</f>
        <v>2776.3774999999996</v>
      </c>
      <c r="J1625" s="43">
        <f t="shared" ca="1" si="101"/>
        <v>282287.09379327972</v>
      </c>
      <c r="K1625" s="43">
        <f ca="1">IF(ROW()&gt;计算结果!B$19+1,J1625-OFFSET(J1625,-计算结果!B$19,0,1,1),J1625-OFFSET(J1625,-ROW()+2,0,1,1))</f>
        <v>514.47842815989861</v>
      </c>
      <c r="L1625" s="32" t="str">
        <f ca="1">IF(AND(F1625&gt;OFFSET(F1625,-计算结果!B$19,0,1,1),'000300'!K1625&lt;OFFSET('000300'!K1625,-计算结果!B$19,0,1,1)),"卖",IF(AND(F1625&lt;OFFSET(F1625,-计算结果!B$19,0,1,1),'000300'!K1625&gt;OFFSET('000300'!K1625,-计算结果!B$19,0,1,1)),"买",L1624))</f>
        <v>买</v>
      </c>
      <c r="M1625" s="4" t="str">
        <f t="shared" ca="1" si="102"/>
        <v/>
      </c>
      <c r="N1625" s="3">
        <f ca="1">IF(L1624="买",E1625/E1624-1,0)-IF(M1625=1,计算结果!B$17,0)</f>
        <v>-7.4786246911240362E-3</v>
      </c>
      <c r="O1625" s="2">
        <f t="shared" ca="1" si="103"/>
        <v>1.9499249572131394</v>
      </c>
      <c r="P1625" s="3">
        <f ca="1">1-O1625/MAX(O$2:O1625)</f>
        <v>0.24895815050395809</v>
      </c>
    </row>
    <row r="1626" spans="1:16" x14ac:dyDescent="0.15">
      <c r="A1626" s="1">
        <v>40793</v>
      </c>
      <c r="B1626">
        <v>2738.79</v>
      </c>
      <c r="C1626">
        <v>2779.21</v>
      </c>
      <c r="D1626" s="21">
        <v>2730.06</v>
      </c>
      <c r="E1626" s="21">
        <v>2779.09</v>
      </c>
      <c r="F1626" s="43">
        <v>370.96660992</v>
      </c>
      <c r="G1626" s="3">
        <f t="shared" si="100"/>
        <v>2.0486174861381379E-2</v>
      </c>
      <c r="H1626" s="3">
        <f>1-E1626/MAX(E$2:E1626)</f>
        <v>0.52714047505614914</v>
      </c>
      <c r="I1626" s="21">
        <f ca="1">IF(ROW()&gt;计算结果!B$18-1,AVERAGE(OFFSET(E1626,0,0,-计算结果!B$18,1)),AVERAGE(OFFSET(E1626,0,0,-ROW()+1,1)))</f>
        <v>2762.5150000000003</v>
      </c>
      <c r="J1626" s="43">
        <f t="shared" ca="1" si="101"/>
        <v>281916.1271833597</v>
      </c>
      <c r="K1626" s="43">
        <f ca="1">IF(ROW()&gt;计算结果!B$19+1,J1626-OFFSET(J1626,-计算结果!B$19,0,1,1),J1626-OFFSET(J1626,-ROW()+2,0,1,1))</f>
        <v>-613.94778112013591</v>
      </c>
      <c r="L1626" s="32" t="str">
        <f ca="1">IF(AND(F1626&gt;OFFSET(F1626,-计算结果!B$19,0,1,1),'000300'!K1626&lt;OFFSET('000300'!K1626,-计算结果!B$19,0,1,1)),"卖",IF(AND(F1626&lt;OFFSET(F1626,-计算结果!B$19,0,1,1),'000300'!K1626&gt;OFFSET('000300'!K1626,-计算结果!B$19,0,1,1)),"买",L1625))</f>
        <v>买</v>
      </c>
      <c r="M1626" s="4" t="str">
        <f t="shared" ca="1" si="102"/>
        <v/>
      </c>
      <c r="N1626" s="3">
        <f ca="1">IF(L1625="买",E1626/E1625-1,0)-IF(M1626=1,计算结果!B$17,0)</f>
        <v>2.0486174861381379E-2</v>
      </c>
      <c r="O1626" s="2">
        <f t="shared" ca="1" si="103"/>
        <v>1.9898714608531793</v>
      </c>
      <c r="P1626" s="3">
        <f ca="1">1-O1626/MAX(O$2:O1626)</f>
        <v>0.23357217584696699</v>
      </c>
    </row>
    <row r="1627" spans="1:16" x14ac:dyDescent="0.15">
      <c r="A1627" s="1">
        <v>40794</v>
      </c>
      <c r="B1627">
        <v>2788.83</v>
      </c>
      <c r="C1627">
        <v>2789.11</v>
      </c>
      <c r="D1627" s="21">
        <v>2755.8</v>
      </c>
      <c r="E1627" s="21">
        <v>2756.11</v>
      </c>
      <c r="F1627" s="43">
        <v>312.09441279999999</v>
      </c>
      <c r="G1627" s="3">
        <f t="shared" si="100"/>
        <v>-8.2688937745808433E-3</v>
      </c>
      <c r="H1627" s="3">
        <f>1-E1627/MAX(E$2:E1627)</f>
        <v>0.53105050023820866</v>
      </c>
      <c r="I1627" s="21">
        <f ca="1">IF(ROW()&gt;计算结果!B$18-1,AVERAGE(OFFSET(E1627,0,0,-计算结果!B$18,1)),AVERAGE(OFFSET(E1627,0,0,-ROW()+1,1)))</f>
        <v>2750.5800000000004</v>
      </c>
      <c r="J1627" s="43">
        <f t="shared" ca="1" si="101"/>
        <v>281604.03277055972</v>
      </c>
      <c r="K1627" s="43">
        <f ca="1">IF(ROW()&gt;计算结果!B$19+1,J1627-OFFSET(J1627,-计算结果!B$19,0,1,1),J1627-OFFSET(J1627,-ROW()+2,0,1,1))</f>
        <v>-1443.6364697600948</v>
      </c>
      <c r="L1627" s="32" t="str">
        <f ca="1">IF(AND(F1627&gt;OFFSET(F1627,-计算结果!B$19,0,1,1),'000300'!K1627&lt;OFFSET('000300'!K1627,-计算结果!B$19,0,1,1)),"卖",IF(AND(F1627&lt;OFFSET(F1627,-计算结果!B$19,0,1,1),'000300'!K1627&gt;OFFSET('000300'!K1627,-计算结果!B$19,0,1,1)),"买",L1626))</f>
        <v>买</v>
      </c>
      <c r="M1627" s="4" t="str">
        <f t="shared" ca="1" si="102"/>
        <v/>
      </c>
      <c r="N1627" s="3">
        <f ca="1">IF(L1626="买",E1627/E1626-1,0)-IF(M1627=1,计算结果!B$17,0)</f>
        <v>-8.2688937745808433E-3</v>
      </c>
      <c r="O1627" s="2">
        <f t="shared" ca="1" si="103"/>
        <v>1.9734174251183143</v>
      </c>
      <c r="P1627" s="3">
        <f ca="1">1-O1627/MAX(O$2:O1627)</f>
        <v>0.23990968611077157</v>
      </c>
    </row>
    <row r="1628" spans="1:16" x14ac:dyDescent="0.15">
      <c r="A1628" s="1">
        <v>40795</v>
      </c>
      <c r="B1628">
        <v>2770.15</v>
      </c>
      <c r="C1628">
        <v>2796.35</v>
      </c>
      <c r="D1628" s="21">
        <v>2739.62</v>
      </c>
      <c r="E1628" s="21">
        <v>2751.1</v>
      </c>
      <c r="F1628" s="43">
        <v>303.48130304</v>
      </c>
      <c r="G1628" s="3">
        <f t="shared" si="100"/>
        <v>-1.8177794064824226E-3</v>
      </c>
      <c r="H1628" s="3">
        <f>1-E1628/MAX(E$2:E1628)</f>
        <v>0.53190294698155582</v>
      </c>
      <c r="I1628" s="21">
        <f ca="1">IF(ROW()&gt;计算结果!B$18-1,AVERAGE(OFFSET(E1628,0,0,-计算结果!B$18,1)),AVERAGE(OFFSET(E1628,0,0,-ROW()+1,1)))</f>
        <v>2752.4</v>
      </c>
      <c r="J1628" s="43">
        <f t="shared" ca="1" si="101"/>
        <v>281907.51407359971</v>
      </c>
      <c r="K1628" s="43">
        <f ca="1">IF(ROW()&gt;计算结果!B$19+1,J1628-OFFSET(J1628,-计算结果!B$19,0,1,1),J1628-OFFSET(J1628,-ROW()+2,0,1,1))</f>
        <v>-1639.0817177600693</v>
      </c>
      <c r="L1628" s="32" t="str">
        <f ca="1">IF(AND(F1628&gt;OFFSET(F1628,-计算结果!B$19,0,1,1),'000300'!K1628&lt;OFFSET('000300'!K1628,-计算结果!B$19,0,1,1)),"卖",IF(AND(F1628&lt;OFFSET(F1628,-计算结果!B$19,0,1,1),'000300'!K1628&gt;OFFSET('000300'!K1628,-计算结果!B$19,0,1,1)),"买",L1627))</f>
        <v>买</v>
      </c>
      <c r="M1628" s="4" t="str">
        <f t="shared" ca="1" si="102"/>
        <v/>
      </c>
      <c r="N1628" s="3">
        <f ca="1">IF(L1627="买",E1628/E1627-1,0)-IF(M1628=1,计算结果!B$17,0)</f>
        <v>-1.8177794064824226E-3</v>
      </c>
      <c r="O1628" s="2">
        <f t="shared" ca="1" si="103"/>
        <v>1.9698301875625406</v>
      </c>
      <c r="P1628" s="3">
        <f ca="1">1-O1628/MAX(O$2:O1628)</f>
        <v>0.24129136263042616</v>
      </c>
    </row>
    <row r="1629" spans="1:16" x14ac:dyDescent="0.15">
      <c r="A1629" s="1">
        <v>40799</v>
      </c>
      <c r="B1629">
        <v>2712.44</v>
      </c>
      <c r="C1629">
        <v>2726.19</v>
      </c>
      <c r="D1629" s="21">
        <v>2698.66</v>
      </c>
      <c r="E1629" s="21">
        <v>2720.28</v>
      </c>
      <c r="F1629" s="43">
        <v>300.34339840000001</v>
      </c>
      <c r="G1629" s="3">
        <f t="shared" si="100"/>
        <v>-1.1202791610628315E-2</v>
      </c>
      <c r="H1629" s="3">
        <f>1-E1629/MAX(E$2:E1629)</f>
        <v>0.53714694072007074</v>
      </c>
      <c r="I1629" s="21">
        <f ca="1">IF(ROW()&gt;计算结果!B$18-1,AVERAGE(OFFSET(E1629,0,0,-计算结果!B$18,1)),AVERAGE(OFFSET(E1629,0,0,-ROW()+1,1)))</f>
        <v>2751.6450000000004</v>
      </c>
      <c r="J1629" s="43">
        <f t="shared" ca="1" si="101"/>
        <v>281607.17067519971</v>
      </c>
      <c r="K1629" s="43">
        <f ca="1">IF(ROW()&gt;计算结果!B$19+1,J1629-OFFSET(J1629,-计算结果!B$19,0,1,1),J1629-OFFSET(J1629,-ROW()+2,0,1,1))</f>
        <v>-2425.083002880041</v>
      </c>
      <c r="L1629" s="32" t="str">
        <f ca="1">IF(AND(F1629&gt;OFFSET(F1629,-计算结果!B$19,0,1,1),'000300'!K1629&lt;OFFSET('000300'!K1629,-计算结果!B$19,0,1,1)),"卖",IF(AND(F1629&lt;OFFSET(F1629,-计算结果!B$19,0,1,1),'000300'!K1629&gt;OFFSET('000300'!K1629,-计算结果!B$19,0,1,1)),"买",L1628))</f>
        <v>买</v>
      </c>
      <c r="M1629" s="4" t="str">
        <f t="shared" ca="1" si="102"/>
        <v/>
      </c>
      <c r="N1629" s="3">
        <f ca="1">IF(L1628="买",E1629/E1628-1,0)-IF(M1629=1,计算结果!B$17,0)</f>
        <v>-1.1202791610628315E-2</v>
      </c>
      <c r="O1629" s="2">
        <f t="shared" ca="1" si="103"/>
        <v>1.9477625904629525</v>
      </c>
      <c r="P1629" s="3">
        <f ca="1">1-O1629/MAX(O$2:O1629)</f>
        <v>0.24979101738806131</v>
      </c>
    </row>
    <row r="1630" spans="1:16" x14ac:dyDescent="0.15">
      <c r="A1630" s="1">
        <v>40800</v>
      </c>
      <c r="B1630">
        <v>2729.26</v>
      </c>
      <c r="C1630">
        <v>2736.91</v>
      </c>
      <c r="D1630" s="21">
        <v>2677.13</v>
      </c>
      <c r="E1630" s="21">
        <v>2733.11</v>
      </c>
      <c r="F1630" s="43">
        <v>328.58417151999998</v>
      </c>
      <c r="G1630" s="3">
        <f t="shared" si="100"/>
        <v>4.7164262502388254E-3</v>
      </c>
      <c r="H1630" s="3">
        <f>1-E1630/MAX(E$2:E1630)</f>
        <v>0.53496392840127949</v>
      </c>
      <c r="I1630" s="21">
        <f ca="1">IF(ROW()&gt;计算结果!B$18-1,AVERAGE(OFFSET(E1630,0,0,-计算结果!B$18,1)),AVERAGE(OFFSET(E1630,0,0,-ROW()+1,1)))</f>
        <v>2740.15</v>
      </c>
      <c r="J1630" s="43">
        <f t="shared" ca="1" si="101"/>
        <v>281278.58650367969</v>
      </c>
      <c r="K1630" s="43">
        <f ca="1">IF(ROW()&gt;计算结果!B$19+1,J1630-OFFSET(J1630,-计算结果!B$19,0,1,1),J1630-OFFSET(J1630,-ROW()+2,0,1,1))</f>
        <v>-2377.4217216000543</v>
      </c>
      <c r="L1630" s="32" t="str">
        <f ca="1">IF(AND(F1630&gt;OFFSET(F1630,-计算结果!B$19,0,1,1),'000300'!K1630&lt;OFFSET('000300'!K1630,-计算结果!B$19,0,1,1)),"卖",IF(AND(F1630&lt;OFFSET(F1630,-计算结果!B$19,0,1,1),'000300'!K1630&gt;OFFSET('000300'!K1630,-计算结果!B$19,0,1,1)),"买",L1629))</f>
        <v>买</v>
      </c>
      <c r="M1630" s="4" t="str">
        <f t="shared" ca="1" si="102"/>
        <v/>
      </c>
      <c r="N1630" s="3">
        <f ca="1">IF(L1629="买",E1630/E1629-1,0)-IF(M1630=1,计算结果!B$17,0)</f>
        <v>4.7164262502388254E-3</v>
      </c>
      <c r="O1630" s="2">
        <f t="shared" ca="1" si="103"/>
        <v>1.9569490690738451</v>
      </c>
      <c r="P1630" s="3">
        <f ca="1">1-O1630/MAX(O$2:O1630)</f>
        <v>0.24625271204930543</v>
      </c>
    </row>
    <row r="1631" spans="1:16" x14ac:dyDescent="0.15">
      <c r="A1631" s="1">
        <v>40801</v>
      </c>
      <c r="B1631">
        <v>2734.55</v>
      </c>
      <c r="C1631">
        <v>2754.19</v>
      </c>
      <c r="D1631" s="21">
        <v>2728.91</v>
      </c>
      <c r="E1631" s="21">
        <v>2729.05</v>
      </c>
      <c r="F1631" s="43">
        <v>325.07109376</v>
      </c>
      <c r="G1631" s="3">
        <f t="shared" si="100"/>
        <v>-1.48548722883457E-3</v>
      </c>
      <c r="H1631" s="3">
        <f>1-E1631/MAX(E$2:E1631)</f>
        <v>0.53565473354658677</v>
      </c>
      <c r="I1631" s="21">
        <f ca="1">IF(ROW()&gt;计算结果!B$18-1,AVERAGE(OFFSET(E1631,0,0,-计算结果!B$18,1)),AVERAGE(OFFSET(E1631,0,0,-ROW()+1,1)))</f>
        <v>2733.3850000000002</v>
      </c>
      <c r="J1631" s="43">
        <f t="shared" ca="1" si="101"/>
        <v>280953.51540991967</v>
      </c>
      <c r="K1631" s="43">
        <f ca="1">IF(ROW()&gt;计算结果!B$19+1,J1631-OFFSET(J1631,-计算结果!B$19,0,1,1),J1631-OFFSET(J1631,-ROW()+2,0,1,1))</f>
        <v>-2351.0555238400702</v>
      </c>
      <c r="L1631" s="32" t="str">
        <f ca="1">IF(AND(F1631&gt;OFFSET(F1631,-计算结果!B$19,0,1,1),'000300'!K1631&lt;OFFSET('000300'!K1631,-计算结果!B$19,0,1,1)),"卖",IF(AND(F1631&lt;OFFSET(F1631,-计算结果!B$19,0,1,1),'000300'!K1631&gt;OFFSET('000300'!K1631,-计算结果!B$19,0,1,1)),"买",L1630))</f>
        <v>买</v>
      </c>
      <c r="M1631" s="4" t="str">
        <f t="shared" ca="1" si="102"/>
        <v/>
      </c>
      <c r="N1631" s="3">
        <f ca="1">IF(L1630="买",E1631/E1630-1,0)-IF(M1631=1,计算结果!B$17,0)</f>
        <v>-1.48548722883457E-3</v>
      </c>
      <c r="O1631" s="2">
        <f t="shared" ca="1" si="103"/>
        <v>1.9540420462242563</v>
      </c>
      <c r="P1631" s="3">
        <f ca="1">1-O1631/MAX(O$2:O1631)</f>
        <v>0.24737239401932487</v>
      </c>
    </row>
    <row r="1632" spans="1:16" x14ac:dyDescent="0.15">
      <c r="A1632" s="1">
        <v>40802</v>
      </c>
      <c r="B1632">
        <v>2744.22</v>
      </c>
      <c r="C1632">
        <v>2755.89</v>
      </c>
      <c r="D1632" s="21">
        <v>2729</v>
      </c>
      <c r="E1632" s="21">
        <v>2733.99</v>
      </c>
      <c r="F1632" s="43">
        <v>297.4391296</v>
      </c>
      <c r="G1632" s="3">
        <f t="shared" si="100"/>
        <v>1.8101537164945114E-3</v>
      </c>
      <c r="H1632" s="3">
        <f>1-E1632/MAX(E$2:E1632)</f>
        <v>0.53481419723677948</v>
      </c>
      <c r="I1632" s="21">
        <f ca="1">IF(ROW()&gt;计算结果!B$18-1,AVERAGE(OFFSET(E1632,0,0,-计算结果!B$18,1)),AVERAGE(OFFSET(E1632,0,0,-ROW()+1,1)))</f>
        <v>2729.1075000000001</v>
      </c>
      <c r="J1632" s="43">
        <f t="shared" ca="1" si="101"/>
        <v>280656.07628031966</v>
      </c>
      <c r="K1632" s="43">
        <f ca="1">IF(ROW()&gt;计算结果!B$19+1,J1632-OFFSET(J1632,-计算结果!B$19,0,1,1),J1632-OFFSET(J1632,-ROW()+2,0,1,1))</f>
        <v>-2328.8886681600707</v>
      </c>
      <c r="L1632" s="32" t="str">
        <f ca="1">IF(AND(F1632&gt;OFFSET(F1632,-计算结果!B$19,0,1,1),'000300'!K1632&lt;OFFSET('000300'!K1632,-计算结果!B$19,0,1,1)),"卖",IF(AND(F1632&lt;OFFSET(F1632,-计算结果!B$19,0,1,1),'000300'!K1632&gt;OFFSET('000300'!K1632,-计算结果!B$19,0,1,1)),"买",L1631))</f>
        <v>买</v>
      </c>
      <c r="M1632" s="4" t="str">
        <f t="shared" ca="1" si="102"/>
        <v/>
      </c>
      <c r="N1632" s="3">
        <f ca="1">IF(L1631="买",E1632/E1631-1,0)-IF(M1632=1,计算结果!B$17,0)</f>
        <v>1.8101537164945114E-3</v>
      </c>
      <c r="O1632" s="2">
        <f t="shared" ca="1" si="103"/>
        <v>1.9575791626964156</v>
      </c>
      <c r="P1632" s="3">
        <f ca="1">1-O1632/MAX(O$2:O1632)</f>
        <v>0.2460100223612226</v>
      </c>
    </row>
    <row r="1633" spans="1:16" x14ac:dyDescent="0.15">
      <c r="A1633" s="1">
        <v>40805</v>
      </c>
      <c r="B1633">
        <v>2718.32</v>
      </c>
      <c r="C1633">
        <v>2718.32</v>
      </c>
      <c r="D1633" s="21">
        <v>2678.8</v>
      </c>
      <c r="E1633" s="21">
        <v>2679.27</v>
      </c>
      <c r="F1633" s="43">
        <v>297.31416064000001</v>
      </c>
      <c r="G1633" s="3">
        <f t="shared" si="100"/>
        <v>-2.001470378457848E-2</v>
      </c>
      <c r="H1633" s="3">
        <f>1-E1633/MAX(E$2:E1633)</f>
        <v>0.54412475328387666</v>
      </c>
      <c r="I1633" s="21">
        <f ca="1">IF(ROW()&gt;计算结果!B$18-1,AVERAGE(OFFSET(E1633,0,0,-计算结果!B$18,1)),AVERAGE(OFFSET(E1633,0,0,-ROW()+1,1)))</f>
        <v>2718.855</v>
      </c>
      <c r="J1633" s="43">
        <f t="shared" ca="1" si="101"/>
        <v>280358.76211967965</v>
      </c>
      <c r="K1633" s="43">
        <f ca="1">IF(ROW()&gt;计算结果!B$19+1,J1633-OFFSET(J1633,-计算结果!B$19,0,1,1),J1633-OFFSET(J1633,-ROW()+2,0,1,1))</f>
        <v>-2265.7997209600871</v>
      </c>
      <c r="L1633" s="32" t="str">
        <f ca="1">IF(AND(F1633&gt;OFFSET(F1633,-计算结果!B$19,0,1,1),'000300'!K1633&lt;OFFSET('000300'!K1633,-计算结果!B$19,0,1,1)),"卖",IF(AND(F1633&lt;OFFSET(F1633,-计算结果!B$19,0,1,1),'000300'!K1633&gt;OFFSET('000300'!K1633,-计算结果!B$19,0,1,1)),"买",L1632))</f>
        <v>买</v>
      </c>
      <c r="M1633" s="4" t="str">
        <f t="shared" ca="1" si="102"/>
        <v/>
      </c>
      <c r="N1633" s="3">
        <f ca="1">IF(L1632="买",E1633/E1632-1,0)-IF(M1633=1,计算结果!B$17,0)</f>
        <v>-2.001470378457848E-2</v>
      </c>
      <c r="O1633" s="2">
        <f t="shared" ca="1" si="103"/>
        <v>1.9183987956201838</v>
      </c>
      <c r="P1633" s="3">
        <f ca="1">1-O1633/MAX(O$2:O1633)</f>
        <v>0.26110090842020361</v>
      </c>
    </row>
    <row r="1634" spans="1:16" x14ac:dyDescent="0.15">
      <c r="A1634" s="1">
        <v>40806</v>
      </c>
      <c r="B1634">
        <v>2675.04</v>
      </c>
      <c r="C1634">
        <v>2702.28</v>
      </c>
      <c r="D1634" s="21">
        <v>2664.1</v>
      </c>
      <c r="E1634" s="21">
        <v>2689.85</v>
      </c>
      <c r="F1634" s="43">
        <v>272.74346495999998</v>
      </c>
      <c r="G1634" s="3">
        <f t="shared" si="100"/>
        <v>3.948836810026668E-3</v>
      </c>
      <c r="H1634" s="3">
        <f>1-E1634/MAX(E$2:E1634)</f>
        <v>0.54232457632886411</v>
      </c>
      <c r="I1634" s="21">
        <f ca="1">IF(ROW()&gt;计算结果!B$18-1,AVERAGE(OFFSET(E1634,0,0,-计算结果!B$18,1)),AVERAGE(OFFSET(E1634,0,0,-ROW()+1,1)))</f>
        <v>2708.04</v>
      </c>
      <c r="J1634" s="43">
        <f t="shared" ca="1" si="101"/>
        <v>280086.01865471964</v>
      </c>
      <c r="K1634" s="43">
        <f ca="1">IF(ROW()&gt;计算结果!B$19+1,J1634-OFFSET(J1634,-计算结果!B$19,0,1,1),J1634-OFFSET(J1634,-ROW()+2,0,1,1))</f>
        <v>-2201.0751385600888</v>
      </c>
      <c r="L1634" s="32" t="str">
        <f ca="1">IF(AND(F1634&gt;OFFSET(F1634,-计算结果!B$19,0,1,1),'000300'!K1634&lt;OFFSET('000300'!K1634,-计算结果!B$19,0,1,1)),"卖",IF(AND(F1634&lt;OFFSET(F1634,-计算结果!B$19,0,1,1),'000300'!K1634&gt;OFFSET('000300'!K1634,-计算结果!B$19,0,1,1)),"买",L1633))</f>
        <v>买</v>
      </c>
      <c r="M1634" s="4" t="str">
        <f t="shared" ca="1" si="102"/>
        <v/>
      </c>
      <c r="N1634" s="3">
        <f ca="1">IF(L1633="买",E1634/E1633-1,0)-IF(M1634=1,计算结果!B$17,0)</f>
        <v>3.948836810026668E-3</v>
      </c>
      <c r="O1634" s="2">
        <f t="shared" ca="1" si="103"/>
        <v>1.9259742394006396</v>
      </c>
      <c r="P1634" s="3">
        <f ca="1">1-O1634/MAX(O$2:O1634)</f>
        <v>0.25818311648847803</v>
      </c>
    </row>
    <row r="1635" spans="1:16" x14ac:dyDescent="0.15">
      <c r="A1635" s="1">
        <v>40807</v>
      </c>
      <c r="B1635">
        <v>2691.7</v>
      </c>
      <c r="C1635">
        <v>2778.35</v>
      </c>
      <c r="D1635" s="21">
        <v>2677.35</v>
      </c>
      <c r="E1635" s="21">
        <v>2771.01</v>
      </c>
      <c r="F1635" s="43">
        <v>591.46485759999996</v>
      </c>
      <c r="G1635" s="3">
        <f t="shared" si="100"/>
        <v>3.0172686209268385E-2</v>
      </c>
      <c r="H1635" s="3">
        <f>1-E1635/MAX(E$2:E1635)</f>
        <v>0.52851527938474097</v>
      </c>
      <c r="I1635" s="21">
        <f ca="1">IF(ROW()&gt;计算结果!B$18-1,AVERAGE(OFFSET(E1635,0,0,-计算结果!B$18,1)),AVERAGE(OFFSET(E1635,0,0,-ROW()+1,1)))</f>
        <v>2718.53</v>
      </c>
      <c r="J1635" s="43">
        <f t="shared" ca="1" si="101"/>
        <v>280677.48351231962</v>
      </c>
      <c r="K1635" s="43">
        <f ca="1">IF(ROW()&gt;计算结果!B$19+1,J1635-OFFSET(J1635,-计算结果!B$19,0,1,1),J1635-OFFSET(J1635,-ROW()+2,0,1,1))</f>
        <v>-1238.643671040074</v>
      </c>
      <c r="L1635" s="32" t="str">
        <f ca="1">IF(AND(F1635&gt;OFFSET(F1635,-计算结果!B$19,0,1,1),'000300'!K1635&lt;OFFSET('000300'!K1635,-计算结果!B$19,0,1,1)),"卖",IF(AND(F1635&lt;OFFSET(F1635,-计算结果!B$19,0,1,1),'000300'!K1635&gt;OFFSET('000300'!K1635,-计算结果!B$19,0,1,1)),"买",L1634))</f>
        <v>卖</v>
      </c>
      <c r="M1635" s="4">
        <f t="shared" ca="1" si="102"/>
        <v>1</v>
      </c>
      <c r="N1635" s="3">
        <f ca="1">IF(L1634="买",E1635/E1634-1,0)-IF(M1635=1,计算结果!B$17,0)</f>
        <v>3.0172686209268385E-2</v>
      </c>
      <c r="O1635" s="2">
        <f t="shared" ca="1" si="103"/>
        <v>1.9840860557732094</v>
      </c>
      <c r="P1635" s="3">
        <f ca="1">1-O1635/MAX(O$2:O1635)</f>
        <v>0.23580050843754752</v>
      </c>
    </row>
    <row r="1636" spans="1:16" x14ac:dyDescent="0.15">
      <c r="A1636" s="1">
        <v>40808</v>
      </c>
      <c r="B1636">
        <v>2745.15</v>
      </c>
      <c r="C1636">
        <v>2754.92</v>
      </c>
      <c r="D1636" s="21">
        <v>2684.94</v>
      </c>
      <c r="E1636" s="21">
        <v>2685.69</v>
      </c>
      <c r="F1636" s="43">
        <v>477.93332224</v>
      </c>
      <c r="G1636" s="3">
        <f t="shared" si="100"/>
        <v>-3.0790217285394217E-2</v>
      </c>
      <c r="H1636" s="3">
        <f>1-E1636/MAX(E$2:E1636)</f>
        <v>0.54303239637922818</v>
      </c>
      <c r="I1636" s="21">
        <f ca="1">IF(ROW()&gt;计算结果!B$18-1,AVERAGE(OFFSET(E1636,0,0,-计算结果!B$18,1)),AVERAGE(OFFSET(E1636,0,0,-ROW()+1,1)))</f>
        <v>2706.4549999999999</v>
      </c>
      <c r="J1636" s="43">
        <f t="shared" ca="1" si="101"/>
        <v>280199.55019007961</v>
      </c>
      <c r="K1636" s="43">
        <f ca="1">IF(ROW()&gt;计算结果!B$19+1,J1636-OFFSET(J1636,-计算结果!B$19,0,1,1),J1636-OFFSET(J1636,-ROW()+2,0,1,1))</f>
        <v>-1404.4825804801076</v>
      </c>
      <c r="L1636" s="32" t="str">
        <f ca="1">IF(AND(F1636&gt;OFFSET(F1636,-计算结果!B$19,0,1,1),'000300'!K1636&lt;OFFSET('000300'!K1636,-计算结果!B$19,0,1,1)),"卖",IF(AND(F1636&lt;OFFSET(F1636,-计算结果!B$19,0,1,1),'000300'!K1636&gt;OFFSET('000300'!K1636,-计算结果!B$19,0,1,1)),"买",L1635))</f>
        <v>卖</v>
      </c>
      <c r="M1636" s="4" t="str">
        <f t="shared" ca="1" si="102"/>
        <v/>
      </c>
      <c r="N1636" s="3">
        <f ca="1">IF(L1635="买",E1636/E1635-1,0)-IF(M1636=1,计算结果!B$17,0)</f>
        <v>0</v>
      </c>
      <c r="O1636" s="2">
        <f t="shared" ca="1" si="103"/>
        <v>1.9840860557732094</v>
      </c>
      <c r="P1636" s="3">
        <f ca="1">1-O1636/MAX(O$2:O1636)</f>
        <v>0.23580050843754752</v>
      </c>
    </row>
    <row r="1637" spans="1:16" x14ac:dyDescent="0.15">
      <c r="A1637" s="1">
        <v>40809</v>
      </c>
      <c r="B1637">
        <v>2644.29</v>
      </c>
      <c r="C1637">
        <v>2681.23</v>
      </c>
      <c r="D1637" s="21">
        <v>2631.43</v>
      </c>
      <c r="E1637" s="21">
        <v>2669.48</v>
      </c>
      <c r="F1637" s="43">
        <v>459.34333951999997</v>
      </c>
      <c r="G1637" s="3">
        <f t="shared" si="100"/>
        <v>-6.0356928759461859E-3</v>
      </c>
      <c r="H1637" s="3">
        <f>1-E1637/MAX(E$2:E1637)</f>
        <v>0.54579051248894028</v>
      </c>
      <c r="I1637" s="21">
        <f ca="1">IF(ROW()&gt;计算结果!B$18-1,AVERAGE(OFFSET(E1637,0,0,-计算结果!B$18,1)),AVERAGE(OFFSET(E1637,0,0,-ROW()+1,1)))</f>
        <v>2704.0075000000002</v>
      </c>
      <c r="J1637" s="43">
        <f t="shared" ca="1" si="101"/>
        <v>279740.20685055963</v>
      </c>
      <c r="K1637" s="43">
        <f ca="1">IF(ROW()&gt;计算结果!B$19+1,J1637-OFFSET(J1637,-计算结果!B$19,0,1,1),J1637-OFFSET(J1637,-ROW()+2,0,1,1))</f>
        <v>-2167.3072230400867</v>
      </c>
      <c r="L1637" s="32" t="str">
        <f ca="1">IF(AND(F1637&gt;OFFSET(F1637,-计算结果!B$19,0,1,1),'000300'!K1637&lt;OFFSET('000300'!K1637,-计算结果!B$19,0,1,1)),"卖",IF(AND(F1637&lt;OFFSET(F1637,-计算结果!B$19,0,1,1),'000300'!K1637&gt;OFFSET('000300'!K1637,-计算结果!B$19,0,1,1)),"买",L1636))</f>
        <v>卖</v>
      </c>
      <c r="M1637" s="4" t="str">
        <f t="shared" ca="1" si="102"/>
        <v/>
      </c>
      <c r="N1637" s="3">
        <f ca="1">IF(L1636="买",E1637/E1636-1,0)-IF(M1637=1,计算结果!B$17,0)</f>
        <v>0</v>
      </c>
      <c r="O1637" s="2">
        <f t="shared" ca="1" si="103"/>
        <v>1.9840860557732094</v>
      </c>
      <c r="P1637" s="3">
        <f ca="1">1-O1637/MAX(O$2:O1637)</f>
        <v>0.23580050843754752</v>
      </c>
    </row>
    <row r="1638" spans="1:16" x14ac:dyDescent="0.15">
      <c r="A1638" s="1">
        <v>40812</v>
      </c>
      <c r="B1638">
        <v>2645.25</v>
      </c>
      <c r="C1638">
        <v>2679.56</v>
      </c>
      <c r="D1638" s="21">
        <v>2603.11</v>
      </c>
      <c r="E1638" s="21">
        <v>2610.92</v>
      </c>
      <c r="F1638" s="43">
        <v>404.95022080000001</v>
      </c>
      <c r="G1638" s="3">
        <f t="shared" si="100"/>
        <v>-2.1936856616269762E-2</v>
      </c>
      <c r="H1638" s="3">
        <f>1-E1638/MAX(E$2:E1638)</f>
        <v>0.55575444089021975</v>
      </c>
      <c r="I1638" s="21">
        <f ca="1">IF(ROW()&gt;计算结果!B$18-1,AVERAGE(OFFSET(E1638,0,0,-计算结果!B$18,1)),AVERAGE(OFFSET(E1638,0,0,-ROW()+1,1)))</f>
        <v>2684.2750000000001</v>
      </c>
      <c r="J1638" s="43">
        <f t="shared" ca="1" si="101"/>
        <v>279335.25662975962</v>
      </c>
      <c r="K1638" s="43">
        <f ca="1">IF(ROW()&gt;计算结果!B$19+1,J1638-OFFSET(J1638,-计算结果!B$19,0,1,1),J1638-OFFSET(J1638,-ROW()+2,0,1,1))</f>
        <v>-2271.9140454400913</v>
      </c>
      <c r="L1638" s="32" t="str">
        <f ca="1">IF(AND(F1638&gt;OFFSET(F1638,-计算结果!B$19,0,1,1),'000300'!K1638&lt;OFFSET('000300'!K1638,-计算结果!B$19,0,1,1)),"卖",IF(AND(F1638&lt;OFFSET(F1638,-计算结果!B$19,0,1,1),'000300'!K1638&gt;OFFSET('000300'!K1638,-计算结果!B$19,0,1,1)),"买",L1637))</f>
        <v>卖</v>
      </c>
      <c r="M1638" s="4" t="str">
        <f t="shared" ca="1" si="102"/>
        <v/>
      </c>
      <c r="N1638" s="3">
        <f ca="1">IF(L1637="买",E1638/E1637-1,0)-IF(M1638=1,计算结果!B$17,0)</f>
        <v>0</v>
      </c>
      <c r="O1638" s="2">
        <f t="shared" ca="1" si="103"/>
        <v>1.9840860557732094</v>
      </c>
      <c r="P1638" s="3">
        <f ca="1">1-O1638/MAX(O$2:O1638)</f>
        <v>0.23580050843754752</v>
      </c>
    </row>
    <row r="1639" spans="1:16" x14ac:dyDescent="0.15">
      <c r="A1639" s="1">
        <v>40813</v>
      </c>
      <c r="B1639">
        <v>2634.93</v>
      </c>
      <c r="C1639">
        <v>2652.56</v>
      </c>
      <c r="D1639" s="21">
        <v>2613.42</v>
      </c>
      <c r="E1639" s="21">
        <v>2637.88</v>
      </c>
      <c r="F1639" s="43">
        <v>373.0130944</v>
      </c>
      <c r="G1639" s="3">
        <f t="shared" si="100"/>
        <v>1.0325862148208298E-2</v>
      </c>
      <c r="H1639" s="3">
        <f>1-E1639/MAX(E$2:E1639)</f>
        <v>0.55116722248689842</v>
      </c>
      <c r="I1639" s="21">
        <f ca="1">IF(ROW()&gt;计算结果!B$18-1,AVERAGE(OFFSET(E1639,0,0,-计算结果!B$18,1)),AVERAGE(OFFSET(E1639,0,0,-ROW()+1,1)))</f>
        <v>2650.9925000000003</v>
      </c>
      <c r="J1639" s="43">
        <f t="shared" ca="1" si="101"/>
        <v>278962.24353535962</v>
      </c>
      <c r="K1639" s="43">
        <f ca="1">IF(ROW()&gt;计算结果!B$19+1,J1639-OFFSET(J1639,-计算结果!B$19,0,1,1),J1639-OFFSET(J1639,-ROW()+2,0,1,1))</f>
        <v>-2316.3429683200666</v>
      </c>
      <c r="L1639" s="32" t="str">
        <f ca="1">IF(AND(F1639&gt;OFFSET(F1639,-计算结果!B$19,0,1,1),'000300'!K1639&lt;OFFSET('000300'!K1639,-计算结果!B$19,0,1,1)),"卖",IF(AND(F1639&lt;OFFSET(F1639,-计算结果!B$19,0,1,1),'000300'!K1639&gt;OFFSET('000300'!K1639,-计算结果!B$19,0,1,1)),"买",L1638))</f>
        <v>卖</v>
      </c>
      <c r="M1639" s="4" t="str">
        <f t="shared" ca="1" si="102"/>
        <v/>
      </c>
      <c r="N1639" s="3">
        <f ca="1">IF(L1638="买",E1639/E1638-1,0)-IF(M1639=1,计算结果!B$17,0)</f>
        <v>0</v>
      </c>
      <c r="O1639" s="2">
        <f t="shared" ca="1" si="103"/>
        <v>1.9840860557732094</v>
      </c>
      <c r="P1639" s="3">
        <f ca="1">1-O1639/MAX(O$2:O1639)</f>
        <v>0.23580050843754752</v>
      </c>
    </row>
    <row r="1640" spans="1:16" x14ac:dyDescent="0.15">
      <c r="A1640" s="1">
        <v>40814</v>
      </c>
      <c r="B1640">
        <v>2654.83</v>
      </c>
      <c r="C1640">
        <v>2660.1</v>
      </c>
      <c r="D1640" s="21">
        <v>2602.63</v>
      </c>
      <c r="E1640" s="21">
        <v>2610.59</v>
      </c>
      <c r="F1640" s="43">
        <v>361.95917824000003</v>
      </c>
      <c r="G1640" s="3">
        <f t="shared" si="100"/>
        <v>-1.0345428905029763E-2</v>
      </c>
      <c r="H1640" s="3">
        <f>1-E1640/MAX(E$2:E1640)</f>
        <v>0.55581059007690725</v>
      </c>
      <c r="I1640" s="21">
        <f ca="1">IF(ROW()&gt;计算结果!B$18-1,AVERAGE(OFFSET(E1640,0,0,-计算结果!B$18,1)),AVERAGE(OFFSET(E1640,0,0,-ROW()+1,1)))</f>
        <v>2632.2174999999997</v>
      </c>
      <c r="J1640" s="43">
        <f t="shared" ca="1" si="101"/>
        <v>278600.28435711964</v>
      </c>
      <c r="K1640" s="43">
        <f ca="1">IF(ROW()&gt;计算结果!B$19+1,J1640-OFFSET(J1640,-计算结果!B$19,0,1,1),J1640-OFFSET(J1640,-ROW()+2,0,1,1))</f>
        <v>-2353.2310528000235</v>
      </c>
      <c r="L1640" s="32" t="str">
        <f ca="1">IF(AND(F1640&gt;OFFSET(F1640,-计算结果!B$19,0,1,1),'000300'!K1640&lt;OFFSET('000300'!K1640,-计算结果!B$19,0,1,1)),"卖",IF(AND(F1640&lt;OFFSET(F1640,-计算结果!B$19,0,1,1),'000300'!K1640&gt;OFFSET('000300'!K1640,-计算结果!B$19,0,1,1)),"买",L1639))</f>
        <v>卖</v>
      </c>
      <c r="M1640" s="4" t="str">
        <f t="shared" ca="1" si="102"/>
        <v/>
      </c>
      <c r="N1640" s="3">
        <f ca="1">IF(L1639="买",E1640/E1639-1,0)-IF(M1640=1,计算结果!B$17,0)</f>
        <v>0</v>
      </c>
      <c r="O1640" s="2">
        <f t="shared" ca="1" si="103"/>
        <v>1.9840860557732094</v>
      </c>
      <c r="P1640" s="3">
        <f ca="1">1-O1640/MAX(O$2:O1640)</f>
        <v>0.23580050843754752</v>
      </c>
    </row>
    <row r="1641" spans="1:16" x14ac:dyDescent="0.15">
      <c r="A1641" s="1">
        <v>40815</v>
      </c>
      <c r="B1641">
        <v>2593.56</v>
      </c>
      <c r="C1641">
        <v>2615.14</v>
      </c>
      <c r="D1641" s="21">
        <v>2577.29</v>
      </c>
      <c r="E1641" s="21">
        <v>2588.19</v>
      </c>
      <c r="F1641" s="43">
        <v>377.08582912000003</v>
      </c>
      <c r="G1641" s="3">
        <f t="shared" si="100"/>
        <v>-8.5804358401740943E-3</v>
      </c>
      <c r="H1641" s="3">
        <f>1-E1641/MAX(E$2:E1641)</f>
        <v>0.55962192880963724</v>
      </c>
      <c r="I1641" s="21">
        <f ca="1">IF(ROW()&gt;计算结果!B$18-1,AVERAGE(OFFSET(E1641,0,0,-计算结果!B$18,1)),AVERAGE(OFFSET(E1641,0,0,-ROW()+1,1)))</f>
        <v>2611.895</v>
      </c>
      <c r="J1641" s="43">
        <f t="shared" ca="1" si="101"/>
        <v>278223.19852799963</v>
      </c>
      <c r="K1641" s="43">
        <f ca="1">IF(ROW()&gt;计算结果!B$19+1,J1641-OFFSET(J1641,-计算结果!B$19,0,1,1),J1641-OFFSET(J1641,-ROW()+2,0,1,1))</f>
        <v>-2432.877752320026</v>
      </c>
      <c r="L1641" s="32" t="str">
        <f ca="1">IF(AND(F1641&gt;OFFSET(F1641,-计算结果!B$19,0,1,1),'000300'!K1641&lt;OFFSET('000300'!K1641,-计算结果!B$19,0,1,1)),"卖",IF(AND(F1641&lt;OFFSET(F1641,-计算结果!B$19,0,1,1),'000300'!K1641&gt;OFFSET('000300'!K1641,-计算结果!B$19,0,1,1)),"买",L1640))</f>
        <v>卖</v>
      </c>
      <c r="M1641" s="4" t="str">
        <f t="shared" ca="1" si="102"/>
        <v/>
      </c>
      <c r="N1641" s="3">
        <f ca="1">IF(L1640="买",E1641/E1640-1,0)-IF(M1641=1,计算结果!B$17,0)</f>
        <v>0</v>
      </c>
      <c r="O1641" s="2">
        <f t="shared" ca="1" si="103"/>
        <v>1.9840860557732094</v>
      </c>
      <c r="P1641" s="3">
        <f ca="1">1-O1641/MAX(O$2:O1641)</f>
        <v>0.23580050843754752</v>
      </c>
    </row>
    <row r="1642" spans="1:16" x14ac:dyDescent="0.15">
      <c r="A1642" s="1">
        <v>40816</v>
      </c>
      <c r="B1642">
        <v>2595.58</v>
      </c>
      <c r="C1642">
        <v>2607.5700000000002</v>
      </c>
      <c r="D1642" s="21">
        <v>2572.19</v>
      </c>
      <c r="E1642" s="21">
        <v>2581.35</v>
      </c>
      <c r="F1642" s="43">
        <v>323.76678399999997</v>
      </c>
      <c r="G1642" s="3">
        <f t="shared" si="100"/>
        <v>-2.6427735212639636E-3</v>
      </c>
      <c r="H1642" s="3">
        <f>1-E1642/MAX(E$2:E1642)</f>
        <v>0.56078574831552441</v>
      </c>
      <c r="I1642" s="21">
        <f ca="1">IF(ROW()&gt;计算结果!B$18-1,AVERAGE(OFFSET(E1642,0,0,-计算结果!B$18,1)),AVERAGE(OFFSET(E1642,0,0,-ROW()+1,1)))</f>
        <v>2604.5025000000001</v>
      </c>
      <c r="J1642" s="43">
        <f t="shared" ca="1" si="101"/>
        <v>277899.43174399965</v>
      </c>
      <c r="K1642" s="43">
        <f ca="1">IF(ROW()&gt;计算结果!B$19+1,J1642-OFFSET(J1642,-计算结果!B$19,0,1,1),J1642-OFFSET(J1642,-ROW()+2,0,1,1))</f>
        <v>-2459.3303756800015</v>
      </c>
      <c r="L1642" s="32" t="str">
        <f ca="1">IF(AND(F1642&gt;OFFSET(F1642,-计算结果!B$19,0,1,1),'000300'!K1642&lt;OFFSET('000300'!K1642,-计算结果!B$19,0,1,1)),"卖",IF(AND(F1642&lt;OFFSET(F1642,-计算结果!B$19,0,1,1),'000300'!K1642&gt;OFFSET('000300'!K1642,-计算结果!B$19,0,1,1)),"买",L1641))</f>
        <v>卖</v>
      </c>
      <c r="M1642" s="4" t="str">
        <f t="shared" ca="1" si="102"/>
        <v/>
      </c>
      <c r="N1642" s="3">
        <f ca="1">IF(L1641="买",E1642/E1641-1,0)-IF(M1642=1,计算结果!B$17,0)</f>
        <v>0</v>
      </c>
      <c r="O1642" s="2">
        <f t="shared" ca="1" si="103"/>
        <v>1.9840860557732094</v>
      </c>
      <c r="P1642" s="3">
        <f ca="1">1-O1642/MAX(O$2:O1642)</f>
        <v>0.23580050843754752</v>
      </c>
    </row>
    <row r="1643" spans="1:16" x14ac:dyDescent="0.15">
      <c r="A1643" s="1">
        <v>40826</v>
      </c>
      <c r="B1643">
        <v>2588.35</v>
      </c>
      <c r="C1643">
        <v>2595.3200000000002</v>
      </c>
      <c r="D1643" s="21">
        <v>2552.2800000000002</v>
      </c>
      <c r="E1643" s="21">
        <v>2557.08</v>
      </c>
      <c r="F1643" s="43">
        <v>281.49901311999997</v>
      </c>
      <c r="G1643" s="3">
        <f t="shared" si="100"/>
        <v>-9.4020570631646594E-3</v>
      </c>
      <c r="H1643" s="3">
        <f>1-E1643/MAX(E$2:E1643)</f>
        <v>0.56491526577281692</v>
      </c>
      <c r="I1643" s="21">
        <f ca="1">IF(ROW()&gt;计算结果!B$18-1,AVERAGE(OFFSET(E1643,0,0,-计算结果!B$18,1)),AVERAGE(OFFSET(E1643,0,0,-ROW()+1,1)))</f>
        <v>2584.3025000000002</v>
      </c>
      <c r="J1643" s="43">
        <f t="shared" ca="1" si="101"/>
        <v>277617.93273087963</v>
      </c>
      <c r="K1643" s="43">
        <f ca="1">IF(ROW()&gt;计算结果!B$19+1,J1643-OFFSET(J1643,-计算结果!B$19,0,1,1),J1643-OFFSET(J1643,-ROW()+2,0,1,1))</f>
        <v>-2468.0859238400008</v>
      </c>
      <c r="L1643" s="32" t="str">
        <f ca="1">IF(AND(F1643&gt;OFFSET(F1643,-计算结果!B$19,0,1,1),'000300'!K1643&lt;OFFSET('000300'!K1643,-计算结果!B$19,0,1,1)),"卖",IF(AND(F1643&lt;OFFSET(F1643,-计算结果!B$19,0,1,1),'000300'!K1643&gt;OFFSET('000300'!K1643,-计算结果!B$19,0,1,1)),"买",L1642))</f>
        <v>卖</v>
      </c>
      <c r="M1643" s="4" t="str">
        <f t="shared" ca="1" si="102"/>
        <v/>
      </c>
      <c r="N1643" s="3">
        <f ca="1">IF(L1642="买",E1643/E1642-1,0)-IF(M1643=1,计算结果!B$17,0)</f>
        <v>0</v>
      </c>
      <c r="O1643" s="2">
        <f t="shared" ca="1" si="103"/>
        <v>1.9840860557732094</v>
      </c>
      <c r="P1643" s="3">
        <f ca="1">1-O1643/MAX(O$2:O1643)</f>
        <v>0.23580050843754752</v>
      </c>
    </row>
    <row r="1644" spans="1:16" x14ac:dyDescent="0.15">
      <c r="A1644" s="1">
        <v>40827</v>
      </c>
      <c r="B1644">
        <v>2625.16</v>
      </c>
      <c r="C1644">
        <v>2635.69</v>
      </c>
      <c r="D1644" s="21">
        <v>2526.65</v>
      </c>
      <c r="E1644" s="21">
        <v>2551.9899999999998</v>
      </c>
      <c r="F1644" s="43">
        <v>474.09893376000002</v>
      </c>
      <c r="G1644" s="3">
        <f t="shared" si="100"/>
        <v>-1.9905517230591752E-3</v>
      </c>
      <c r="H1644" s="3">
        <f>1-E1644/MAX(E$2:E1644)</f>
        <v>0.56578132444020968</v>
      </c>
      <c r="I1644" s="21">
        <f ca="1">IF(ROW()&gt;计算结果!B$18-1,AVERAGE(OFFSET(E1644,0,0,-计算结果!B$18,1)),AVERAGE(OFFSET(E1644,0,0,-ROW()+1,1)))</f>
        <v>2569.6525000000001</v>
      </c>
      <c r="J1644" s="43">
        <f t="shared" ca="1" si="101"/>
        <v>277143.83379711962</v>
      </c>
      <c r="K1644" s="43">
        <f ca="1">IF(ROW()&gt;计算结果!B$19+1,J1644-OFFSET(J1644,-计算结果!B$19,0,1,1),J1644-OFFSET(J1644,-ROW()+2,0,1,1))</f>
        <v>-3533.6497152000084</v>
      </c>
      <c r="L1644" s="32" t="str">
        <f ca="1">IF(AND(F1644&gt;OFFSET(F1644,-计算结果!B$19,0,1,1),'000300'!K1644&lt;OFFSET('000300'!K1644,-计算结果!B$19,0,1,1)),"卖",IF(AND(F1644&lt;OFFSET(F1644,-计算结果!B$19,0,1,1),'000300'!K1644&gt;OFFSET('000300'!K1644,-计算结果!B$19,0,1,1)),"买",L1643))</f>
        <v>卖</v>
      </c>
      <c r="M1644" s="4" t="str">
        <f t="shared" ca="1" si="102"/>
        <v/>
      </c>
      <c r="N1644" s="3">
        <f ca="1">IF(L1643="买",E1644/E1643-1,0)-IF(M1644=1,计算结果!B$17,0)</f>
        <v>0</v>
      </c>
      <c r="O1644" s="2">
        <f t="shared" ca="1" si="103"/>
        <v>1.9840860557732094</v>
      </c>
      <c r="P1644" s="3">
        <f ca="1">1-O1644/MAX(O$2:O1644)</f>
        <v>0.23580050843754752</v>
      </c>
    </row>
    <row r="1645" spans="1:16" x14ac:dyDescent="0.15">
      <c r="A1645" s="1">
        <v>40828</v>
      </c>
      <c r="B1645">
        <v>2537.4</v>
      </c>
      <c r="C1645">
        <v>2647.01</v>
      </c>
      <c r="D1645" s="21">
        <v>2523.34</v>
      </c>
      <c r="E1645" s="21">
        <v>2644.76</v>
      </c>
      <c r="F1645" s="43">
        <v>628.22830080000006</v>
      </c>
      <c r="G1645" s="3">
        <f t="shared" si="100"/>
        <v>3.6352023322975491E-2</v>
      </c>
      <c r="H1645" s="3">
        <f>1-E1645/MAX(E$2:E1645)</f>
        <v>0.54999659701898862</v>
      </c>
      <c r="I1645" s="21">
        <f ca="1">IF(ROW()&gt;计算结果!B$18-1,AVERAGE(OFFSET(E1645,0,0,-计算结果!B$18,1)),AVERAGE(OFFSET(E1645,0,0,-ROW()+1,1)))</f>
        <v>2583.7950000000001</v>
      </c>
      <c r="J1645" s="43">
        <f t="shared" ca="1" si="101"/>
        <v>277772.06209791964</v>
      </c>
      <c r="K1645" s="43">
        <f ca="1">IF(ROW()&gt;计算结果!B$19+1,J1645-OFFSET(J1645,-计算结果!B$19,0,1,1),J1645-OFFSET(J1645,-ROW()+2,0,1,1))</f>
        <v>-2427.4880921599688</v>
      </c>
      <c r="L1645" s="32" t="str">
        <f ca="1">IF(AND(F1645&gt;OFFSET(F1645,-计算结果!B$19,0,1,1),'000300'!K1645&lt;OFFSET('000300'!K1645,-计算结果!B$19,0,1,1)),"卖",IF(AND(F1645&lt;OFFSET(F1645,-计算结果!B$19,0,1,1),'000300'!K1645&gt;OFFSET('000300'!K1645,-计算结果!B$19,0,1,1)),"买",L1644))</f>
        <v>卖</v>
      </c>
      <c r="M1645" s="4" t="str">
        <f t="shared" ca="1" si="102"/>
        <v/>
      </c>
      <c r="N1645" s="3">
        <f ca="1">IF(L1644="买",E1645/E1644-1,0)-IF(M1645=1,计算结果!B$17,0)</f>
        <v>0</v>
      </c>
      <c r="O1645" s="2">
        <f t="shared" ca="1" si="103"/>
        <v>1.9840860557732094</v>
      </c>
      <c r="P1645" s="3">
        <f ca="1">1-O1645/MAX(O$2:O1645)</f>
        <v>0.23580050843754752</v>
      </c>
    </row>
    <row r="1646" spans="1:16" x14ac:dyDescent="0.15">
      <c r="A1646" s="1">
        <v>40829</v>
      </c>
      <c r="B1646">
        <v>2636.86</v>
      </c>
      <c r="C1646">
        <v>2672.91</v>
      </c>
      <c r="D1646" s="21">
        <v>2629.41</v>
      </c>
      <c r="E1646" s="21">
        <v>2662.6</v>
      </c>
      <c r="F1646" s="43">
        <v>566.31042047999995</v>
      </c>
      <c r="G1646" s="3">
        <f t="shared" si="100"/>
        <v>6.7454135724980269E-3</v>
      </c>
      <c r="H1646" s="3">
        <f>1-E1646/MAX(E$2:E1646)</f>
        <v>0.5469611379568502</v>
      </c>
      <c r="I1646" s="21">
        <f ca="1">IF(ROW()&gt;计算结果!B$18-1,AVERAGE(OFFSET(E1646,0,0,-计算结果!B$18,1)),AVERAGE(OFFSET(E1646,0,0,-ROW()+1,1)))</f>
        <v>2604.1075000000001</v>
      </c>
      <c r="J1646" s="43">
        <f t="shared" ca="1" si="101"/>
        <v>278338.37251839961</v>
      </c>
      <c r="K1646" s="43">
        <f ca="1">IF(ROW()&gt;计算结果!B$19+1,J1646-OFFSET(J1646,-计算结果!B$19,0,1,1),J1646-OFFSET(J1646,-ROW()+2,0,1,1))</f>
        <v>-1401.8343321600114</v>
      </c>
      <c r="L1646" s="32" t="str">
        <f ca="1">IF(AND(F1646&gt;OFFSET(F1646,-计算结果!B$19,0,1,1),'000300'!K1646&lt;OFFSET('000300'!K1646,-计算结果!B$19,0,1,1)),"卖",IF(AND(F1646&lt;OFFSET(F1646,-计算结果!B$19,0,1,1),'000300'!K1646&gt;OFFSET('000300'!K1646,-计算结果!B$19,0,1,1)),"买",L1645))</f>
        <v>卖</v>
      </c>
      <c r="M1646" s="4" t="str">
        <f t="shared" ca="1" si="102"/>
        <v/>
      </c>
      <c r="N1646" s="3">
        <f ca="1">IF(L1645="买",E1646/E1645-1,0)-IF(M1646=1,计算结果!B$17,0)</f>
        <v>0</v>
      </c>
      <c r="O1646" s="2">
        <f t="shared" ca="1" si="103"/>
        <v>1.9840860557732094</v>
      </c>
      <c r="P1646" s="3">
        <f ca="1">1-O1646/MAX(O$2:O1646)</f>
        <v>0.23580050843754752</v>
      </c>
    </row>
    <row r="1647" spans="1:16" x14ac:dyDescent="0.15">
      <c r="A1647" s="1">
        <v>40830</v>
      </c>
      <c r="B1647">
        <v>2655.36</v>
      </c>
      <c r="C1647">
        <v>2665.44</v>
      </c>
      <c r="D1647" s="21">
        <v>2629.88</v>
      </c>
      <c r="E1647" s="21">
        <v>2653.78</v>
      </c>
      <c r="F1647" s="43">
        <v>373.26708736</v>
      </c>
      <c r="G1647" s="3">
        <f t="shared" si="100"/>
        <v>-3.31255164125277E-3</v>
      </c>
      <c r="H1647" s="3">
        <f>1-E1647/MAX(E$2:E1647)</f>
        <v>0.54846185258286262</v>
      </c>
      <c r="I1647" s="21">
        <f ca="1">IF(ROW()&gt;计算结果!B$18-1,AVERAGE(OFFSET(E1647,0,0,-计算结果!B$18,1)),AVERAGE(OFFSET(E1647,0,0,-ROW()+1,1)))</f>
        <v>2628.2825000000003</v>
      </c>
      <c r="J1647" s="43">
        <f t="shared" ca="1" si="101"/>
        <v>278711.63960575964</v>
      </c>
      <c r="K1647" s="43">
        <f ca="1">IF(ROW()&gt;计算结果!B$19+1,J1647-OFFSET(J1647,-计算结果!B$19,0,1,1),J1647-OFFSET(J1647,-ROW()+2,0,1,1))</f>
        <v>-623.61702399997739</v>
      </c>
      <c r="L1647" s="32" t="str">
        <f ca="1">IF(AND(F1647&gt;OFFSET(F1647,-计算结果!B$19,0,1,1),'000300'!K1647&lt;OFFSET('000300'!K1647,-计算结果!B$19,0,1,1)),"卖",IF(AND(F1647&lt;OFFSET(F1647,-计算结果!B$19,0,1,1),'000300'!K1647&gt;OFFSET('000300'!K1647,-计算结果!B$19,0,1,1)),"买",L1646))</f>
        <v>买</v>
      </c>
      <c r="M1647" s="4">
        <f t="shared" ca="1" si="102"/>
        <v>1</v>
      </c>
      <c r="N1647" s="3">
        <f ca="1">IF(L1646="买",E1647/E1646-1,0)-IF(M1647=1,计算结果!B$17,0)</f>
        <v>0</v>
      </c>
      <c r="O1647" s="2">
        <f t="shared" ca="1" si="103"/>
        <v>1.9840860557732094</v>
      </c>
      <c r="P1647" s="3">
        <f ca="1">1-O1647/MAX(O$2:O1647)</f>
        <v>0.23580050843754752</v>
      </c>
    </row>
    <row r="1648" spans="1:16" x14ac:dyDescent="0.15">
      <c r="A1648" s="1">
        <v>40833</v>
      </c>
      <c r="B1648">
        <v>2658.95</v>
      </c>
      <c r="C1648">
        <v>2687.1</v>
      </c>
      <c r="D1648" s="21">
        <v>2653.38</v>
      </c>
      <c r="E1648" s="21">
        <v>2666.95</v>
      </c>
      <c r="F1648" s="43">
        <v>381.01618688000002</v>
      </c>
      <c r="G1648" s="3">
        <f t="shared" si="100"/>
        <v>4.9627324043437504E-3</v>
      </c>
      <c r="H1648" s="3">
        <f>1-E1648/MAX(E$2:E1648)</f>
        <v>0.54622098958687815</v>
      </c>
      <c r="I1648" s="21">
        <f ca="1">IF(ROW()&gt;计算结果!B$18-1,AVERAGE(OFFSET(E1648,0,0,-计算结果!B$18,1)),AVERAGE(OFFSET(E1648,0,0,-ROW()+1,1)))</f>
        <v>2657.0225</v>
      </c>
      <c r="J1648" s="43">
        <f t="shared" ca="1" si="101"/>
        <v>279092.65579263965</v>
      </c>
      <c r="K1648" s="43">
        <f ca="1">IF(ROW()&gt;计算结果!B$19+1,J1648-OFFSET(J1648,-计算结果!B$19,0,1,1),J1648-OFFSET(J1648,-ROW()+2,0,1,1))</f>
        <v>130.4122572800261</v>
      </c>
      <c r="L1648" s="32" t="str">
        <f ca="1">IF(AND(F1648&gt;OFFSET(F1648,-计算结果!B$19,0,1,1),'000300'!K1648&lt;OFFSET('000300'!K1648,-计算结果!B$19,0,1,1)),"卖",IF(AND(F1648&lt;OFFSET(F1648,-计算结果!B$19,0,1,1),'000300'!K1648&gt;OFFSET('000300'!K1648,-计算结果!B$19,0,1,1)),"买",L1647))</f>
        <v>买</v>
      </c>
      <c r="M1648" s="4" t="str">
        <f t="shared" ca="1" si="102"/>
        <v/>
      </c>
      <c r="N1648" s="3">
        <f ca="1">IF(L1647="买",E1648/E1647-1,0)-IF(M1648=1,计算结果!B$17,0)</f>
        <v>4.9627324043437504E-3</v>
      </c>
      <c r="O1648" s="2">
        <f t="shared" ca="1" si="103"/>
        <v>1.9939325439352016</v>
      </c>
      <c r="P1648" s="3">
        <f ca="1">1-O1648/MAX(O$2:O1648)</f>
        <v>0.23200799085738755</v>
      </c>
    </row>
    <row r="1649" spans="1:16" x14ac:dyDescent="0.15">
      <c r="A1649" s="1">
        <v>40834</v>
      </c>
      <c r="B1649">
        <v>2646.84</v>
      </c>
      <c r="C1649">
        <v>2651.73</v>
      </c>
      <c r="D1649" s="21">
        <v>2589.21</v>
      </c>
      <c r="E1649" s="21">
        <v>2592.21</v>
      </c>
      <c r="F1649" s="43">
        <v>394.53302783999999</v>
      </c>
      <c r="G1649" s="3">
        <f t="shared" si="100"/>
        <v>-2.8024522394495488E-2</v>
      </c>
      <c r="H1649" s="3">
        <f>1-E1649/MAX(E$2:E1649)</f>
        <v>0.55893792962635269</v>
      </c>
      <c r="I1649" s="21">
        <f ca="1">IF(ROW()&gt;计算结果!B$18-1,AVERAGE(OFFSET(E1649,0,0,-计算结果!B$18,1)),AVERAGE(OFFSET(E1649,0,0,-ROW()+1,1)))</f>
        <v>2643.8850000000002</v>
      </c>
      <c r="J1649" s="43">
        <f t="shared" ca="1" si="101"/>
        <v>278698.12276479963</v>
      </c>
      <c r="K1649" s="43">
        <f ca="1">IF(ROW()&gt;计算结果!B$19+1,J1649-OFFSET(J1649,-计算结果!B$19,0,1,1),J1649-OFFSET(J1649,-ROW()+2,0,1,1))</f>
        <v>97.838407679984812</v>
      </c>
      <c r="L1649" s="32" t="str">
        <f ca="1">IF(AND(F1649&gt;OFFSET(F1649,-计算结果!B$19,0,1,1),'000300'!K1649&lt;OFFSET('000300'!K1649,-计算结果!B$19,0,1,1)),"卖",IF(AND(F1649&lt;OFFSET(F1649,-计算结果!B$19,0,1,1),'000300'!K1649&gt;OFFSET('000300'!K1649,-计算结果!B$19,0,1,1)),"买",L1648))</f>
        <v>买</v>
      </c>
      <c r="M1649" s="4" t="str">
        <f t="shared" ca="1" si="102"/>
        <v/>
      </c>
      <c r="N1649" s="3">
        <f ca="1">IF(L1648="买",E1649/E1648-1,0)-IF(M1649=1,计算结果!B$17,0)</f>
        <v>-2.8024522394495488E-2</v>
      </c>
      <c r="O1649" s="2">
        <f t="shared" ca="1" si="103"/>
        <v>1.9380535367045761</v>
      </c>
      <c r="P1649" s="3">
        <f ca="1">1-O1649/MAX(O$2:O1649)</f>
        <v>0.25353060011639827</v>
      </c>
    </row>
    <row r="1650" spans="1:16" x14ac:dyDescent="0.15">
      <c r="A1650" s="1">
        <v>40835</v>
      </c>
      <c r="B1650">
        <v>2599.92</v>
      </c>
      <c r="C1650">
        <v>2617.41</v>
      </c>
      <c r="D1650" s="21">
        <v>2580.66</v>
      </c>
      <c r="E1650" s="21">
        <v>2583.08</v>
      </c>
      <c r="F1650" s="43">
        <v>321.14966528000002</v>
      </c>
      <c r="G1650" s="3">
        <f t="shared" si="100"/>
        <v>-3.5220911885996964E-3</v>
      </c>
      <c r="H1650" s="3">
        <f>1-E1650/MAX(E$2:E1650)</f>
        <v>0.56049139045804131</v>
      </c>
      <c r="I1650" s="21">
        <f ca="1">IF(ROW()&gt;计算结果!B$18-1,AVERAGE(OFFSET(E1650,0,0,-计算结果!B$18,1)),AVERAGE(OFFSET(E1650,0,0,-ROW()+1,1)))</f>
        <v>2624.0050000000001</v>
      </c>
      <c r="J1650" s="43">
        <f t="shared" ca="1" si="101"/>
        <v>278376.97309951962</v>
      </c>
      <c r="K1650" s="43">
        <f ca="1">IF(ROW()&gt;计算结果!B$19+1,J1650-OFFSET(J1650,-计算结果!B$19,0,1,1),J1650-OFFSET(J1650,-ROW()+2,0,1,1))</f>
        <v>153.77457151998533</v>
      </c>
      <c r="L1650" s="32" t="str">
        <f ca="1">IF(AND(F1650&gt;OFFSET(F1650,-计算结果!B$19,0,1,1),'000300'!K1650&lt;OFFSET('000300'!K1650,-计算结果!B$19,0,1,1)),"卖",IF(AND(F1650&lt;OFFSET(F1650,-计算结果!B$19,0,1,1),'000300'!K1650&gt;OFFSET('000300'!K1650,-计算结果!B$19,0,1,1)),"买",L1649))</f>
        <v>买</v>
      </c>
      <c r="M1650" s="4" t="str">
        <f t="shared" ca="1" si="102"/>
        <v/>
      </c>
      <c r="N1650" s="3">
        <f ca="1">IF(L1649="买",E1650/E1649-1,0)-IF(M1650=1,计算结果!B$17,0)</f>
        <v>-3.5220911885996964E-3</v>
      </c>
      <c r="O1650" s="2">
        <f t="shared" ca="1" si="103"/>
        <v>1.9312275354199144</v>
      </c>
      <c r="P1650" s="3">
        <f ca="1">1-O1650/MAX(O$2:O1650)</f>
        <v>0.25615973341228759</v>
      </c>
    </row>
    <row r="1651" spans="1:16" x14ac:dyDescent="0.15">
      <c r="A1651" s="1">
        <v>40836</v>
      </c>
      <c r="B1651">
        <v>2566.6</v>
      </c>
      <c r="C1651">
        <v>2570.1</v>
      </c>
      <c r="D1651" s="21">
        <v>2500.4899999999998</v>
      </c>
      <c r="E1651" s="21">
        <v>2520.5300000000002</v>
      </c>
      <c r="F1651" s="43">
        <v>394.09598463999998</v>
      </c>
      <c r="G1651" s="3">
        <f t="shared" si="100"/>
        <v>-2.4215277885315079E-2</v>
      </c>
      <c r="H1651" s="3">
        <f>1-E1651/MAX(E$2:E1651)</f>
        <v>0.57113421357108818</v>
      </c>
      <c r="I1651" s="21">
        <f ca="1">IF(ROW()&gt;计算结果!B$18-1,AVERAGE(OFFSET(E1651,0,0,-计算结果!B$18,1)),AVERAGE(OFFSET(E1651,0,0,-ROW()+1,1)))</f>
        <v>2590.6925000000001</v>
      </c>
      <c r="J1651" s="43">
        <f t="shared" ca="1" si="101"/>
        <v>277982.87711487961</v>
      </c>
      <c r="K1651" s="43">
        <f ca="1">IF(ROW()&gt;计算结果!B$19+1,J1651-OFFSET(J1651,-计算结果!B$19,0,1,1),J1651-OFFSET(J1651,-ROW()+2,0,1,1))</f>
        <v>83.44537087995559</v>
      </c>
      <c r="L1651" s="32" t="str">
        <f ca="1">IF(AND(F1651&gt;OFFSET(F1651,-计算结果!B$19,0,1,1),'000300'!K1651&lt;OFFSET('000300'!K1651,-计算结果!B$19,0,1,1)),"卖",IF(AND(F1651&lt;OFFSET(F1651,-计算结果!B$19,0,1,1),'000300'!K1651&gt;OFFSET('000300'!K1651,-计算结果!B$19,0,1,1)),"买",L1650))</f>
        <v>买</v>
      </c>
      <c r="M1651" s="4" t="str">
        <f t="shared" ca="1" si="102"/>
        <v/>
      </c>
      <c r="N1651" s="3">
        <f ca="1">IF(L1650="买",E1651/E1650-1,0)-IF(M1651=1,计算结果!B$17,0)</f>
        <v>-2.4215277885315079E-2</v>
      </c>
      <c r="O1651" s="2">
        <f t="shared" ca="1" si="103"/>
        <v>1.884462323989949</v>
      </c>
      <c r="P1651" s="3">
        <f ca="1">1-O1651/MAX(O$2:O1651)</f>
        <v>0.27417203216999597</v>
      </c>
    </row>
    <row r="1652" spans="1:16" x14ac:dyDescent="0.15">
      <c r="A1652" s="1">
        <v>40837</v>
      </c>
      <c r="B1652">
        <v>2522.2600000000002</v>
      </c>
      <c r="C1652">
        <v>2538.12</v>
      </c>
      <c r="D1652" s="21">
        <v>2504.69</v>
      </c>
      <c r="E1652" s="21">
        <v>2507.88</v>
      </c>
      <c r="F1652" s="43">
        <v>290.90707456000001</v>
      </c>
      <c r="G1652" s="3">
        <f t="shared" si="100"/>
        <v>-5.0187857315723283E-3</v>
      </c>
      <c r="H1652" s="3">
        <f>1-E1652/MAX(E$2:E1652)</f>
        <v>0.57328659906077717</v>
      </c>
      <c r="I1652" s="21">
        <f ca="1">IF(ROW()&gt;计算结果!B$18-1,AVERAGE(OFFSET(E1652,0,0,-计算结果!B$18,1)),AVERAGE(OFFSET(E1652,0,0,-ROW()+1,1)))</f>
        <v>2550.9250000000002</v>
      </c>
      <c r="J1652" s="43">
        <f t="shared" ca="1" si="101"/>
        <v>277691.9700403196</v>
      </c>
      <c r="K1652" s="43">
        <f ca="1">IF(ROW()&gt;计算结果!B$19+1,J1652-OFFSET(J1652,-计算结果!B$19,0,1,1),J1652-OFFSET(J1652,-ROW()+2,0,1,1))</f>
        <v>74.037309439969249</v>
      </c>
      <c r="L1652" s="32" t="str">
        <f ca="1">IF(AND(F1652&gt;OFFSET(F1652,-计算结果!B$19,0,1,1),'000300'!K1652&lt;OFFSET('000300'!K1652,-计算结果!B$19,0,1,1)),"卖",IF(AND(F1652&lt;OFFSET(F1652,-计算结果!B$19,0,1,1),'000300'!K1652&gt;OFFSET('000300'!K1652,-计算结果!B$19,0,1,1)),"买",L1651))</f>
        <v>买</v>
      </c>
      <c r="M1652" s="4" t="str">
        <f t="shared" ca="1" si="102"/>
        <v/>
      </c>
      <c r="N1652" s="3">
        <f ca="1">IF(L1651="买",E1652/E1651-1,0)-IF(M1652=1,计算结果!B$17,0)</f>
        <v>-5.0187857315723283E-3</v>
      </c>
      <c r="O1652" s="2">
        <f t="shared" ca="1" si="103"/>
        <v>1.8750046113666226</v>
      </c>
      <c r="P1652" s="3">
        <f ca="1">1-O1652/MAX(O$2:O1652)</f>
        <v>0.27781480721851737</v>
      </c>
    </row>
    <row r="1653" spans="1:16" x14ac:dyDescent="0.15">
      <c r="A1653" s="1">
        <v>40840</v>
      </c>
      <c r="B1653">
        <v>2517.06</v>
      </c>
      <c r="C1653">
        <v>2581.13</v>
      </c>
      <c r="D1653" s="21">
        <v>2501.96</v>
      </c>
      <c r="E1653" s="21">
        <v>2576.67</v>
      </c>
      <c r="F1653" s="43">
        <v>440.56731647999999</v>
      </c>
      <c r="G1653" s="3">
        <f t="shared" si="100"/>
        <v>2.7429542083353242E-2</v>
      </c>
      <c r="H1653" s="3">
        <f>1-E1653/MAX(E$2:E1653)</f>
        <v>0.56158204587218408</v>
      </c>
      <c r="I1653" s="21">
        <f ca="1">IF(ROW()&gt;计算结果!B$18-1,AVERAGE(OFFSET(E1653,0,0,-计算结果!B$18,1)),AVERAGE(OFFSET(E1653,0,0,-ROW()+1,1)))</f>
        <v>2547.04</v>
      </c>
      <c r="J1653" s="43">
        <f t="shared" ca="1" si="101"/>
        <v>277251.40272383962</v>
      </c>
      <c r="K1653" s="43">
        <f ca="1">IF(ROW()&gt;计算结果!B$19+1,J1653-OFFSET(J1653,-计算结果!B$19,0,1,1),J1653-OFFSET(J1653,-ROW()+2,0,1,1))</f>
        <v>107.56892672000686</v>
      </c>
      <c r="L1653" s="32" t="str">
        <f ca="1">IF(AND(F1653&gt;OFFSET(F1653,-计算结果!B$19,0,1,1),'000300'!K1653&lt;OFFSET('000300'!K1653,-计算结果!B$19,0,1,1)),"卖",IF(AND(F1653&lt;OFFSET(F1653,-计算结果!B$19,0,1,1),'000300'!K1653&gt;OFFSET('000300'!K1653,-计算结果!B$19,0,1,1)),"买",L1652))</f>
        <v>买</v>
      </c>
      <c r="M1653" s="4" t="str">
        <f t="shared" ca="1" si="102"/>
        <v/>
      </c>
      <c r="N1653" s="3">
        <f ca="1">IF(L1652="买",E1653/E1652-1,0)-IF(M1653=1,计算结果!B$17,0)</f>
        <v>2.7429542083353242E-2</v>
      </c>
      <c r="O1653" s="2">
        <f t="shared" ca="1" si="103"/>
        <v>1.9264351292605848</v>
      </c>
      <c r="P1653" s="3">
        <f ca="1">1-O1653/MAX(O$2:O1653)</f>
        <v>0.25800559808114309</v>
      </c>
    </row>
    <row r="1654" spans="1:16" x14ac:dyDescent="0.15">
      <c r="A1654" s="1">
        <v>40841</v>
      </c>
      <c r="B1654">
        <v>2572.71</v>
      </c>
      <c r="C1654">
        <v>2633.97</v>
      </c>
      <c r="D1654" s="21">
        <v>2560.0500000000002</v>
      </c>
      <c r="E1654" s="21">
        <v>2625.43</v>
      </c>
      <c r="F1654" s="43">
        <v>575.33460479999997</v>
      </c>
      <c r="G1654" s="3">
        <f t="shared" si="100"/>
        <v>1.8923649516624064E-2</v>
      </c>
      <c r="H1654" s="3">
        <f>1-E1654/MAX(E$2:E1654)</f>
        <v>0.55328557816647383</v>
      </c>
      <c r="I1654" s="21">
        <f ca="1">IF(ROW()&gt;计算结果!B$18-1,AVERAGE(OFFSET(E1654,0,0,-计算结果!B$18,1)),AVERAGE(OFFSET(E1654,0,0,-ROW()+1,1)))</f>
        <v>2557.6275000000001</v>
      </c>
      <c r="J1654" s="43">
        <f t="shared" ca="1" si="101"/>
        <v>277826.7373286396</v>
      </c>
      <c r="K1654" s="43">
        <f ca="1">IF(ROW()&gt;计算结果!B$19+1,J1654-OFFSET(J1654,-计算结果!B$19,0,1,1),J1654-OFFSET(J1654,-ROW()+2,0,1,1))</f>
        <v>54.67523071996402</v>
      </c>
      <c r="L1654" s="32" t="str">
        <f ca="1">IF(AND(F1654&gt;OFFSET(F1654,-计算结果!B$19,0,1,1),'000300'!K1654&lt;OFFSET('000300'!K1654,-计算结果!B$19,0,1,1)),"卖",IF(AND(F1654&lt;OFFSET(F1654,-计算结果!B$19,0,1,1),'000300'!K1654&gt;OFFSET('000300'!K1654,-计算结果!B$19,0,1,1)),"买",L1653))</f>
        <v>买</v>
      </c>
      <c r="M1654" s="4" t="str">
        <f t="shared" ca="1" si="102"/>
        <v/>
      </c>
      <c r="N1654" s="3">
        <f ca="1">IF(L1653="买",E1654/E1653-1,0)-IF(M1654=1,计算结果!B$17,0)</f>
        <v>1.8923649516624064E-2</v>
      </c>
      <c r="O1654" s="2">
        <f t="shared" ca="1" si="103"/>
        <v>1.9628903124632244</v>
      </c>
      <c r="P1654" s="3">
        <f ca="1">1-O1654/MAX(O$2:O1654)</f>
        <v>0.24396435607593359</v>
      </c>
    </row>
    <row r="1655" spans="1:16" x14ac:dyDescent="0.15">
      <c r="A1655" s="1">
        <v>40842</v>
      </c>
      <c r="B1655">
        <v>2613.27</v>
      </c>
      <c r="C1655">
        <v>2679.66</v>
      </c>
      <c r="D1655" s="21">
        <v>2611.0100000000002</v>
      </c>
      <c r="E1655" s="21">
        <v>2651.65</v>
      </c>
      <c r="F1655" s="43">
        <v>695.34359552000001</v>
      </c>
      <c r="G1655" s="3">
        <f t="shared" si="100"/>
        <v>9.9869354734272164E-3</v>
      </c>
      <c r="H1655" s="3">
        <f>1-E1655/MAX(E$2:E1655)</f>
        <v>0.54882427006057299</v>
      </c>
      <c r="I1655" s="21">
        <f ca="1">IF(ROW()&gt;计算结果!B$18-1,AVERAGE(OFFSET(E1655,0,0,-计算结果!B$18,1)),AVERAGE(OFFSET(E1655,0,0,-ROW()+1,1)))</f>
        <v>2590.4074999999998</v>
      </c>
      <c r="J1655" s="43">
        <f t="shared" ca="1" si="101"/>
        <v>278522.08092415961</v>
      </c>
      <c r="K1655" s="43">
        <f ca="1">IF(ROW()&gt;计算结果!B$19+1,J1655-OFFSET(J1655,-计算结果!B$19,0,1,1),J1655-OFFSET(J1655,-ROW()+2,0,1,1))</f>
        <v>183.70840576000046</v>
      </c>
      <c r="L1655" s="32" t="str">
        <f ca="1">IF(AND(F1655&gt;OFFSET(F1655,-计算结果!B$19,0,1,1),'000300'!K1655&lt;OFFSET('000300'!K1655,-计算结果!B$19,0,1,1)),"卖",IF(AND(F1655&lt;OFFSET(F1655,-计算结果!B$19,0,1,1),'000300'!K1655&gt;OFFSET('000300'!K1655,-计算结果!B$19,0,1,1)),"买",L1654))</f>
        <v>买</v>
      </c>
      <c r="M1655" s="4" t="str">
        <f t="shared" ca="1" si="102"/>
        <v/>
      </c>
      <c r="N1655" s="3">
        <f ca="1">IF(L1654="买",E1655/E1654-1,0)-IF(M1655=1,计算结果!B$17,0)</f>
        <v>9.9869354734272164E-3</v>
      </c>
      <c r="O1655" s="2">
        <f t="shared" ca="1" si="103"/>
        <v>1.9824935713552101</v>
      </c>
      <c r="P1655" s="3">
        <f ca="1">1-O1655/MAX(O$2:O1655)</f>
        <v>0.23641387688445281</v>
      </c>
    </row>
    <row r="1656" spans="1:16" x14ac:dyDescent="0.15">
      <c r="A1656" s="1">
        <v>40843</v>
      </c>
      <c r="B1656">
        <v>2658.43</v>
      </c>
      <c r="C1656">
        <v>2672.84</v>
      </c>
      <c r="D1656" s="21">
        <v>2647.3</v>
      </c>
      <c r="E1656" s="21">
        <v>2657.48</v>
      </c>
      <c r="F1656" s="43">
        <v>474.03220992000001</v>
      </c>
      <c r="G1656" s="3">
        <f t="shared" si="100"/>
        <v>2.1986310410497811E-3</v>
      </c>
      <c r="H1656" s="3">
        <f>1-E1656/MAX(E$2:E1656)</f>
        <v>0.54783230109575987</v>
      </c>
      <c r="I1656" s="21">
        <f ca="1">IF(ROW()&gt;计算结果!B$18-1,AVERAGE(OFFSET(E1656,0,0,-计算结果!B$18,1)),AVERAGE(OFFSET(E1656,0,0,-ROW()+1,1)))</f>
        <v>2627.8074999999999</v>
      </c>
      <c r="J1656" s="43">
        <f t="shared" ca="1" si="101"/>
        <v>278996.11313407961</v>
      </c>
      <c r="K1656" s="43">
        <f ca="1">IF(ROW()&gt;计算结果!B$19+1,J1656-OFFSET(J1656,-计算结果!B$19,0,1,1),J1656-OFFSET(J1656,-ROW()+2,0,1,1))</f>
        <v>284.47352831996977</v>
      </c>
      <c r="L1656" s="32" t="str">
        <f ca="1">IF(AND(F1656&gt;OFFSET(F1656,-计算结果!B$19,0,1,1),'000300'!K1656&lt;OFFSET('000300'!K1656,-计算结果!B$19,0,1,1)),"卖",IF(AND(F1656&lt;OFFSET(F1656,-计算结果!B$19,0,1,1),'000300'!K1656&gt;OFFSET('000300'!K1656,-计算结果!B$19,0,1,1)),"买",L1655))</f>
        <v>买</v>
      </c>
      <c r="M1656" s="4" t="str">
        <f t="shared" ca="1" si="102"/>
        <v/>
      </c>
      <c r="N1656" s="3">
        <f ca="1">IF(L1655="买",E1656/E1655-1,0)-IF(M1656=1,计算结果!B$17,0)</f>
        <v>2.1986310410497811E-3</v>
      </c>
      <c r="O1656" s="2">
        <f t="shared" ca="1" si="103"/>
        <v>1.9868523432598733</v>
      </c>
      <c r="P1656" s="3">
        <f ca="1">1-O1656/MAX(O$2:O1656)</f>
        <v>0.23473503273165619</v>
      </c>
    </row>
    <row r="1657" spans="1:16" x14ac:dyDescent="0.15">
      <c r="A1657" s="1">
        <v>40844</v>
      </c>
      <c r="B1657">
        <v>2694.54</v>
      </c>
      <c r="C1657">
        <v>2729.14</v>
      </c>
      <c r="D1657" s="21">
        <v>2689.38</v>
      </c>
      <c r="E1657" s="21">
        <v>2709.02</v>
      </c>
      <c r="F1657" s="43">
        <v>729.08423168000002</v>
      </c>
      <c r="G1657" s="3">
        <f t="shared" si="100"/>
        <v>1.9394313409696329E-2</v>
      </c>
      <c r="H1657" s="3">
        <f>1-E1657/MAX(E$2:E1657)</f>
        <v>0.53906281902946973</v>
      </c>
      <c r="I1657" s="21">
        <f ca="1">IF(ROW()&gt;计算结果!B$18-1,AVERAGE(OFFSET(E1657,0,0,-计算结果!B$18,1)),AVERAGE(OFFSET(E1657,0,0,-ROW()+1,1)))</f>
        <v>2660.895</v>
      </c>
      <c r="J1657" s="43">
        <f t="shared" ca="1" si="101"/>
        <v>279725.19736575964</v>
      </c>
      <c r="K1657" s="43">
        <f ca="1">IF(ROW()&gt;计算结果!B$19+1,J1657-OFFSET(J1657,-计算结果!B$19,0,1,1),J1657-OFFSET(J1657,-ROW()+2,0,1,1))</f>
        <v>632.54157311999006</v>
      </c>
      <c r="L1657" s="32" t="str">
        <f ca="1">IF(AND(F1657&gt;OFFSET(F1657,-计算结果!B$19,0,1,1),'000300'!K1657&lt;OFFSET('000300'!K1657,-计算结果!B$19,0,1,1)),"卖",IF(AND(F1657&lt;OFFSET(F1657,-计算结果!B$19,0,1,1),'000300'!K1657&gt;OFFSET('000300'!K1657,-计算结果!B$19,0,1,1)),"买",L1656))</f>
        <v>买</v>
      </c>
      <c r="M1657" s="4" t="str">
        <f t="shared" ca="1" si="102"/>
        <v/>
      </c>
      <c r="N1657" s="3">
        <f ca="1">IF(L1656="买",E1657/E1656-1,0)-IF(M1657=1,计算结果!B$17,0)</f>
        <v>1.9394313409696329E-2</v>
      </c>
      <c r="O1657" s="2">
        <f t="shared" ca="1" si="103"/>
        <v>2.0253859803038448</v>
      </c>
      <c r="P1657" s="3">
        <f ca="1">1-O1657/MAX(O$2:O1657)</f>
        <v>0.21989324411499289</v>
      </c>
    </row>
    <row r="1658" spans="1:16" x14ac:dyDescent="0.15">
      <c r="A1658" s="1">
        <v>40847</v>
      </c>
      <c r="B1658">
        <v>2704.54</v>
      </c>
      <c r="C1658">
        <v>2709.32</v>
      </c>
      <c r="D1658" s="21">
        <v>2680.99</v>
      </c>
      <c r="E1658" s="21">
        <v>2695.31</v>
      </c>
      <c r="F1658" s="43">
        <v>525.22500095999999</v>
      </c>
      <c r="G1658" s="3">
        <f t="shared" si="100"/>
        <v>-5.0608707207773218E-3</v>
      </c>
      <c r="H1658" s="3">
        <f>1-E1658/MAX(E$2:E1658)</f>
        <v>0.54139556251276111</v>
      </c>
      <c r="I1658" s="21">
        <f ca="1">IF(ROW()&gt;计算结果!B$18-1,AVERAGE(OFFSET(E1658,0,0,-计算结果!B$18,1)),AVERAGE(OFFSET(E1658,0,0,-ROW()+1,1)))</f>
        <v>2678.3649999999998</v>
      </c>
      <c r="J1658" s="43">
        <f t="shared" ca="1" si="101"/>
        <v>280250.42236671963</v>
      </c>
      <c r="K1658" s="43">
        <f ca="1">IF(ROW()&gt;计算结果!B$19+1,J1658-OFFSET(J1658,-计算结果!B$19,0,1,1),J1658-OFFSET(J1658,-ROW()+2,0,1,1))</f>
        <v>1552.2996019200073</v>
      </c>
      <c r="L1658" s="32" t="str">
        <f ca="1">IF(AND(F1658&gt;OFFSET(F1658,-计算结果!B$19,0,1,1),'000300'!K1658&lt;OFFSET('000300'!K1658,-计算结果!B$19,0,1,1)),"卖",IF(AND(F1658&lt;OFFSET(F1658,-计算结果!B$19,0,1,1),'000300'!K1658&gt;OFFSET('000300'!K1658,-计算结果!B$19,0,1,1)),"买",L1657))</f>
        <v>买</v>
      </c>
      <c r="M1658" s="4" t="str">
        <f t="shared" ca="1" si="102"/>
        <v/>
      </c>
      <c r="N1658" s="3">
        <f ca="1">IF(L1657="买",E1658/E1657-1,0)-IF(M1658=1,计算结果!B$17,0)</f>
        <v>-5.0608707207773218E-3</v>
      </c>
      <c r="O1658" s="2">
        <f t="shared" ca="1" si="103"/>
        <v>2.015135763697852</v>
      </c>
      <c r="P1658" s="3">
        <f ca="1">1-O1658/MAX(O$2:O1658)</f>
        <v>0.22384126355493206</v>
      </c>
    </row>
    <row r="1659" spans="1:16" x14ac:dyDescent="0.15">
      <c r="A1659" s="1">
        <v>40848</v>
      </c>
      <c r="B1659">
        <v>2672.51</v>
      </c>
      <c r="C1659">
        <v>2726.09</v>
      </c>
      <c r="D1659" s="21">
        <v>2669.05</v>
      </c>
      <c r="E1659" s="21">
        <v>2697.53</v>
      </c>
      <c r="F1659" s="43">
        <v>560.6760448</v>
      </c>
      <c r="G1659" s="3">
        <f t="shared" si="100"/>
        <v>8.2365293788111416E-4</v>
      </c>
      <c r="H1659" s="3">
        <f>1-E1659/MAX(E$2:E1659)</f>
        <v>0.54101783162049943</v>
      </c>
      <c r="I1659" s="21">
        <f ca="1">IF(ROW()&gt;计算结果!B$18-1,AVERAGE(OFFSET(E1659,0,0,-计算结果!B$18,1)),AVERAGE(OFFSET(E1659,0,0,-ROW()+1,1)))</f>
        <v>2689.835</v>
      </c>
      <c r="J1659" s="43">
        <f t="shared" ca="1" si="101"/>
        <v>280811.09841151966</v>
      </c>
      <c r="K1659" s="43">
        <f ca="1">IF(ROW()&gt;计算结果!B$19+1,J1659-OFFSET(J1659,-计算结果!B$19,0,1,1),J1659-OFFSET(J1659,-ROW()+2,0,1,1))</f>
        <v>2434.1253120000474</v>
      </c>
      <c r="L1659" s="32" t="str">
        <f ca="1">IF(AND(F1659&gt;OFFSET(F1659,-计算结果!B$19,0,1,1),'000300'!K1659&lt;OFFSET('000300'!K1659,-计算结果!B$19,0,1,1)),"卖",IF(AND(F1659&lt;OFFSET(F1659,-计算结果!B$19,0,1,1),'000300'!K1659&gt;OFFSET('000300'!K1659,-计算结果!B$19,0,1,1)),"买",L1658))</f>
        <v>买</v>
      </c>
      <c r="M1659" s="4" t="str">
        <f t="shared" ca="1" si="102"/>
        <v/>
      </c>
      <c r="N1659" s="3">
        <f ca="1">IF(L1658="买",E1659/E1658-1,0)-IF(M1659=1,计算结果!B$17,0)</f>
        <v>8.2365293788111416E-4</v>
      </c>
      <c r="O1659" s="2">
        <f t="shared" ca="1" si="103"/>
        <v>2.0167955361898509</v>
      </c>
      <c r="P1659" s="3">
        <f ca="1">1-O1659/MAX(O$2:O1659)</f>
        <v>0.22320197813139697</v>
      </c>
    </row>
    <row r="1660" spans="1:16" x14ac:dyDescent="0.15">
      <c r="A1660" s="1">
        <v>40849</v>
      </c>
      <c r="B1660">
        <v>2658.55</v>
      </c>
      <c r="C1660">
        <v>2742.94</v>
      </c>
      <c r="D1660" s="21">
        <v>2653.72</v>
      </c>
      <c r="E1660" s="21">
        <v>2742.39</v>
      </c>
      <c r="F1660" s="43">
        <v>653.27476736000006</v>
      </c>
      <c r="G1660" s="3">
        <f t="shared" si="100"/>
        <v>1.6630028210992798E-2</v>
      </c>
      <c r="H1660" s="3">
        <f>1-E1660/MAX(E$2:E1660)</f>
        <v>0.53338494521200575</v>
      </c>
      <c r="I1660" s="21">
        <f ca="1">IF(ROW()&gt;计算结果!B$18-1,AVERAGE(OFFSET(E1660,0,0,-计算结果!B$18,1)),AVERAGE(OFFSET(E1660,0,0,-ROW()+1,1)))</f>
        <v>2711.0625</v>
      </c>
      <c r="J1660" s="43">
        <f t="shared" ca="1" si="101"/>
        <v>281464.37317887967</v>
      </c>
      <c r="K1660" s="43">
        <f ca="1">IF(ROW()&gt;计算结果!B$19+1,J1660-OFFSET(J1660,-计算结果!B$19,0,1,1),J1660-OFFSET(J1660,-ROW()+2,0,1,1))</f>
        <v>3481.4960640000645</v>
      </c>
      <c r="L1660" s="32" t="str">
        <f ca="1">IF(AND(F1660&gt;OFFSET(F1660,-计算结果!B$19,0,1,1),'000300'!K1660&lt;OFFSET('000300'!K1660,-计算结果!B$19,0,1,1)),"卖",IF(AND(F1660&lt;OFFSET(F1660,-计算结果!B$19,0,1,1),'000300'!K1660&gt;OFFSET('000300'!K1660,-计算结果!B$19,0,1,1)),"买",L1659))</f>
        <v>买</v>
      </c>
      <c r="M1660" s="4" t="str">
        <f t="shared" ca="1" si="102"/>
        <v/>
      </c>
      <c r="N1660" s="3">
        <f ca="1">IF(L1659="买",E1660/E1659-1,0)-IF(M1660=1,计算结果!B$17,0)</f>
        <v>1.6630028210992798E-2</v>
      </c>
      <c r="O1660" s="2">
        <f t="shared" ca="1" si="103"/>
        <v>2.0503349028524922</v>
      </c>
      <c r="P1660" s="3">
        <f ca="1">1-O1660/MAX(O$2:O1660)</f>
        <v>0.21028380511347877</v>
      </c>
    </row>
    <row r="1661" spans="1:16" x14ac:dyDescent="0.15">
      <c r="A1661" s="1">
        <v>40850</v>
      </c>
      <c r="B1661">
        <v>2752.63</v>
      </c>
      <c r="C1661">
        <v>2781.04</v>
      </c>
      <c r="D1661" s="21">
        <v>2743.2</v>
      </c>
      <c r="E1661" s="21">
        <v>2744.3</v>
      </c>
      <c r="F1661" s="43">
        <v>905.02553599999999</v>
      </c>
      <c r="G1661" s="3">
        <f t="shared" si="100"/>
        <v>6.9647278468787377E-4</v>
      </c>
      <c r="H1661" s="3">
        <f>1-E1661/MAX(E$2:E1661)</f>
        <v>0.53305996052542026</v>
      </c>
      <c r="I1661" s="21">
        <f ca="1">IF(ROW()&gt;计算结果!B$18-1,AVERAGE(OFFSET(E1661,0,0,-计算结果!B$18,1)),AVERAGE(OFFSET(E1661,0,0,-ROW()+1,1)))</f>
        <v>2719.8824999999997</v>
      </c>
      <c r="J1661" s="43">
        <f t="shared" ca="1" si="101"/>
        <v>282369.39871487964</v>
      </c>
      <c r="K1661" s="43">
        <f ca="1">IF(ROW()&gt;计算结果!B$19+1,J1661-OFFSET(J1661,-计算结果!B$19,0,1,1),J1661-OFFSET(J1661,-ROW()+2,0,1,1))</f>
        <v>4677.4286745600402</v>
      </c>
      <c r="L1661" s="32" t="str">
        <f ca="1">IF(AND(F1661&gt;OFFSET(F1661,-计算结果!B$19,0,1,1),'000300'!K1661&lt;OFFSET('000300'!K1661,-计算结果!B$19,0,1,1)),"卖",IF(AND(F1661&lt;OFFSET(F1661,-计算结果!B$19,0,1,1),'000300'!K1661&gt;OFFSET('000300'!K1661,-计算结果!B$19,0,1,1)),"买",L1660))</f>
        <v>买</v>
      </c>
      <c r="M1661" s="4" t="str">
        <f t="shared" ca="1" si="102"/>
        <v/>
      </c>
      <c r="N1661" s="3">
        <f ca="1">IF(L1660="买",E1661/E1660-1,0)-IF(M1661=1,计算结果!B$17,0)</f>
        <v>6.9647278468787377E-4</v>
      </c>
      <c r="O1661" s="2">
        <f t="shared" ca="1" si="103"/>
        <v>2.0517629053118247</v>
      </c>
      <c r="P1661" s="3">
        <f ca="1">1-O1661/MAX(O$2:O1661)</f>
        <v>0.20973378927611308</v>
      </c>
    </row>
    <row r="1662" spans="1:16" x14ac:dyDescent="0.15">
      <c r="A1662" s="1">
        <v>40851</v>
      </c>
      <c r="B1662">
        <v>2770.57</v>
      </c>
      <c r="C1662">
        <v>2781.99</v>
      </c>
      <c r="D1662" s="21">
        <v>2748.98</v>
      </c>
      <c r="E1662" s="21">
        <v>2763.75</v>
      </c>
      <c r="F1662" s="43">
        <v>635.00869632000001</v>
      </c>
      <c r="G1662" s="3">
        <f t="shared" si="100"/>
        <v>7.0874175563895303E-3</v>
      </c>
      <c r="H1662" s="3">
        <f>1-E1662/MAX(E$2:E1662)</f>
        <v>0.52975056149186683</v>
      </c>
      <c r="I1662" s="21">
        <f ca="1">IF(ROW()&gt;计算结果!B$18-1,AVERAGE(OFFSET(E1662,0,0,-计算结果!B$18,1)),AVERAGE(OFFSET(E1662,0,0,-ROW()+1,1)))</f>
        <v>2736.9925000000003</v>
      </c>
      <c r="J1662" s="43">
        <f t="shared" ca="1" si="101"/>
        <v>283004.40741119965</v>
      </c>
      <c r="K1662" s="43">
        <f ca="1">IF(ROW()&gt;计算结果!B$19+1,J1662-OFFSET(J1662,-计算结果!B$19,0,1,1),J1662-OFFSET(J1662,-ROW()+2,0,1,1))</f>
        <v>5753.0046873600222</v>
      </c>
      <c r="L1662" s="32" t="str">
        <f ca="1">IF(AND(F1662&gt;OFFSET(F1662,-计算结果!B$19,0,1,1),'000300'!K1662&lt;OFFSET('000300'!K1662,-计算结果!B$19,0,1,1)),"卖",IF(AND(F1662&lt;OFFSET(F1662,-计算结果!B$19,0,1,1),'000300'!K1662&gt;OFFSET('000300'!K1662,-计算结果!B$19,0,1,1)),"买",L1661))</f>
        <v>买</v>
      </c>
      <c r="M1662" s="4" t="str">
        <f t="shared" ca="1" si="102"/>
        <v/>
      </c>
      <c r="N1662" s="3">
        <f ca="1">IF(L1661="买",E1662/E1661-1,0)-IF(M1662=1,计算结果!B$17,0)</f>
        <v>7.0874175563895303E-3</v>
      </c>
      <c r="O1662" s="2">
        <f t="shared" ca="1" si="103"/>
        <v>2.0663046057484804</v>
      </c>
      <c r="P1662" s="3">
        <f ca="1">1-O1662/MAX(O$2:O1662)</f>
        <v>0.2041328426600072</v>
      </c>
    </row>
    <row r="1663" spans="1:16" x14ac:dyDescent="0.15">
      <c r="A1663" s="1">
        <v>40854</v>
      </c>
      <c r="B1663">
        <v>2750.99</v>
      </c>
      <c r="C1663">
        <v>2769.3</v>
      </c>
      <c r="D1663" s="21">
        <v>2733.17</v>
      </c>
      <c r="E1663" s="21">
        <v>2736.25</v>
      </c>
      <c r="F1663" s="43">
        <v>477.61936384000001</v>
      </c>
      <c r="G1663" s="3">
        <f t="shared" si="100"/>
        <v>-9.9502487562188602E-3</v>
      </c>
      <c r="H1663" s="3">
        <f>1-E1663/MAX(E$2:E1663)</f>
        <v>0.53442966038249506</v>
      </c>
      <c r="I1663" s="21">
        <f ca="1">IF(ROW()&gt;计算结果!B$18-1,AVERAGE(OFFSET(E1663,0,0,-计算结果!B$18,1)),AVERAGE(OFFSET(E1663,0,0,-ROW()+1,1)))</f>
        <v>2746.6725000000001</v>
      </c>
      <c r="J1663" s="43">
        <f t="shared" ca="1" si="101"/>
        <v>283482.02677503962</v>
      </c>
      <c r="K1663" s="43">
        <f ca="1">IF(ROW()&gt;计算结果!B$19+1,J1663-OFFSET(J1663,-计算结果!B$19,0,1,1),J1663-OFFSET(J1663,-ROW()+2,0,1,1))</f>
        <v>5655.2894464000128</v>
      </c>
      <c r="L1663" s="32" t="str">
        <f ca="1">IF(AND(F1663&gt;OFFSET(F1663,-计算结果!B$19,0,1,1),'000300'!K1663&lt;OFFSET('000300'!K1663,-计算结果!B$19,0,1,1)),"卖",IF(AND(F1663&lt;OFFSET(F1663,-计算结果!B$19,0,1,1),'000300'!K1663&gt;OFFSET('000300'!K1663,-计算结果!B$19,0,1,1)),"买",L1662))</f>
        <v>买</v>
      </c>
      <c r="M1663" s="4" t="str">
        <f t="shared" ca="1" si="102"/>
        <v/>
      </c>
      <c r="N1663" s="3">
        <f ca="1">IF(L1662="买",E1663/E1662-1,0)-IF(M1663=1,计算结果!B$17,0)</f>
        <v>-9.9502487562188602E-3</v>
      </c>
      <c r="O1663" s="2">
        <f t="shared" ca="1" si="103"/>
        <v>2.0457443609151622</v>
      </c>
      <c r="P1663" s="3">
        <f ca="1">1-O1663/MAX(O$2:O1663)</f>
        <v>0.2120519188524449</v>
      </c>
    </row>
    <row r="1664" spans="1:16" x14ac:dyDescent="0.15">
      <c r="A1664" s="1">
        <v>40855</v>
      </c>
      <c r="B1664">
        <v>2745.06</v>
      </c>
      <c r="C1664">
        <v>2756.09</v>
      </c>
      <c r="D1664" s="21">
        <v>2723.69</v>
      </c>
      <c r="E1664" s="21">
        <v>2727.71</v>
      </c>
      <c r="F1664" s="43">
        <v>478.64913919999998</v>
      </c>
      <c r="G1664" s="3">
        <f t="shared" si="100"/>
        <v>-3.1210598446779203E-3</v>
      </c>
      <c r="H1664" s="3">
        <f>1-E1664/MAX(E$2:E1664)</f>
        <v>0.53588273327434832</v>
      </c>
      <c r="I1664" s="21">
        <f ca="1">IF(ROW()&gt;计算结果!B$18-1,AVERAGE(OFFSET(E1664,0,0,-计算结果!B$18,1)),AVERAGE(OFFSET(E1664,0,0,-ROW()+1,1)))</f>
        <v>2743.0024999999996</v>
      </c>
      <c r="J1664" s="43">
        <f t="shared" ca="1" si="101"/>
        <v>283003.37763583963</v>
      </c>
      <c r="K1664" s="43">
        <f ca="1">IF(ROW()&gt;计算结果!B$19+1,J1664-OFFSET(J1664,-计算结果!B$19,0,1,1),J1664-OFFSET(J1664,-ROW()+2,0,1,1))</f>
        <v>4481.2967116800137</v>
      </c>
      <c r="L1664" s="32" t="str">
        <f ca="1">IF(AND(F1664&gt;OFFSET(F1664,-计算结果!B$19,0,1,1),'000300'!K1664&lt;OFFSET('000300'!K1664,-计算结果!B$19,0,1,1)),"卖",IF(AND(F1664&lt;OFFSET(F1664,-计算结果!B$19,0,1,1),'000300'!K1664&gt;OFFSET('000300'!K1664,-计算结果!B$19,0,1,1)),"买",L1663))</f>
        <v>买</v>
      </c>
      <c r="M1664" s="4" t="str">
        <f t="shared" ca="1" si="102"/>
        <v/>
      </c>
      <c r="N1664" s="3">
        <f ca="1">IF(L1663="买",E1664/E1663-1,0)-IF(M1664=1,计算结果!B$17,0)</f>
        <v>-3.1210598446779203E-3</v>
      </c>
      <c r="O1664" s="2">
        <f t="shared" ca="1" si="103"/>
        <v>2.0393594703378337</v>
      </c>
      <c r="P1664" s="3">
        <f ca="1">1-O1664/MAX(O$2:O1664)</f>
        <v>0.21451115196820558</v>
      </c>
    </row>
    <row r="1665" spans="1:16" x14ac:dyDescent="0.15">
      <c r="A1665" s="1">
        <v>40856</v>
      </c>
      <c r="B1665">
        <v>2739.15</v>
      </c>
      <c r="C1665">
        <v>2755.81</v>
      </c>
      <c r="D1665" s="21">
        <v>2710.05</v>
      </c>
      <c r="E1665" s="21">
        <v>2751.65</v>
      </c>
      <c r="F1665" s="43">
        <v>484.84229119999998</v>
      </c>
      <c r="G1665" s="3">
        <f t="shared" si="100"/>
        <v>8.7765928196179566E-3</v>
      </c>
      <c r="H1665" s="3">
        <f>1-E1665/MAX(E$2:E1665)</f>
        <v>0.53180936500374321</v>
      </c>
      <c r="I1665" s="21">
        <f ca="1">IF(ROW()&gt;计算结果!B$18-1,AVERAGE(OFFSET(E1665,0,0,-计算结果!B$18,1)),AVERAGE(OFFSET(E1665,0,0,-ROW()+1,1)))</f>
        <v>2744.8399999999997</v>
      </c>
      <c r="J1665" s="43">
        <f t="shared" ca="1" si="101"/>
        <v>283488.21992703964</v>
      </c>
      <c r="K1665" s="43">
        <f ca="1">IF(ROW()&gt;计算结果!B$19+1,J1665-OFFSET(J1665,-计算结果!B$19,0,1,1),J1665-OFFSET(J1665,-ROW()+2,0,1,1))</f>
        <v>4492.1067929600249</v>
      </c>
      <c r="L1665" s="32" t="str">
        <f ca="1">IF(AND(F1665&gt;OFFSET(F1665,-计算结果!B$19,0,1,1),'000300'!K1665&lt;OFFSET('000300'!K1665,-计算结果!B$19,0,1,1)),"卖",IF(AND(F1665&lt;OFFSET(F1665,-计算结果!B$19,0,1,1),'000300'!K1665&gt;OFFSET('000300'!K1665,-计算结果!B$19,0,1,1)),"买",L1664))</f>
        <v>买</v>
      </c>
      <c r="M1665" s="4" t="str">
        <f t="shared" ca="1" si="102"/>
        <v/>
      </c>
      <c r="N1665" s="3">
        <f ca="1">IF(L1664="买",E1665/E1664-1,0)-IF(M1665=1,计算结果!B$17,0)</f>
        <v>8.7765928196179566E-3</v>
      </c>
      <c r="O1665" s="2">
        <f t="shared" ca="1" si="103"/>
        <v>2.0572580980218205</v>
      </c>
      <c r="P1665" s="3">
        <f ca="1">1-O1665/MAX(O$2:O1665)</f>
        <v>0.20761723618467975</v>
      </c>
    </row>
    <row r="1666" spans="1:16" x14ac:dyDescent="0.15">
      <c r="A1666" s="1">
        <v>40857</v>
      </c>
      <c r="B1666">
        <v>2720.84</v>
      </c>
      <c r="C1666">
        <v>2729.57</v>
      </c>
      <c r="D1666" s="21">
        <v>2698.31</v>
      </c>
      <c r="E1666" s="21">
        <v>2699.59</v>
      </c>
      <c r="F1666" s="43">
        <v>517.93948671999999</v>
      </c>
      <c r="G1666" s="3">
        <f t="shared" si="100"/>
        <v>-1.8919557356495198E-2</v>
      </c>
      <c r="H1666" s="3">
        <f>1-E1666/MAX(E$2:E1666)</f>
        <v>0.54066732457632882</v>
      </c>
      <c r="I1666" s="21">
        <f ca="1">IF(ROW()&gt;计算结果!B$18-1,AVERAGE(OFFSET(E1666,0,0,-计算结果!B$18,1)),AVERAGE(OFFSET(E1666,0,0,-ROW()+1,1)))</f>
        <v>2728.8</v>
      </c>
      <c r="J1666" s="43">
        <f t="shared" ca="1" si="101"/>
        <v>282970.28044031962</v>
      </c>
      <c r="K1666" s="43">
        <f ca="1">IF(ROW()&gt;计算结果!B$19+1,J1666-OFFSET(J1666,-计算结果!B$19,0,1,1),J1666-OFFSET(J1666,-ROW()+2,0,1,1))</f>
        <v>3245.0830745599815</v>
      </c>
      <c r="L1666" s="32" t="str">
        <f ca="1">IF(AND(F1666&gt;OFFSET(F1666,-计算结果!B$19,0,1,1),'000300'!K1666&lt;OFFSET('000300'!K1666,-计算结果!B$19,0,1,1)),"卖",IF(AND(F1666&lt;OFFSET(F1666,-计算结果!B$19,0,1,1),'000300'!K1666&gt;OFFSET('000300'!K1666,-计算结果!B$19,0,1,1)),"买",L1665))</f>
        <v>买</v>
      </c>
      <c r="M1666" s="4" t="str">
        <f t="shared" ca="1" si="102"/>
        <v/>
      </c>
      <c r="N1666" s="3">
        <f ca="1">IF(L1665="买",E1666/E1665-1,0)-IF(M1666=1,计算结果!B$17,0)</f>
        <v>-1.8919557356495198E-2</v>
      </c>
      <c r="O1666" s="2">
        <f t="shared" ca="1" si="103"/>
        <v>2.0183356854391823</v>
      </c>
      <c r="P1666" s="3">
        <f ca="1">1-O1666/MAX(O$2:O1666)</f>
        <v>0.22260876733298196</v>
      </c>
    </row>
    <row r="1667" spans="1:16" x14ac:dyDescent="0.15">
      <c r="A1667" s="1">
        <v>40858</v>
      </c>
      <c r="B1667">
        <v>2705.24</v>
      </c>
      <c r="C1667">
        <v>2713.91</v>
      </c>
      <c r="D1667" s="21">
        <v>2685.1</v>
      </c>
      <c r="E1667" s="21">
        <v>2695</v>
      </c>
      <c r="F1667" s="43">
        <v>387.24218880000001</v>
      </c>
      <c r="G1667" s="3">
        <f t="shared" ref="G1667:G1730" si="104">E1667/E1666-1</f>
        <v>-1.7002581873544198E-3</v>
      </c>
      <c r="H1667" s="3">
        <f>1-E1667/MAX(E$2:E1667)</f>
        <v>0.54144830871843741</v>
      </c>
      <c r="I1667" s="21">
        <f ca="1">IF(ROW()&gt;计算结果!B$18-1,AVERAGE(OFFSET(E1667,0,0,-计算结果!B$18,1)),AVERAGE(OFFSET(E1667,0,0,-ROW()+1,1)))</f>
        <v>2718.4875000000002</v>
      </c>
      <c r="J1667" s="43">
        <f t="shared" ca="1" si="101"/>
        <v>282583.03825151961</v>
      </c>
      <c r="K1667" s="43">
        <f ca="1">IF(ROW()&gt;计算结果!B$19+1,J1667-OFFSET(J1667,-计算结果!B$19,0,1,1),J1667-OFFSET(J1667,-ROW()+2,0,1,1))</f>
        <v>2332.6158847999759</v>
      </c>
      <c r="L1667" s="32" t="str">
        <f ca="1">IF(AND(F1667&gt;OFFSET(F1667,-计算结果!B$19,0,1,1),'000300'!K1667&lt;OFFSET('000300'!K1667,-计算结果!B$19,0,1,1)),"卖",IF(AND(F1667&lt;OFFSET(F1667,-计算结果!B$19,0,1,1),'000300'!K1667&gt;OFFSET('000300'!K1667,-计算结果!B$19,0,1,1)),"买",L1666))</f>
        <v>买</v>
      </c>
      <c r="M1667" s="4" t="str">
        <f t="shared" ca="1" si="102"/>
        <v/>
      </c>
      <c r="N1667" s="3">
        <f ca="1">IF(L1666="买",E1667/E1666-1,0)-IF(M1667=1,计算结果!B$17,0)</f>
        <v>-1.7002581873544198E-3</v>
      </c>
      <c r="O1667" s="2">
        <f t="shared" ca="1" si="103"/>
        <v>2.0149039936651847</v>
      </c>
      <c r="P1667" s="3">
        <f ca="1">1-O1667/MAX(O$2:O1667)</f>
        <v>0.22393053314110156</v>
      </c>
    </row>
    <row r="1668" spans="1:16" x14ac:dyDescent="0.15">
      <c r="A1668" s="1">
        <v>40861</v>
      </c>
      <c r="B1668">
        <v>2717.54</v>
      </c>
      <c r="C1668">
        <v>2751.88</v>
      </c>
      <c r="D1668" s="21">
        <v>2714.86</v>
      </c>
      <c r="E1668" s="21">
        <v>2750.2</v>
      </c>
      <c r="F1668" s="43">
        <v>513.33488639999996</v>
      </c>
      <c r="G1668" s="3">
        <f t="shared" si="104"/>
        <v>2.0482374768088896E-2</v>
      </c>
      <c r="H1668" s="3">
        <f>1-E1668/MAX(E$2:E1668)</f>
        <v>0.53205608112706737</v>
      </c>
      <c r="I1668" s="21">
        <f ca="1">IF(ROW()&gt;计算结果!B$18-1,AVERAGE(OFFSET(E1668,0,0,-计算结果!B$18,1)),AVERAGE(OFFSET(E1668,0,0,-ROW()+1,1)))</f>
        <v>2724.1099999999997</v>
      </c>
      <c r="J1668" s="43">
        <f t="shared" ref="J1668:J1731" ca="1" si="105">IF(I1668&gt;I1667,J1667+F1668,J1667-F1668)</f>
        <v>283096.37313791958</v>
      </c>
      <c r="K1668" s="43">
        <f ca="1">IF(ROW()&gt;计算结果!B$19+1,J1668-OFFSET(J1668,-计算结果!B$19,0,1,1),J1668-OFFSET(J1668,-ROW()+2,0,1,1))</f>
        <v>2285.274726399919</v>
      </c>
      <c r="L1668" s="32" t="str">
        <f ca="1">IF(AND(F1668&gt;OFFSET(F1668,-计算结果!B$19,0,1,1),'000300'!K1668&lt;OFFSET('000300'!K1668,-计算结果!B$19,0,1,1)),"卖",IF(AND(F1668&lt;OFFSET(F1668,-计算结果!B$19,0,1,1),'000300'!K1668&gt;OFFSET('000300'!K1668,-计算结果!B$19,0,1,1)),"买",L1667))</f>
        <v>买</v>
      </c>
      <c r="M1668" s="4" t="str">
        <f t="shared" ref="M1668:M1731" ca="1" si="106">IF(L1667&lt;&gt;L1668,1,"")</f>
        <v/>
      </c>
      <c r="N1668" s="3">
        <f ca="1">IF(L1667="买",E1668/E1667-1,0)-IF(M1668=1,计算结果!B$17,0)</f>
        <v>2.0482374768088896E-2</v>
      </c>
      <c r="O1668" s="2">
        <f t="shared" ref="O1668:O1731" ca="1" si="107">IFERROR(O1667*(1+N1668),O1667)</f>
        <v>2.0561740123851542</v>
      </c>
      <c r="P1668" s="3">
        <f ca="1">1-O1668/MAX(O$2:O1668)</f>
        <v>0.20803478747482662</v>
      </c>
    </row>
    <row r="1669" spans="1:16" x14ac:dyDescent="0.15">
      <c r="A1669" s="1">
        <v>40862</v>
      </c>
      <c r="B1669">
        <v>2746.77</v>
      </c>
      <c r="C1669">
        <v>2754</v>
      </c>
      <c r="D1669" s="21">
        <v>2732.91</v>
      </c>
      <c r="E1669" s="21">
        <v>2744.68</v>
      </c>
      <c r="F1669" s="43">
        <v>469.80739072</v>
      </c>
      <c r="G1669" s="3">
        <f t="shared" si="104"/>
        <v>-2.0071267544178317E-3</v>
      </c>
      <c r="H1669" s="3">
        <f>1-E1669/MAX(E$2:E1669)</f>
        <v>0.53299530388620431</v>
      </c>
      <c r="I1669" s="21">
        <f ca="1">IF(ROW()&gt;计算结果!B$18-1,AVERAGE(OFFSET(E1669,0,0,-计算结果!B$18,1)),AVERAGE(OFFSET(E1669,0,0,-ROW()+1,1)))</f>
        <v>2722.3674999999998</v>
      </c>
      <c r="J1669" s="43">
        <f t="shared" ca="1" si="105"/>
        <v>282626.56574719958</v>
      </c>
      <c r="K1669" s="43">
        <f ca="1">IF(ROW()&gt;计算结果!B$19+1,J1669-OFFSET(J1669,-计算结果!B$19,0,1,1),J1669-OFFSET(J1669,-ROW()+2,0,1,1))</f>
        <v>1162.1925683199079</v>
      </c>
      <c r="L1669" s="32" t="str">
        <f ca="1">IF(AND(F1669&gt;OFFSET(F1669,-计算结果!B$19,0,1,1),'000300'!K1669&lt;OFFSET('000300'!K1669,-计算结果!B$19,0,1,1)),"卖",IF(AND(F1669&lt;OFFSET(F1669,-计算结果!B$19,0,1,1),'000300'!K1669&gt;OFFSET('000300'!K1669,-计算结果!B$19,0,1,1)),"买",L1668))</f>
        <v>买</v>
      </c>
      <c r="M1669" s="4" t="str">
        <f t="shared" ca="1" si="106"/>
        <v/>
      </c>
      <c r="N1669" s="3">
        <f ca="1">IF(L1668="买",E1669/E1668-1,0)-IF(M1669=1,计算结果!B$17,0)</f>
        <v>-2.0071267544178317E-3</v>
      </c>
      <c r="O1669" s="2">
        <f t="shared" ca="1" si="107"/>
        <v>2.0520470105131574</v>
      </c>
      <c r="P1669" s="3">
        <f ca="1">1-O1669/MAX(O$2:O1669)</f>
        <v>0.20962436204145407</v>
      </c>
    </row>
    <row r="1670" spans="1:16" x14ac:dyDescent="0.15">
      <c r="A1670" s="1">
        <v>40863</v>
      </c>
      <c r="B1670">
        <v>2745.86</v>
      </c>
      <c r="C1670">
        <v>2746.29</v>
      </c>
      <c r="D1670" s="21">
        <v>2659.15</v>
      </c>
      <c r="E1670" s="21">
        <v>2670.12</v>
      </c>
      <c r="F1670" s="43">
        <v>578.44199423999999</v>
      </c>
      <c r="G1670" s="3">
        <f t="shared" si="104"/>
        <v>-2.7165279741171999E-2</v>
      </c>
      <c r="H1670" s="3">
        <f>1-E1670/MAX(E$2:E1670)</f>
        <v>0.54568161709657659</v>
      </c>
      <c r="I1670" s="21">
        <f ca="1">IF(ROW()&gt;计算结果!B$18-1,AVERAGE(OFFSET(E1670,0,0,-计算结果!B$18,1)),AVERAGE(OFFSET(E1670,0,0,-ROW()+1,1)))</f>
        <v>2715</v>
      </c>
      <c r="J1670" s="43">
        <f t="shared" ca="1" si="105"/>
        <v>282048.1237529596</v>
      </c>
      <c r="K1670" s="43">
        <f ca="1">IF(ROW()&gt;计算结果!B$19+1,J1670-OFFSET(J1670,-计算结果!B$19,0,1,1),J1670-OFFSET(J1670,-ROW()+2,0,1,1))</f>
        <v>-321.27496192004764</v>
      </c>
      <c r="L1670" s="32" t="str">
        <f ca="1">IF(AND(F1670&gt;OFFSET(F1670,-计算结果!B$19,0,1,1),'000300'!K1670&lt;OFFSET('000300'!K1670,-计算结果!B$19,0,1,1)),"卖",IF(AND(F1670&lt;OFFSET(F1670,-计算结果!B$19,0,1,1),'000300'!K1670&gt;OFFSET('000300'!K1670,-计算结果!B$19,0,1,1)),"买",L1669))</f>
        <v>买</v>
      </c>
      <c r="M1670" s="4" t="str">
        <f t="shared" ca="1" si="106"/>
        <v/>
      </c>
      <c r="N1670" s="3">
        <f ca="1">IF(L1669="买",E1670/E1669-1,0)-IF(M1670=1,计算结果!B$17,0)</f>
        <v>-2.7165279741171999E-2</v>
      </c>
      <c r="O1670" s="2">
        <f t="shared" ca="1" si="107"/>
        <v>1.9963025794305318</v>
      </c>
      <c r="P1670" s="3">
        <f ca="1">1-O1670/MAX(O$2:O1670)</f>
        <v>0.23109513734720522</v>
      </c>
    </row>
    <row r="1671" spans="1:16" x14ac:dyDescent="0.15">
      <c r="A1671" s="1">
        <v>40864</v>
      </c>
      <c r="B1671">
        <v>2671.95</v>
      </c>
      <c r="C1671">
        <v>2687.83</v>
      </c>
      <c r="D1671" s="21">
        <v>2660.65</v>
      </c>
      <c r="E1671" s="21">
        <v>2662.02</v>
      </c>
      <c r="F1671" s="43">
        <v>377.62637824000001</v>
      </c>
      <c r="G1671" s="3">
        <f t="shared" si="104"/>
        <v>-3.033571524875267E-3</v>
      </c>
      <c r="H1671" s="3">
        <f>1-E1671/MAX(E$2:E1671)</f>
        <v>0.54705982440617973</v>
      </c>
      <c r="I1671" s="21">
        <f ca="1">IF(ROW()&gt;计算结果!B$18-1,AVERAGE(OFFSET(E1671,0,0,-计算结果!B$18,1)),AVERAGE(OFFSET(E1671,0,0,-ROW()+1,1)))</f>
        <v>2706.7549999999997</v>
      </c>
      <c r="J1671" s="43">
        <f t="shared" ca="1" si="105"/>
        <v>281670.49737471959</v>
      </c>
      <c r="K1671" s="43">
        <f ca="1">IF(ROW()&gt;计算结果!B$19+1,J1671-OFFSET(J1671,-计算结果!B$19,0,1,1),J1671-OFFSET(J1671,-ROW()+2,0,1,1))</f>
        <v>-1333.9100364800543</v>
      </c>
      <c r="L1671" s="32" t="str">
        <f ca="1">IF(AND(F1671&gt;OFFSET(F1671,-计算结果!B$19,0,1,1),'000300'!K1671&lt;OFFSET('000300'!K1671,-计算结果!B$19,0,1,1)),"卖",IF(AND(F1671&lt;OFFSET(F1671,-计算结果!B$19,0,1,1),'000300'!K1671&gt;OFFSET('000300'!K1671,-计算结果!B$19,0,1,1)),"买",L1670))</f>
        <v>买</v>
      </c>
      <c r="M1671" s="4" t="str">
        <f t="shared" ca="1" si="106"/>
        <v/>
      </c>
      <c r="N1671" s="3">
        <f ca="1">IF(L1670="买",E1671/E1670-1,0)-IF(M1671=1,计算结果!B$17,0)</f>
        <v>-3.033571524875267E-3</v>
      </c>
      <c r="O1671" s="2">
        <f t="shared" ca="1" si="107"/>
        <v>1.9902466527705363</v>
      </c>
      <c r="P1671" s="3">
        <f ca="1">1-O1671/MAX(O$2:O1671)</f>
        <v>0.23342766524388692</v>
      </c>
    </row>
    <row r="1672" spans="1:16" x14ac:dyDescent="0.15">
      <c r="A1672" s="1">
        <v>40865</v>
      </c>
      <c r="B1672">
        <v>2643.67</v>
      </c>
      <c r="C1672">
        <v>2646.21</v>
      </c>
      <c r="D1672" s="21">
        <v>2601.1799999999998</v>
      </c>
      <c r="E1672" s="21">
        <v>2606.5</v>
      </c>
      <c r="F1672" s="43">
        <v>449.49475328</v>
      </c>
      <c r="G1672" s="3">
        <f t="shared" si="104"/>
        <v>-2.0856342176242104E-2</v>
      </c>
      <c r="H1672" s="3">
        <f>1-E1672/MAX(E$2:E1672)</f>
        <v>0.55650649969373167</v>
      </c>
      <c r="I1672" s="21">
        <f ca="1">IF(ROW()&gt;计算结果!B$18-1,AVERAGE(OFFSET(E1672,0,0,-计算结果!B$18,1)),AVERAGE(OFFSET(E1672,0,0,-ROW()+1,1)))</f>
        <v>2670.83</v>
      </c>
      <c r="J1672" s="43">
        <f t="shared" ca="1" si="105"/>
        <v>281221.00262143958</v>
      </c>
      <c r="K1672" s="43">
        <f ca="1">IF(ROW()&gt;计算结果!B$19+1,J1672-OFFSET(J1672,-计算结果!B$19,0,1,1),J1672-OFFSET(J1672,-ROW()+2,0,1,1))</f>
        <v>-2261.0241536000394</v>
      </c>
      <c r="L1672" s="32" t="str">
        <f ca="1">IF(AND(F1672&gt;OFFSET(F1672,-计算结果!B$19,0,1,1),'000300'!K1672&lt;OFFSET('000300'!K1672,-计算结果!B$19,0,1,1)),"卖",IF(AND(F1672&lt;OFFSET(F1672,-计算结果!B$19,0,1,1),'000300'!K1672&gt;OFFSET('000300'!K1672,-计算结果!B$19,0,1,1)),"买",L1671))</f>
        <v>买</v>
      </c>
      <c r="M1672" s="4" t="str">
        <f t="shared" ca="1" si="106"/>
        <v/>
      </c>
      <c r="N1672" s="3">
        <f ca="1">IF(L1671="买",E1672/E1671-1,0)-IF(M1672=1,计算结果!B$17,0)</f>
        <v>-2.0856342176242104E-2</v>
      </c>
      <c r="O1672" s="2">
        <f t="shared" ca="1" si="107"/>
        <v>1.9487373875652334</v>
      </c>
      <c r="P1672" s="3">
        <f ca="1">1-O1672/MAX(O$2:O1672)</f>
        <v>0.24941556016040123</v>
      </c>
    </row>
    <row r="1673" spans="1:16" x14ac:dyDescent="0.15">
      <c r="A1673" s="1">
        <v>40868</v>
      </c>
      <c r="B1673">
        <v>2608.56</v>
      </c>
      <c r="C1673">
        <v>2613.2600000000002</v>
      </c>
      <c r="D1673" s="21">
        <v>2587.7399999999998</v>
      </c>
      <c r="E1673" s="21">
        <v>2609.69</v>
      </c>
      <c r="F1673" s="43">
        <v>311.75407616000001</v>
      </c>
      <c r="G1673" s="3">
        <f t="shared" si="104"/>
        <v>1.2238634183772135E-3</v>
      </c>
      <c r="H1673" s="3">
        <f>1-E1673/MAX(E$2:E1673)</f>
        <v>0.5559637242224188</v>
      </c>
      <c r="I1673" s="21">
        <f ca="1">IF(ROW()&gt;计算结果!B$18-1,AVERAGE(OFFSET(E1673,0,0,-计算结果!B$18,1)),AVERAGE(OFFSET(E1673,0,0,-ROW()+1,1)))</f>
        <v>2637.0825</v>
      </c>
      <c r="J1673" s="43">
        <f t="shared" ca="1" si="105"/>
        <v>280909.24854527955</v>
      </c>
      <c r="K1673" s="43">
        <f ca="1">IF(ROW()&gt;计算结果!B$19+1,J1673-OFFSET(J1673,-计算结果!B$19,0,1,1),J1673-OFFSET(J1673,-ROW()+2,0,1,1))</f>
        <v>-2094.1290905600763</v>
      </c>
      <c r="L1673" s="32" t="str">
        <f ca="1">IF(AND(F1673&gt;OFFSET(F1673,-计算结果!B$19,0,1,1),'000300'!K1673&lt;OFFSET('000300'!K1673,-计算结果!B$19,0,1,1)),"卖",IF(AND(F1673&lt;OFFSET(F1673,-计算结果!B$19,0,1,1),'000300'!K1673&gt;OFFSET('000300'!K1673,-计算结果!B$19,0,1,1)),"买",L1672))</f>
        <v>买</v>
      </c>
      <c r="M1673" s="4" t="str">
        <f t="shared" ca="1" si="106"/>
        <v/>
      </c>
      <c r="N1673" s="3">
        <f ca="1">IF(L1672="买",E1673/E1672-1,0)-IF(M1673=1,计算结果!B$17,0)</f>
        <v>1.2238634183772135E-3</v>
      </c>
      <c r="O1673" s="2">
        <f t="shared" ca="1" si="107"/>
        <v>1.9511223759658984</v>
      </c>
      <c r="P1673" s="3">
        <f ca="1">1-O1673/MAX(O$2:O1673)</f>
        <v>0.24849694732207839</v>
      </c>
    </row>
    <row r="1674" spans="1:16" x14ac:dyDescent="0.15">
      <c r="A1674" s="1">
        <v>40869</v>
      </c>
      <c r="B1674">
        <v>2592.23</v>
      </c>
      <c r="C1674">
        <v>2611.15</v>
      </c>
      <c r="D1674" s="21">
        <v>2580.7800000000002</v>
      </c>
      <c r="E1674" s="21">
        <v>2609.48</v>
      </c>
      <c r="F1674" s="43">
        <v>318.8673536</v>
      </c>
      <c r="G1674" s="3">
        <f t="shared" si="104"/>
        <v>-8.0469327774612687E-5</v>
      </c>
      <c r="H1674" s="3">
        <f>1-E1674/MAX(E$2:E1674)</f>
        <v>0.55599945552303809</v>
      </c>
      <c r="I1674" s="21">
        <f ca="1">IF(ROW()&gt;计算结果!B$18-1,AVERAGE(OFFSET(E1674,0,0,-计算结果!B$18,1)),AVERAGE(OFFSET(E1674,0,0,-ROW()+1,1)))</f>
        <v>2621.9225000000001</v>
      </c>
      <c r="J1674" s="43">
        <f t="shared" ca="1" si="105"/>
        <v>280590.38119167957</v>
      </c>
      <c r="K1674" s="43">
        <f ca="1">IF(ROW()&gt;计算结果!B$19+1,J1674-OFFSET(J1674,-计算结果!B$19,0,1,1),J1674-OFFSET(J1674,-ROW()+2,0,1,1))</f>
        <v>-2897.8387353600701</v>
      </c>
      <c r="L1674" s="32" t="str">
        <f ca="1">IF(AND(F1674&gt;OFFSET(F1674,-计算结果!B$19,0,1,1),'000300'!K1674&lt;OFFSET('000300'!K1674,-计算结果!B$19,0,1,1)),"卖",IF(AND(F1674&lt;OFFSET(F1674,-计算结果!B$19,0,1,1),'000300'!K1674&gt;OFFSET('000300'!K1674,-计算结果!B$19,0,1,1)),"买",L1673))</f>
        <v>买</v>
      </c>
      <c r="M1674" s="4" t="str">
        <f t="shared" ca="1" si="106"/>
        <v/>
      </c>
      <c r="N1674" s="3">
        <f ca="1">IF(L1673="买",E1674/E1673-1,0)-IF(M1674=1,计算结果!B$17,0)</f>
        <v>-8.0469327774612687E-5</v>
      </c>
      <c r="O1674" s="2">
        <f t="shared" ca="1" si="107"/>
        <v>1.9509653704598984</v>
      </c>
      <c r="P1674" s="3">
        <f ca="1">1-O1674/MAX(O$2:O1674)</f>
        <v>0.24855742026754801</v>
      </c>
    </row>
    <row r="1675" spans="1:16" x14ac:dyDescent="0.15">
      <c r="A1675" s="1">
        <v>40870</v>
      </c>
      <c r="B1675">
        <v>2613.29</v>
      </c>
      <c r="C1675">
        <v>2617.09</v>
      </c>
      <c r="D1675" s="21">
        <v>2578.16</v>
      </c>
      <c r="E1675" s="21">
        <v>2584.0100000000002</v>
      </c>
      <c r="F1675" s="43">
        <v>309.58563328000002</v>
      </c>
      <c r="G1675" s="3">
        <f t="shared" si="104"/>
        <v>-9.7605653233593381E-3</v>
      </c>
      <c r="H1675" s="3">
        <f>1-E1675/MAX(E$2:E1675)</f>
        <v>0.56033315184101262</v>
      </c>
      <c r="I1675" s="21">
        <f ca="1">IF(ROW()&gt;计算结果!B$18-1,AVERAGE(OFFSET(E1675,0,0,-计算结果!B$18,1)),AVERAGE(OFFSET(E1675,0,0,-ROW()+1,1)))</f>
        <v>2602.42</v>
      </c>
      <c r="J1675" s="43">
        <f t="shared" ca="1" si="105"/>
        <v>280280.79555839958</v>
      </c>
      <c r="K1675" s="43">
        <f ca="1">IF(ROW()&gt;计算结果!B$19+1,J1675-OFFSET(J1675,-计算结果!B$19,0,1,1),J1675-OFFSET(J1675,-ROW()+2,0,1,1))</f>
        <v>-2689.4848819200415</v>
      </c>
      <c r="L1675" s="32" t="str">
        <f ca="1">IF(AND(F1675&gt;OFFSET(F1675,-计算结果!B$19,0,1,1),'000300'!K1675&lt;OFFSET('000300'!K1675,-计算结果!B$19,0,1,1)),"卖",IF(AND(F1675&lt;OFFSET(F1675,-计算结果!B$19,0,1,1),'000300'!K1675&gt;OFFSET('000300'!K1675,-计算结果!B$19,0,1,1)),"买",L1674))</f>
        <v>买</v>
      </c>
      <c r="M1675" s="4" t="str">
        <f t="shared" ca="1" si="106"/>
        <v/>
      </c>
      <c r="N1675" s="3">
        <f ca="1">IF(L1674="买",E1675/E1674-1,0)-IF(M1675=1,计算结果!B$17,0)</f>
        <v>-9.7605653233593381E-3</v>
      </c>
      <c r="O1675" s="2">
        <f t="shared" ca="1" si="107"/>
        <v>1.9319228455179125</v>
      </c>
      <c r="P1675" s="3">
        <f ca="1">1-O1675/MAX(O$2:O1675)</f>
        <v>0.2558919246537803</v>
      </c>
    </row>
    <row r="1676" spans="1:16" x14ac:dyDescent="0.15">
      <c r="A1676" s="1">
        <v>40871</v>
      </c>
      <c r="B1676">
        <v>2565.69</v>
      </c>
      <c r="C1676">
        <v>2604.2399999999998</v>
      </c>
      <c r="D1676" s="21">
        <v>2557.6999999999998</v>
      </c>
      <c r="E1676" s="21">
        <v>2588.92</v>
      </c>
      <c r="F1676" s="43">
        <v>318.94726656</v>
      </c>
      <c r="G1676" s="3">
        <f t="shared" si="104"/>
        <v>1.9001474452498002E-3</v>
      </c>
      <c r="H1676" s="3">
        <f>1-E1676/MAX(E$2:E1676)</f>
        <v>0.55949772000272235</v>
      </c>
      <c r="I1676" s="21">
        <f ca="1">IF(ROW()&gt;计算结果!B$18-1,AVERAGE(OFFSET(E1676,0,0,-计算结果!B$18,1)),AVERAGE(OFFSET(E1676,0,0,-ROW()+1,1)))</f>
        <v>2598.0250000000001</v>
      </c>
      <c r="J1676" s="43">
        <f t="shared" ca="1" si="105"/>
        <v>279961.84829183959</v>
      </c>
      <c r="K1676" s="43">
        <f ca="1">IF(ROW()&gt;计算结果!B$19+1,J1676-OFFSET(J1676,-计算结果!B$19,0,1,1),J1676-OFFSET(J1676,-ROW()+2,0,1,1))</f>
        <v>-2621.1899596800213</v>
      </c>
      <c r="L1676" s="32" t="str">
        <f ca="1">IF(AND(F1676&gt;OFFSET(F1676,-计算结果!B$19,0,1,1),'000300'!K1676&lt;OFFSET('000300'!K1676,-计算结果!B$19,0,1,1)),"卖",IF(AND(F1676&lt;OFFSET(F1676,-计算结果!B$19,0,1,1),'000300'!K1676&gt;OFFSET('000300'!K1676,-计算结果!B$19,0,1,1)),"买",L1675))</f>
        <v>买</v>
      </c>
      <c r="M1676" s="4" t="str">
        <f t="shared" ca="1" si="106"/>
        <v/>
      </c>
      <c r="N1676" s="3">
        <f ca="1">IF(L1675="买",E1676/E1675-1,0)-IF(M1676=1,计算结果!B$17,0)</f>
        <v>1.9001474452498002E-3</v>
      </c>
      <c r="O1676" s="2">
        <f t="shared" ca="1" si="107"/>
        <v>1.935593783777243</v>
      </c>
      <c r="P1676" s="3">
        <f ca="1">1-O1676/MAX(O$2:O1676)</f>
        <v>0.25447800959542144</v>
      </c>
    </row>
    <row r="1677" spans="1:16" x14ac:dyDescent="0.15">
      <c r="A1677" s="1">
        <v>40872</v>
      </c>
      <c r="B1677">
        <v>2585.14</v>
      </c>
      <c r="C1677">
        <v>2598.39</v>
      </c>
      <c r="D1677" s="21">
        <v>2563.65</v>
      </c>
      <c r="E1677" s="21">
        <v>2569.9699999999998</v>
      </c>
      <c r="F1677" s="43">
        <v>275.09358592000001</v>
      </c>
      <c r="G1677" s="3">
        <f t="shared" si="104"/>
        <v>-7.319654527756847E-3</v>
      </c>
      <c r="H1677" s="3">
        <f>1-E1677/MAX(E$2:E1677)</f>
        <v>0.56272204451099173</v>
      </c>
      <c r="I1677" s="21">
        <f ca="1">IF(ROW()&gt;计算结果!B$18-1,AVERAGE(OFFSET(E1677,0,0,-计算结果!B$18,1)),AVERAGE(OFFSET(E1677,0,0,-ROW()+1,1)))</f>
        <v>2588.0949999999998</v>
      </c>
      <c r="J1677" s="43">
        <f t="shared" ca="1" si="105"/>
        <v>279686.75470591959</v>
      </c>
      <c r="K1677" s="43">
        <f ca="1">IF(ROW()&gt;计算结果!B$19+1,J1677-OFFSET(J1677,-计算结果!B$19,0,1,1),J1677-OFFSET(J1677,-ROW()+2,0,1,1))</f>
        <v>-3409.6184319999884</v>
      </c>
      <c r="L1677" s="32" t="str">
        <f ca="1">IF(AND(F1677&gt;OFFSET(F1677,-计算结果!B$19,0,1,1),'000300'!K1677&lt;OFFSET('000300'!K1677,-计算结果!B$19,0,1,1)),"卖",IF(AND(F1677&lt;OFFSET(F1677,-计算结果!B$19,0,1,1),'000300'!K1677&gt;OFFSET('000300'!K1677,-计算结果!B$19,0,1,1)),"买",L1676))</f>
        <v>买</v>
      </c>
      <c r="M1677" s="4" t="str">
        <f t="shared" ca="1" si="106"/>
        <v/>
      </c>
      <c r="N1677" s="3">
        <f ca="1">IF(L1676="买",E1677/E1676-1,0)-IF(M1677=1,计算结果!B$17,0)</f>
        <v>-7.319654527756847E-3</v>
      </c>
      <c r="O1677" s="2">
        <f t="shared" ca="1" si="107"/>
        <v>1.9214259059739198</v>
      </c>
      <c r="P1677" s="3">
        <f ca="1">1-O1677/MAX(O$2:O1677)</f>
        <v>0.2599349730080287</v>
      </c>
    </row>
    <row r="1678" spans="1:16" x14ac:dyDescent="0.15">
      <c r="A1678" s="1">
        <v>40875</v>
      </c>
      <c r="B1678">
        <v>2578.34</v>
      </c>
      <c r="C1678">
        <v>2589.35</v>
      </c>
      <c r="D1678" s="21">
        <v>2562.4899999999998</v>
      </c>
      <c r="E1678" s="21">
        <v>2573.3200000000002</v>
      </c>
      <c r="F1678" s="43">
        <v>291.79539455999998</v>
      </c>
      <c r="G1678" s="3">
        <f t="shared" si="104"/>
        <v>1.3035171616790908E-3</v>
      </c>
      <c r="H1678" s="3">
        <f>1-E1678/MAX(E$2:E1678)</f>
        <v>0.56215204519158779</v>
      </c>
      <c r="I1678" s="21">
        <f ca="1">IF(ROW()&gt;计算结果!B$18-1,AVERAGE(OFFSET(E1678,0,0,-计算结果!B$18,1)),AVERAGE(OFFSET(E1678,0,0,-ROW()+1,1)))</f>
        <v>2579.0549999999998</v>
      </c>
      <c r="J1678" s="43">
        <f t="shared" ca="1" si="105"/>
        <v>279394.95931135962</v>
      </c>
      <c r="K1678" s="43">
        <f ca="1">IF(ROW()&gt;计算结果!B$19+1,J1678-OFFSET(J1678,-计算结果!B$19,0,1,1),J1678-OFFSET(J1678,-ROW()+2,0,1,1))</f>
        <v>-3231.6064358399599</v>
      </c>
      <c r="L1678" s="32" t="str">
        <f ca="1">IF(AND(F1678&gt;OFFSET(F1678,-计算结果!B$19,0,1,1),'000300'!K1678&lt;OFFSET('000300'!K1678,-计算结果!B$19,0,1,1)),"卖",IF(AND(F1678&lt;OFFSET(F1678,-计算结果!B$19,0,1,1),'000300'!K1678&gt;OFFSET('000300'!K1678,-计算结果!B$19,0,1,1)),"买",L1677))</f>
        <v>买</v>
      </c>
      <c r="M1678" s="4" t="str">
        <f t="shared" ca="1" si="106"/>
        <v/>
      </c>
      <c r="N1678" s="3">
        <f ca="1">IF(L1677="买",E1678/E1677-1,0)-IF(M1678=1,计算结果!B$17,0)</f>
        <v>1.3035171616790908E-3</v>
      </c>
      <c r="O1678" s="2">
        <f t="shared" ca="1" si="107"/>
        <v>1.9239305176172516</v>
      </c>
      <c r="P1678" s="3">
        <f ca="1">1-O1678/MAX(O$2:O1678)</f>
        <v>0.25897028554458612</v>
      </c>
    </row>
    <row r="1679" spans="1:16" x14ac:dyDescent="0.15">
      <c r="A1679" s="1">
        <v>40876</v>
      </c>
      <c r="B1679">
        <v>2595.09</v>
      </c>
      <c r="C1679">
        <v>2609.19</v>
      </c>
      <c r="D1679" s="21">
        <v>2580.29</v>
      </c>
      <c r="E1679" s="21">
        <v>2608.5700000000002</v>
      </c>
      <c r="F1679" s="43">
        <v>349.62427903999998</v>
      </c>
      <c r="G1679" s="3">
        <f t="shared" si="104"/>
        <v>1.3698257503924838E-2</v>
      </c>
      <c r="H1679" s="3">
        <f>1-E1679/MAX(E$2:E1679)</f>
        <v>0.55615429115905535</v>
      </c>
      <c r="I1679" s="21">
        <f ca="1">IF(ROW()&gt;计算结果!B$18-1,AVERAGE(OFFSET(E1679,0,0,-计算结果!B$18,1)),AVERAGE(OFFSET(E1679,0,0,-ROW()+1,1)))</f>
        <v>2585.1949999999997</v>
      </c>
      <c r="J1679" s="43">
        <f t="shared" ca="1" si="105"/>
        <v>279744.58359039965</v>
      </c>
      <c r="K1679" s="43">
        <f ca="1">IF(ROW()&gt;计算结果!B$19+1,J1679-OFFSET(J1679,-计算结果!B$19,0,1,1),J1679-OFFSET(J1679,-ROW()+2,0,1,1))</f>
        <v>-2303.5401625599479</v>
      </c>
      <c r="L1679" s="32" t="str">
        <f ca="1">IF(AND(F1679&gt;OFFSET(F1679,-计算结果!B$19,0,1,1),'000300'!K1679&lt;OFFSET('000300'!K1679,-计算结果!B$19,0,1,1)),"卖",IF(AND(F1679&lt;OFFSET(F1679,-计算结果!B$19,0,1,1),'000300'!K1679&gt;OFFSET('000300'!K1679,-计算结果!B$19,0,1,1)),"买",L1678))</f>
        <v>买</v>
      </c>
      <c r="M1679" s="4" t="str">
        <f t="shared" ca="1" si="106"/>
        <v/>
      </c>
      <c r="N1679" s="3">
        <f ca="1">IF(L1678="买",E1679/E1678-1,0)-IF(M1679=1,计算结果!B$17,0)</f>
        <v>1.3698257503924838E-2</v>
      </c>
      <c r="O1679" s="2">
        <f t="shared" ca="1" si="107"/>
        <v>1.9502850132672322</v>
      </c>
      <c r="P1679" s="3">
        <f ca="1">1-O1679/MAX(O$2:O1679)</f>
        <v>0.24881946969791591</v>
      </c>
    </row>
    <row r="1680" spans="1:16" x14ac:dyDescent="0.15">
      <c r="A1680" s="1">
        <v>40877</v>
      </c>
      <c r="B1680">
        <v>2600.1</v>
      </c>
      <c r="C1680">
        <v>2601.9</v>
      </c>
      <c r="D1680" s="21">
        <v>2507.1799999999998</v>
      </c>
      <c r="E1680" s="21">
        <v>2521.52</v>
      </c>
      <c r="F1680" s="43">
        <v>424.54204415999999</v>
      </c>
      <c r="G1680" s="3">
        <f t="shared" si="104"/>
        <v>-3.3370774025615613E-2</v>
      </c>
      <c r="H1680" s="3">
        <f>1-E1680/MAX(E$2:E1680)</f>
        <v>0.57096576601102567</v>
      </c>
      <c r="I1680" s="21">
        <f ca="1">IF(ROW()&gt;计算结果!B$18-1,AVERAGE(OFFSET(E1680,0,0,-计算结果!B$18,1)),AVERAGE(OFFSET(E1680,0,0,-ROW()+1,1)))</f>
        <v>2568.3450000000003</v>
      </c>
      <c r="J1680" s="43">
        <f t="shared" ca="1" si="105"/>
        <v>279320.04154623963</v>
      </c>
      <c r="K1680" s="43">
        <f ca="1">IF(ROW()&gt;计算结果!B$19+1,J1680-OFFSET(J1680,-计算结果!B$19,0,1,1),J1680-OFFSET(J1680,-ROW()+2,0,1,1))</f>
        <v>-2350.4558284799568</v>
      </c>
      <c r="L1680" s="32" t="str">
        <f ca="1">IF(AND(F1680&gt;OFFSET(F1680,-计算结果!B$19,0,1,1),'000300'!K1680&lt;OFFSET('000300'!K1680,-计算结果!B$19,0,1,1)),"卖",IF(AND(F1680&lt;OFFSET(F1680,-计算结果!B$19,0,1,1),'000300'!K1680&gt;OFFSET('000300'!K1680,-计算结果!B$19,0,1,1)),"买",L1679))</f>
        <v>卖</v>
      </c>
      <c r="M1680" s="4">
        <f t="shared" ca="1" si="106"/>
        <v>1</v>
      </c>
      <c r="N1680" s="3">
        <f ca="1">IF(L1679="买",E1680/E1679-1,0)-IF(M1680=1,计算结果!B$17,0)</f>
        <v>-3.3370774025615613E-2</v>
      </c>
      <c r="O1680" s="2">
        <f t="shared" ca="1" si="107"/>
        <v>1.8852024928039466</v>
      </c>
      <c r="P1680" s="3">
        <f ca="1">1-O1680/MAX(O$2:O1680)</f>
        <v>0.27388694542706893</v>
      </c>
    </row>
    <row r="1681" spans="1:16" x14ac:dyDescent="0.15">
      <c r="A1681" s="1">
        <v>40878</v>
      </c>
      <c r="B1681">
        <v>2596.15</v>
      </c>
      <c r="C1681">
        <v>2630.66</v>
      </c>
      <c r="D1681" s="21">
        <v>2577.7199999999998</v>
      </c>
      <c r="E1681" s="21">
        <v>2583.61</v>
      </c>
      <c r="F1681" s="43">
        <v>661.46807808000005</v>
      </c>
      <c r="G1681" s="3">
        <f t="shared" si="104"/>
        <v>2.4624036295567864E-2</v>
      </c>
      <c r="H1681" s="3">
        <f>1-E1681/MAX(E$2:E1681)</f>
        <v>0.56040121146124</v>
      </c>
      <c r="I1681" s="21">
        <f ca="1">IF(ROW()&gt;计算结果!B$18-1,AVERAGE(OFFSET(E1681,0,0,-计算结果!B$18,1)),AVERAGE(OFFSET(E1681,0,0,-ROW()+1,1)))</f>
        <v>2571.7550000000001</v>
      </c>
      <c r="J1681" s="43">
        <f t="shared" ca="1" si="105"/>
        <v>279981.50962431962</v>
      </c>
      <c r="K1681" s="43">
        <f ca="1">IF(ROW()&gt;计算结果!B$19+1,J1681-OFFSET(J1681,-计算结果!B$19,0,1,1),J1681-OFFSET(J1681,-ROW()+2,0,1,1))</f>
        <v>-1239.4929971199599</v>
      </c>
      <c r="L1681" s="32" t="str">
        <f ca="1">IF(AND(F1681&gt;OFFSET(F1681,-计算结果!B$19,0,1,1),'000300'!K1681&lt;OFFSET('000300'!K1681,-计算结果!B$19,0,1,1)),"卖",IF(AND(F1681&lt;OFFSET(F1681,-计算结果!B$19,0,1,1),'000300'!K1681&gt;OFFSET('000300'!K1681,-计算结果!B$19,0,1,1)),"买",L1680))</f>
        <v>卖</v>
      </c>
      <c r="M1681" s="4" t="str">
        <f t="shared" ca="1" si="106"/>
        <v/>
      </c>
      <c r="N1681" s="3">
        <f ca="1">IF(L1680="买",E1681/E1680-1,0)-IF(M1681=1,计算结果!B$17,0)</f>
        <v>0</v>
      </c>
      <c r="O1681" s="2">
        <f t="shared" ca="1" si="107"/>
        <v>1.8852024928039466</v>
      </c>
      <c r="P1681" s="3">
        <f ca="1">1-O1681/MAX(O$2:O1681)</f>
        <v>0.27388694542706893</v>
      </c>
    </row>
    <row r="1682" spans="1:16" x14ac:dyDescent="0.15">
      <c r="A1682" s="1">
        <v>40879</v>
      </c>
      <c r="B1682">
        <v>2570.56</v>
      </c>
      <c r="C1682">
        <v>2575.69</v>
      </c>
      <c r="D1682" s="21">
        <v>2543.5300000000002</v>
      </c>
      <c r="E1682" s="21">
        <v>2557.31</v>
      </c>
      <c r="F1682" s="43">
        <v>331.68418816000002</v>
      </c>
      <c r="G1682" s="3">
        <f t="shared" si="104"/>
        <v>-1.0179554963791082E-2</v>
      </c>
      <c r="H1682" s="3">
        <f>1-E1682/MAX(E$2:E1682)</f>
        <v>0.56487613149118632</v>
      </c>
      <c r="I1682" s="21">
        <f ca="1">IF(ROW()&gt;计算结果!B$18-1,AVERAGE(OFFSET(E1682,0,0,-计算结果!B$18,1)),AVERAGE(OFFSET(E1682,0,0,-ROW()+1,1)))</f>
        <v>2567.7525000000001</v>
      </c>
      <c r="J1682" s="43">
        <f t="shared" ca="1" si="105"/>
        <v>279649.82543615962</v>
      </c>
      <c r="K1682" s="43">
        <f ca="1">IF(ROW()&gt;计算结果!B$19+1,J1682-OFFSET(J1682,-计算结果!B$19,0,1,1),J1682-OFFSET(J1682,-ROW()+2,0,1,1))</f>
        <v>-1259.4231091199326</v>
      </c>
      <c r="L1682" s="32" t="str">
        <f ca="1">IF(AND(F1682&gt;OFFSET(F1682,-计算结果!B$19,0,1,1),'000300'!K1682&lt;OFFSET('000300'!K1682,-计算结果!B$19,0,1,1)),"卖",IF(AND(F1682&lt;OFFSET(F1682,-计算结果!B$19,0,1,1),'000300'!K1682&gt;OFFSET('000300'!K1682,-计算结果!B$19,0,1,1)),"买",L1681))</f>
        <v>卖</v>
      </c>
      <c r="M1682" s="4" t="str">
        <f t="shared" ca="1" si="106"/>
        <v/>
      </c>
      <c r="N1682" s="3">
        <f ca="1">IF(L1681="买",E1682/E1681-1,0)-IF(M1682=1,计算结果!B$17,0)</f>
        <v>0</v>
      </c>
      <c r="O1682" s="2">
        <f t="shared" ca="1" si="107"/>
        <v>1.8852024928039466</v>
      </c>
      <c r="P1682" s="3">
        <f ca="1">1-O1682/MAX(O$2:O1682)</f>
        <v>0.27388694542706893</v>
      </c>
    </row>
    <row r="1683" spans="1:16" x14ac:dyDescent="0.15">
      <c r="A1683" s="1">
        <v>40882</v>
      </c>
      <c r="B1683">
        <v>2561.1999999999998</v>
      </c>
      <c r="C1683">
        <v>2561.1999999999998</v>
      </c>
      <c r="D1683" s="21">
        <v>2517.1799999999998</v>
      </c>
      <c r="E1683" s="21">
        <v>2521.39</v>
      </c>
      <c r="F1683" s="43">
        <v>327.49926399999998</v>
      </c>
      <c r="G1683" s="3">
        <f t="shared" si="104"/>
        <v>-1.4046009283192107E-2</v>
      </c>
      <c r="H1683" s="3">
        <f>1-E1683/MAX(E$2:E1683)</f>
        <v>0.57098788538759959</v>
      </c>
      <c r="I1683" s="21">
        <f ca="1">IF(ROW()&gt;计算结果!B$18-1,AVERAGE(OFFSET(E1683,0,0,-计算结果!B$18,1)),AVERAGE(OFFSET(E1683,0,0,-ROW()+1,1)))</f>
        <v>2545.9575</v>
      </c>
      <c r="J1683" s="43">
        <f t="shared" ca="1" si="105"/>
        <v>279322.32617215964</v>
      </c>
      <c r="K1683" s="43">
        <f ca="1">IF(ROW()&gt;计算结果!B$19+1,J1683-OFFSET(J1683,-计算结果!B$19,0,1,1),J1683-OFFSET(J1683,-ROW()+2,0,1,1))</f>
        <v>-1268.0550195199321</v>
      </c>
      <c r="L1683" s="32" t="str">
        <f ca="1">IF(AND(F1683&gt;OFFSET(F1683,-计算结果!B$19,0,1,1),'000300'!K1683&lt;OFFSET('000300'!K1683,-计算结果!B$19,0,1,1)),"卖",IF(AND(F1683&lt;OFFSET(F1683,-计算结果!B$19,0,1,1),'000300'!K1683&gt;OFFSET('000300'!K1683,-计算结果!B$19,0,1,1)),"买",L1682))</f>
        <v>卖</v>
      </c>
      <c r="M1683" s="4" t="str">
        <f t="shared" ca="1" si="106"/>
        <v/>
      </c>
      <c r="N1683" s="3">
        <f ca="1">IF(L1682="买",E1683/E1682-1,0)-IF(M1683=1,计算结果!B$17,0)</f>
        <v>0</v>
      </c>
      <c r="O1683" s="2">
        <f t="shared" ca="1" si="107"/>
        <v>1.8852024928039466</v>
      </c>
      <c r="P1683" s="3">
        <f ca="1">1-O1683/MAX(O$2:O1683)</f>
        <v>0.27388694542706893</v>
      </c>
    </row>
    <row r="1684" spans="1:16" x14ac:dyDescent="0.15">
      <c r="A1684" s="1">
        <v>40883</v>
      </c>
      <c r="B1684">
        <v>2515.04</v>
      </c>
      <c r="C1684">
        <v>2525.67</v>
      </c>
      <c r="D1684" s="21">
        <v>2499.5700000000002</v>
      </c>
      <c r="E1684" s="21">
        <v>2516.34</v>
      </c>
      <c r="F1684" s="43">
        <v>263.10940671999998</v>
      </c>
      <c r="G1684" s="3">
        <f t="shared" si="104"/>
        <v>-2.0028634998947581E-3</v>
      </c>
      <c r="H1684" s="3">
        <f>1-E1684/MAX(E$2:E1684)</f>
        <v>0.57184713809296939</v>
      </c>
      <c r="I1684" s="21">
        <f ca="1">IF(ROW()&gt;计算结果!B$18-1,AVERAGE(OFFSET(E1684,0,0,-计算结果!B$18,1)),AVERAGE(OFFSET(E1684,0,0,-ROW()+1,1)))</f>
        <v>2544.6624999999999</v>
      </c>
      <c r="J1684" s="43">
        <f t="shared" ca="1" si="105"/>
        <v>279059.21676543966</v>
      </c>
      <c r="K1684" s="43">
        <f ca="1">IF(ROW()&gt;计算结果!B$19+1,J1684-OFFSET(J1684,-计算结果!B$19,0,1,1),J1684-OFFSET(J1684,-ROW()+2,0,1,1))</f>
        <v>-1221.5787929599173</v>
      </c>
      <c r="L1684" s="32" t="str">
        <f ca="1">IF(AND(F1684&gt;OFFSET(F1684,-计算结果!B$19,0,1,1),'000300'!K1684&lt;OFFSET('000300'!K1684,-计算结果!B$19,0,1,1)),"卖",IF(AND(F1684&lt;OFFSET(F1684,-计算结果!B$19,0,1,1),'000300'!K1684&gt;OFFSET('000300'!K1684,-计算结果!B$19,0,1,1)),"买",L1683))</f>
        <v>买</v>
      </c>
      <c r="M1684" s="4">
        <f t="shared" ca="1" si="106"/>
        <v>1</v>
      </c>
      <c r="N1684" s="3">
        <f ca="1">IF(L1683="买",E1684/E1683-1,0)-IF(M1684=1,计算结果!B$17,0)</f>
        <v>0</v>
      </c>
      <c r="O1684" s="2">
        <f t="shared" ca="1" si="107"/>
        <v>1.8852024928039466</v>
      </c>
      <c r="P1684" s="3">
        <f ca="1">1-O1684/MAX(O$2:O1684)</f>
        <v>0.27388694542706893</v>
      </c>
    </row>
    <row r="1685" spans="1:16" x14ac:dyDescent="0.15">
      <c r="A1685" s="1">
        <v>40884</v>
      </c>
      <c r="B1685">
        <v>2517.34</v>
      </c>
      <c r="C1685">
        <v>2534.5300000000002</v>
      </c>
      <c r="D1685" s="21">
        <v>2509.7800000000002</v>
      </c>
      <c r="E1685" s="21">
        <v>2528.23</v>
      </c>
      <c r="F1685" s="43">
        <v>234.33730048000001</v>
      </c>
      <c r="G1685" s="3">
        <f t="shared" si="104"/>
        <v>4.7251166376562903E-3</v>
      </c>
      <c r="H1685" s="3">
        <f>1-E1685/MAX(E$2:E1685)</f>
        <v>0.56982406588171242</v>
      </c>
      <c r="I1685" s="21">
        <f ca="1">IF(ROW()&gt;计算结果!B$18-1,AVERAGE(OFFSET(E1685,0,0,-计算结果!B$18,1)),AVERAGE(OFFSET(E1685,0,0,-ROW()+1,1)))</f>
        <v>2530.8175000000001</v>
      </c>
      <c r="J1685" s="43">
        <f t="shared" ca="1" si="105"/>
        <v>278824.87946495967</v>
      </c>
      <c r="K1685" s="43">
        <f ca="1">IF(ROW()&gt;计算结果!B$19+1,J1685-OFFSET(J1685,-计算结果!B$19,0,1,1),J1685-OFFSET(J1685,-ROW()+2,0,1,1))</f>
        <v>-1136.9688268799218</v>
      </c>
      <c r="L1685" s="32" t="str">
        <f ca="1">IF(AND(F1685&gt;OFFSET(F1685,-计算结果!B$19,0,1,1),'000300'!K1685&lt;OFFSET('000300'!K1685,-计算结果!B$19,0,1,1)),"卖",IF(AND(F1685&lt;OFFSET(F1685,-计算结果!B$19,0,1,1),'000300'!K1685&gt;OFFSET('000300'!K1685,-计算结果!B$19,0,1,1)),"买",L1684))</f>
        <v>买</v>
      </c>
      <c r="M1685" s="4" t="str">
        <f t="shared" ca="1" si="106"/>
        <v/>
      </c>
      <c r="N1685" s="3">
        <f ca="1">IF(L1684="买",E1685/E1684-1,0)-IF(M1685=1,计算结果!B$17,0)</f>
        <v>4.7251166376562903E-3</v>
      </c>
      <c r="O1685" s="2">
        <f t="shared" ca="1" si="107"/>
        <v>1.8941102944680457</v>
      </c>
      <c r="P1685" s="3">
        <f ca="1">1-O1685/MAX(O$2:O1685)</f>
        <v>0.27045597655208686</v>
      </c>
    </row>
    <row r="1686" spans="1:16" x14ac:dyDescent="0.15">
      <c r="A1686" s="1">
        <v>40885</v>
      </c>
      <c r="B1686">
        <v>2525.04</v>
      </c>
      <c r="C1686">
        <v>2549.1</v>
      </c>
      <c r="D1686" s="21">
        <v>2494.69</v>
      </c>
      <c r="E1686" s="21">
        <v>2525</v>
      </c>
      <c r="F1686" s="43">
        <v>278.43684352000002</v>
      </c>
      <c r="G1686" s="3">
        <f t="shared" si="104"/>
        <v>-1.2775736384743608E-3</v>
      </c>
      <c r="H1686" s="3">
        <f>1-E1686/MAX(E$2:E1686)</f>
        <v>0.57037364731504803</v>
      </c>
      <c r="I1686" s="21">
        <f ca="1">IF(ROW()&gt;计算结果!B$18-1,AVERAGE(OFFSET(E1686,0,0,-计算结果!B$18,1)),AVERAGE(OFFSET(E1686,0,0,-ROW()+1,1)))</f>
        <v>2522.7399999999998</v>
      </c>
      <c r="J1686" s="43">
        <f t="shared" ca="1" si="105"/>
        <v>278546.4426214397</v>
      </c>
      <c r="K1686" s="43">
        <f ca="1">IF(ROW()&gt;计算结果!B$19+1,J1686-OFFSET(J1686,-计算结果!B$19,0,1,1),J1686-OFFSET(J1686,-ROW()+2,0,1,1))</f>
        <v>-1140.3120844798977</v>
      </c>
      <c r="L1686" s="32" t="str">
        <f ca="1">IF(AND(F1686&gt;OFFSET(F1686,-计算结果!B$19,0,1,1),'000300'!K1686&lt;OFFSET('000300'!K1686,-计算结果!B$19,0,1,1)),"卖",IF(AND(F1686&lt;OFFSET(F1686,-计算结果!B$19,0,1,1),'000300'!K1686&gt;OFFSET('000300'!K1686,-计算结果!B$19,0,1,1)),"买",L1685))</f>
        <v>买</v>
      </c>
      <c r="M1686" s="4" t="str">
        <f t="shared" ca="1" si="106"/>
        <v/>
      </c>
      <c r="N1686" s="3">
        <f ca="1">IF(L1685="买",E1686/E1685-1,0)-IF(M1686=1,计算结果!B$17,0)</f>
        <v>-1.2775736384743608E-3</v>
      </c>
      <c r="O1686" s="2">
        <f t="shared" ca="1" si="107"/>
        <v>1.8916904290874703</v>
      </c>
      <c r="P1686" s="3">
        <f ca="1">1-O1686/MAX(O$2:O1686)</f>
        <v>0.27138802276455054</v>
      </c>
    </row>
    <row r="1687" spans="1:16" x14ac:dyDescent="0.15">
      <c r="A1687" s="1">
        <v>40886</v>
      </c>
      <c r="B1687">
        <v>2506.62</v>
      </c>
      <c r="C1687">
        <v>2525.16</v>
      </c>
      <c r="D1687" s="21">
        <v>2496.9699999999998</v>
      </c>
      <c r="E1687" s="21">
        <v>2503.46</v>
      </c>
      <c r="F1687" s="43">
        <v>254.7724288</v>
      </c>
      <c r="G1687" s="3">
        <f t="shared" si="104"/>
        <v>-8.5306930693068717E-3</v>
      </c>
      <c r="H1687" s="3">
        <f>1-E1687/MAX(E$2:E1687)</f>
        <v>0.57403865786428909</v>
      </c>
      <c r="I1687" s="21">
        <f ca="1">IF(ROW()&gt;计算结果!B$18-1,AVERAGE(OFFSET(E1687,0,0,-计算结果!B$18,1)),AVERAGE(OFFSET(E1687,0,0,-ROW()+1,1)))</f>
        <v>2518.2574999999997</v>
      </c>
      <c r="J1687" s="43">
        <f t="shared" ca="1" si="105"/>
        <v>278291.67019263969</v>
      </c>
      <c r="K1687" s="43">
        <f ca="1">IF(ROW()&gt;计算结果!B$19+1,J1687-OFFSET(J1687,-计算结果!B$19,0,1,1),J1687-OFFSET(J1687,-ROW()+2,0,1,1))</f>
        <v>-1103.2891187199275</v>
      </c>
      <c r="L1687" s="32" t="str">
        <f ca="1">IF(AND(F1687&gt;OFFSET(F1687,-计算结果!B$19,0,1,1),'000300'!K1687&lt;OFFSET('000300'!K1687,-计算结果!B$19,0,1,1)),"卖",IF(AND(F1687&lt;OFFSET(F1687,-计算结果!B$19,0,1,1),'000300'!K1687&gt;OFFSET('000300'!K1687,-计算结果!B$19,0,1,1)),"买",L1686))</f>
        <v>买</v>
      </c>
      <c r="M1687" s="4" t="str">
        <f t="shared" ca="1" si="106"/>
        <v/>
      </c>
      <c r="N1687" s="3">
        <f ca="1">IF(L1686="买",E1687/E1686-1,0)-IF(M1687=1,计算结果!B$17,0)</f>
        <v>-8.5306930693068717E-3</v>
      </c>
      <c r="O1687" s="2">
        <f t="shared" ca="1" si="107"/>
        <v>1.8755529986547796</v>
      </c>
      <c r="P1687" s="3">
        <f ca="1">1-O1687/MAX(O$2:O1687)</f>
        <v>0.277603587908967</v>
      </c>
    </row>
    <row r="1688" spans="1:16" x14ac:dyDescent="0.15">
      <c r="A1688" s="1">
        <v>40889</v>
      </c>
      <c r="B1688">
        <v>2497.92</v>
      </c>
      <c r="C1688">
        <v>2502.0500000000002</v>
      </c>
      <c r="D1688" s="21">
        <v>2476.12</v>
      </c>
      <c r="E1688" s="21">
        <v>2477.69</v>
      </c>
      <c r="F1688" s="43">
        <v>212.00443392</v>
      </c>
      <c r="G1688" s="3">
        <f t="shared" si="104"/>
        <v>-1.0293753445231757E-2</v>
      </c>
      <c r="H1688" s="3">
        <f>1-E1688/MAX(E$2:E1688)</f>
        <v>0.5784233988974341</v>
      </c>
      <c r="I1688" s="21">
        <f ca="1">IF(ROW()&gt;计算结果!B$18-1,AVERAGE(OFFSET(E1688,0,0,-计算结果!B$18,1)),AVERAGE(OFFSET(E1688,0,0,-ROW()+1,1)))</f>
        <v>2508.5949999999998</v>
      </c>
      <c r="J1688" s="43">
        <f t="shared" ca="1" si="105"/>
        <v>278079.66575871967</v>
      </c>
      <c r="K1688" s="43">
        <f ca="1">IF(ROW()&gt;计算结果!B$19+1,J1688-OFFSET(J1688,-计算结果!B$19,0,1,1),J1688-OFFSET(J1688,-ROW()+2,0,1,1))</f>
        <v>-1664.9178316799807</v>
      </c>
      <c r="L1688" s="32" t="str">
        <f ca="1">IF(AND(F1688&gt;OFFSET(F1688,-计算结果!B$19,0,1,1),'000300'!K1688&lt;OFFSET('000300'!K1688,-计算结果!B$19,0,1,1)),"卖",IF(AND(F1688&lt;OFFSET(F1688,-计算结果!B$19,0,1,1),'000300'!K1688&gt;OFFSET('000300'!K1688,-计算结果!B$19,0,1,1)),"买",L1687))</f>
        <v>买</v>
      </c>
      <c r="M1688" s="4" t="str">
        <f t="shared" ca="1" si="106"/>
        <v/>
      </c>
      <c r="N1688" s="3">
        <f ca="1">IF(L1687="买",E1688/E1687-1,0)-IF(M1688=1,计算结果!B$17,0)</f>
        <v>-1.0293753445231757E-2</v>
      </c>
      <c r="O1688" s="2">
        <f t="shared" ca="1" si="107"/>
        <v>1.8562465185131622</v>
      </c>
      <c r="P1688" s="3">
        <f ca="1">1-O1688/MAX(O$2:O1688)</f>
        <v>0.28503975846475205</v>
      </c>
    </row>
    <row r="1689" spans="1:16" x14ac:dyDescent="0.15">
      <c r="A1689" s="1">
        <v>40890</v>
      </c>
      <c r="B1689">
        <v>2467.02</v>
      </c>
      <c r="C1689">
        <v>2472.66</v>
      </c>
      <c r="D1689" s="21">
        <v>2418.67</v>
      </c>
      <c r="E1689" s="21">
        <v>2421.9299999999998</v>
      </c>
      <c r="F1689" s="43">
        <v>332.69153791999997</v>
      </c>
      <c r="G1689" s="3">
        <f t="shared" si="104"/>
        <v>-2.2504833130859936E-2</v>
      </c>
      <c r="H1689" s="3">
        <f>1-E1689/MAX(E$2:E1689)</f>
        <v>0.58791090995712247</v>
      </c>
      <c r="I1689" s="21">
        <f ca="1">IF(ROW()&gt;计算结果!B$18-1,AVERAGE(OFFSET(E1689,0,0,-计算结果!B$18,1)),AVERAGE(OFFSET(E1689,0,0,-ROW()+1,1)))</f>
        <v>2482.02</v>
      </c>
      <c r="J1689" s="43">
        <f t="shared" ca="1" si="105"/>
        <v>277746.97422079969</v>
      </c>
      <c r="K1689" s="43">
        <f ca="1">IF(ROW()&gt;计算结果!B$19+1,J1689-OFFSET(J1689,-计算结果!B$19,0,1,1),J1689-OFFSET(J1689,-ROW()+2,0,1,1))</f>
        <v>-1573.0673254399444</v>
      </c>
      <c r="L1689" s="32" t="str">
        <f ca="1">IF(AND(F1689&gt;OFFSET(F1689,-计算结果!B$19,0,1,1),'000300'!K1689&lt;OFFSET('000300'!K1689,-计算结果!B$19,0,1,1)),"卖",IF(AND(F1689&lt;OFFSET(F1689,-计算结果!B$19,0,1,1),'000300'!K1689&gt;OFFSET('000300'!K1689,-计算结果!B$19,0,1,1)),"买",L1688))</f>
        <v>买</v>
      </c>
      <c r="M1689" s="4" t="str">
        <f t="shared" ca="1" si="106"/>
        <v/>
      </c>
      <c r="N1689" s="3">
        <f ca="1">IF(L1688="买",E1689/E1688-1,0)-IF(M1689=1,计算结果!B$17,0)</f>
        <v>-2.2504833130859936E-2</v>
      </c>
      <c r="O1689" s="2">
        <f t="shared" ca="1" si="107"/>
        <v>1.8144720003642838</v>
      </c>
      <c r="P1689" s="3">
        <f ca="1">1-O1689/MAX(O$2:O1689)</f>
        <v>0.30112981939570216</v>
      </c>
    </row>
    <row r="1690" spans="1:16" x14ac:dyDescent="0.15">
      <c r="A1690" s="1">
        <v>40891</v>
      </c>
      <c r="B1690">
        <v>2415.94</v>
      </c>
      <c r="C1690">
        <v>2433.5500000000002</v>
      </c>
      <c r="D1690" s="21">
        <v>2392.3000000000002</v>
      </c>
      <c r="E1690" s="21">
        <v>2397.48</v>
      </c>
      <c r="F1690" s="43">
        <v>237.53607167999999</v>
      </c>
      <c r="G1690" s="3">
        <f t="shared" si="104"/>
        <v>-1.0095254610992033E-2</v>
      </c>
      <c r="H1690" s="3">
        <f>1-E1690/MAX(E$2:E1690)</f>
        <v>0.59207105424351725</v>
      </c>
      <c r="I1690" s="21">
        <f ca="1">IF(ROW()&gt;计算结果!B$18-1,AVERAGE(OFFSET(E1690,0,0,-计算结果!B$18,1)),AVERAGE(OFFSET(E1690,0,0,-ROW()+1,1)))</f>
        <v>2450.14</v>
      </c>
      <c r="J1690" s="43">
        <f t="shared" ca="1" si="105"/>
        <v>277509.43814911967</v>
      </c>
      <c r="K1690" s="43">
        <f ca="1">IF(ROW()&gt;计算结果!B$19+1,J1690-OFFSET(J1690,-计算结果!B$19,0,1,1),J1690-OFFSET(J1690,-ROW()+2,0,1,1))</f>
        <v>-2472.0714751999476</v>
      </c>
      <c r="L1690" s="32" t="str">
        <f ca="1">IF(AND(F1690&gt;OFFSET(F1690,-计算结果!B$19,0,1,1),'000300'!K1690&lt;OFFSET('000300'!K1690,-计算结果!B$19,0,1,1)),"卖",IF(AND(F1690&lt;OFFSET(F1690,-计算结果!B$19,0,1,1),'000300'!K1690&gt;OFFSET('000300'!K1690,-计算结果!B$19,0,1,1)),"买",L1689))</f>
        <v>买</v>
      </c>
      <c r="M1690" s="4" t="str">
        <f t="shared" ca="1" si="106"/>
        <v/>
      </c>
      <c r="N1690" s="3">
        <f ca="1">IF(L1689="买",E1690/E1689-1,0)-IF(M1690=1,计算结果!B$17,0)</f>
        <v>-1.0095254610992033E-2</v>
      </c>
      <c r="O1690" s="2">
        <f t="shared" ca="1" si="107"/>
        <v>1.7961544435360903</v>
      </c>
      <c r="P1690" s="3">
        <f ca="1">1-O1690/MAX(O$2:O1690)</f>
        <v>0.3081850918089325</v>
      </c>
    </row>
    <row r="1691" spans="1:16" x14ac:dyDescent="0.15">
      <c r="A1691" s="1">
        <v>40892</v>
      </c>
      <c r="B1691">
        <v>2382.44</v>
      </c>
      <c r="C1691">
        <v>2384.4699999999998</v>
      </c>
      <c r="D1691" s="21">
        <v>2340.4499999999998</v>
      </c>
      <c r="E1691" s="21">
        <v>2340.79</v>
      </c>
      <c r="F1691" s="43">
        <v>339.00402688000003</v>
      </c>
      <c r="G1691" s="3">
        <f t="shared" si="104"/>
        <v>-2.3645661277674868E-2</v>
      </c>
      <c r="H1691" s="3">
        <f>1-E1691/MAX(E$2:E1691)</f>
        <v>0.60171680392023408</v>
      </c>
      <c r="I1691" s="21">
        <f ca="1">IF(ROW()&gt;计算结果!B$18-1,AVERAGE(OFFSET(E1691,0,0,-计算结果!B$18,1)),AVERAGE(OFFSET(E1691,0,0,-ROW()+1,1)))</f>
        <v>2409.4724999999999</v>
      </c>
      <c r="J1691" s="43">
        <f t="shared" ca="1" si="105"/>
        <v>277170.43412223965</v>
      </c>
      <c r="K1691" s="43">
        <f ca="1">IF(ROW()&gt;计算结果!B$19+1,J1691-OFFSET(J1691,-计算结果!B$19,0,1,1),J1691-OFFSET(J1691,-ROW()+2,0,1,1))</f>
        <v>-2479.3913139199722</v>
      </c>
      <c r="L1691" s="32" t="str">
        <f ca="1">IF(AND(F1691&gt;OFFSET(F1691,-计算结果!B$19,0,1,1),'000300'!K1691&lt;OFFSET('000300'!K1691,-计算结果!B$19,0,1,1)),"卖",IF(AND(F1691&lt;OFFSET(F1691,-计算结果!B$19,0,1,1),'000300'!K1691&gt;OFFSET('000300'!K1691,-计算结果!B$19,0,1,1)),"买",L1690))</f>
        <v>卖</v>
      </c>
      <c r="M1691" s="4">
        <f t="shared" ca="1" si="106"/>
        <v>1</v>
      </c>
      <c r="N1691" s="3">
        <f ca="1">IF(L1690="买",E1691/E1690-1,0)-IF(M1691=1,计算结果!B$17,0)</f>
        <v>-2.3645661277674868E-2</v>
      </c>
      <c r="O1691" s="2">
        <f t="shared" ca="1" si="107"/>
        <v>1.7536831839618454</v>
      </c>
      <c r="P1691" s="3">
        <f ca="1">1-O1691/MAX(O$2:O1691)</f>
        <v>0.32454351279486426</v>
      </c>
    </row>
    <row r="1692" spans="1:16" x14ac:dyDescent="0.15">
      <c r="A1692" s="1">
        <v>40893</v>
      </c>
      <c r="B1692">
        <v>2339.98</v>
      </c>
      <c r="C1692">
        <v>2390.38</v>
      </c>
      <c r="D1692" s="21">
        <v>2332.14</v>
      </c>
      <c r="E1692" s="21">
        <v>2390.13</v>
      </c>
      <c r="F1692" s="43">
        <v>336.52058111999997</v>
      </c>
      <c r="G1692" s="3">
        <f t="shared" si="104"/>
        <v>2.1078353889071755E-2</v>
      </c>
      <c r="H1692" s="3">
        <f>1-E1692/MAX(E$2:E1692)</f>
        <v>0.5933216497651943</v>
      </c>
      <c r="I1692" s="21">
        <f ca="1">IF(ROW()&gt;计算结果!B$18-1,AVERAGE(OFFSET(E1692,0,0,-计算结果!B$18,1)),AVERAGE(OFFSET(E1692,0,0,-ROW()+1,1)))</f>
        <v>2387.5825</v>
      </c>
      <c r="J1692" s="43">
        <f t="shared" ca="1" si="105"/>
        <v>276833.91354111966</v>
      </c>
      <c r="K1692" s="43">
        <f ca="1">IF(ROW()&gt;计算结果!B$19+1,J1692-OFFSET(J1692,-计算结果!B$19,0,1,1),J1692-OFFSET(J1692,-ROW()+2,0,1,1))</f>
        <v>-2488.4126310399733</v>
      </c>
      <c r="L1692" s="32" t="str">
        <f ca="1">IF(AND(F1692&gt;OFFSET(F1692,-计算结果!B$19,0,1,1),'000300'!K1692&lt;OFFSET('000300'!K1692,-计算结果!B$19,0,1,1)),"卖",IF(AND(F1692&lt;OFFSET(F1692,-计算结果!B$19,0,1,1),'000300'!K1692&gt;OFFSET('000300'!K1692,-计算结果!B$19,0,1,1)),"买",L1691))</f>
        <v>卖</v>
      </c>
      <c r="M1692" s="4" t="str">
        <f t="shared" ca="1" si="106"/>
        <v/>
      </c>
      <c r="N1692" s="3">
        <f ca="1">IF(L1691="买",E1692/E1691-1,0)-IF(M1692=1,计算结果!B$17,0)</f>
        <v>0</v>
      </c>
      <c r="O1692" s="2">
        <f t="shared" ca="1" si="107"/>
        <v>1.7536831839618454</v>
      </c>
      <c r="P1692" s="3">
        <f ca="1">1-O1692/MAX(O$2:O1692)</f>
        <v>0.32454351279486426</v>
      </c>
    </row>
    <row r="1693" spans="1:16" x14ac:dyDescent="0.15">
      <c r="A1693" s="1">
        <v>40896</v>
      </c>
      <c r="B1693">
        <v>2370.42</v>
      </c>
      <c r="C1693">
        <v>2387.89</v>
      </c>
      <c r="D1693" s="21">
        <v>2321.66</v>
      </c>
      <c r="E1693" s="21">
        <v>2384.41</v>
      </c>
      <c r="F1693" s="43">
        <v>337.11370240000002</v>
      </c>
      <c r="G1693" s="3">
        <f t="shared" si="104"/>
        <v>-2.39317526661742E-3</v>
      </c>
      <c r="H1693" s="3">
        <f>1-E1693/MAX(E$2:E1693)</f>
        <v>0.59429490233444504</v>
      </c>
      <c r="I1693" s="21">
        <f ca="1">IF(ROW()&gt;计算结果!B$18-1,AVERAGE(OFFSET(E1693,0,0,-计算结果!B$18,1)),AVERAGE(OFFSET(E1693,0,0,-ROW()+1,1)))</f>
        <v>2378.2025000000003</v>
      </c>
      <c r="J1693" s="43">
        <f t="shared" ca="1" si="105"/>
        <v>276496.79983871966</v>
      </c>
      <c r="K1693" s="43">
        <f ca="1">IF(ROW()&gt;计算结果!B$19+1,J1693-OFFSET(J1693,-计算结果!B$19,0,1,1),J1693-OFFSET(J1693,-ROW()+2,0,1,1))</f>
        <v>-2562.416926720005</v>
      </c>
      <c r="L1693" s="32" t="str">
        <f ca="1">IF(AND(F1693&gt;OFFSET(F1693,-计算结果!B$19,0,1,1),'000300'!K1693&lt;OFFSET('000300'!K1693,-计算结果!B$19,0,1,1)),"卖",IF(AND(F1693&lt;OFFSET(F1693,-计算结果!B$19,0,1,1),'000300'!K1693&gt;OFFSET('000300'!K1693,-计算结果!B$19,0,1,1)),"买",L1692))</f>
        <v>卖</v>
      </c>
      <c r="M1693" s="4" t="str">
        <f t="shared" ca="1" si="106"/>
        <v/>
      </c>
      <c r="N1693" s="3">
        <f ca="1">IF(L1692="买",E1693/E1692-1,0)-IF(M1693=1,计算结果!B$17,0)</f>
        <v>0</v>
      </c>
      <c r="O1693" s="2">
        <f t="shared" ca="1" si="107"/>
        <v>1.7536831839618454</v>
      </c>
      <c r="P1693" s="3">
        <f ca="1">1-O1693/MAX(O$2:O1693)</f>
        <v>0.32454351279486426</v>
      </c>
    </row>
    <row r="1694" spans="1:16" x14ac:dyDescent="0.15">
      <c r="A1694" s="1">
        <v>40897</v>
      </c>
      <c r="B1694">
        <v>2376.71</v>
      </c>
      <c r="C1694">
        <v>2412.5700000000002</v>
      </c>
      <c r="D1694" s="21">
        <v>2373.86</v>
      </c>
      <c r="E1694" s="21">
        <v>2377.0700000000002</v>
      </c>
      <c r="F1694" s="43">
        <v>299.67659007999998</v>
      </c>
      <c r="G1694" s="3">
        <f t="shared" si="104"/>
        <v>-3.0783296496825763E-3</v>
      </c>
      <c r="H1694" s="3">
        <f>1-E1694/MAX(E$2:E1694)</f>
        <v>0.59554379636561627</v>
      </c>
      <c r="I1694" s="21">
        <f ca="1">IF(ROW()&gt;计算结果!B$18-1,AVERAGE(OFFSET(E1694,0,0,-计算结果!B$18,1)),AVERAGE(OFFSET(E1694,0,0,-ROW()+1,1)))</f>
        <v>2373.1</v>
      </c>
      <c r="J1694" s="43">
        <f t="shared" ca="1" si="105"/>
        <v>276197.12324863963</v>
      </c>
      <c r="K1694" s="43">
        <f ca="1">IF(ROW()&gt;计算结果!B$19+1,J1694-OFFSET(J1694,-计算结果!B$19,0,1,1),J1694-OFFSET(J1694,-ROW()+2,0,1,1))</f>
        <v>-2627.7562163200346</v>
      </c>
      <c r="L1694" s="32" t="str">
        <f ca="1">IF(AND(F1694&gt;OFFSET(F1694,-计算结果!B$19,0,1,1),'000300'!K1694&lt;OFFSET('000300'!K1694,-计算结果!B$19,0,1,1)),"卖",IF(AND(F1694&lt;OFFSET(F1694,-计算结果!B$19,0,1,1),'000300'!K1694&gt;OFFSET('000300'!K1694,-计算结果!B$19,0,1,1)),"买",L1693))</f>
        <v>卖</v>
      </c>
      <c r="M1694" s="4" t="str">
        <f t="shared" ca="1" si="106"/>
        <v/>
      </c>
      <c r="N1694" s="3">
        <f ca="1">IF(L1693="买",E1694/E1693-1,0)-IF(M1694=1,计算结果!B$17,0)</f>
        <v>0</v>
      </c>
      <c r="O1694" s="2">
        <f t="shared" ca="1" si="107"/>
        <v>1.7536831839618454</v>
      </c>
      <c r="P1694" s="3">
        <f ca="1">1-O1694/MAX(O$2:O1694)</f>
        <v>0.32454351279486426</v>
      </c>
    </row>
    <row r="1695" spans="1:16" x14ac:dyDescent="0.15">
      <c r="A1695" s="1">
        <v>40898</v>
      </c>
      <c r="B1695">
        <v>2397.2800000000002</v>
      </c>
      <c r="C1695">
        <v>2404.7800000000002</v>
      </c>
      <c r="D1695" s="21">
        <v>2337.69</v>
      </c>
      <c r="E1695" s="21">
        <v>2339.11</v>
      </c>
      <c r="F1695" s="43">
        <v>309.17838848000002</v>
      </c>
      <c r="G1695" s="3">
        <f t="shared" si="104"/>
        <v>-1.5969239441833816E-2</v>
      </c>
      <c r="H1695" s="3">
        <f>1-E1695/MAX(E$2:E1695)</f>
        <v>0.60200265432518885</v>
      </c>
      <c r="I1695" s="21">
        <f ca="1">IF(ROW()&gt;计算结果!B$18-1,AVERAGE(OFFSET(E1695,0,0,-计算结果!B$18,1)),AVERAGE(OFFSET(E1695,0,0,-ROW()+1,1)))</f>
        <v>2372.6800000000003</v>
      </c>
      <c r="J1695" s="43">
        <f t="shared" ca="1" si="105"/>
        <v>275887.94486015965</v>
      </c>
      <c r="K1695" s="43">
        <f ca="1">IF(ROW()&gt;计算结果!B$19+1,J1695-OFFSET(J1695,-计算结果!B$19,0,1,1),J1695-OFFSET(J1695,-ROW()+2,0,1,1))</f>
        <v>-2658.4977612800431</v>
      </c>
      <c r="L1695" s="32" t="str">
        <f ca="1">IF(AND(F1695&gt;OFFSET(F1695,-计算结果!B$19,0,1,1),'000300'!K1695&lt;OFFSET('000300'!K1695,-计算结果!B$19,0,1,1)),"卖",IF(AND(F1695&lt;OFFSET(F1695,-计算结果!B$19,0,1,1),'000300'!K1695&gt;OFFSET('000300'!K1695,-计算结果!B$19,0,1,1)),"买",L1694))</f>
        <v>卖</v>
      </c>
      <c r="M1695" s="4" t="str">
        <f t="shared" ca="1" si="106"/>
        <v/>
      </c>
      <c r="N1695" s="3">
        <f ca="1">IF(L1694="买",E1695/E1694-1,0)-IF(M1695=1,计算结果!B$17,0)</f>
        <v>0</v>
      </c>
      <c r="O1695" s="2">
        <f t="shared" ca="1" si="107"/>
        <v>1.7536831839618454</v>
      </c>
      <c r="P1695" s="3">
        <f ca="1">1-O1695/MAX(O$2:O1695)</f>
        <v>0.32454351279486426</v>
      </c>
    </row>
    <row r="1696" spans="1:16" x14ac:dyDescent="0.15">
      <c r="A1696" s="1">
        <v>40899</v>
      </c>
      <c r="B1696">
        <v>2325.27</v>
      </c>
      <c r="C1696">
        <v>2358.4699999999998</v>
      </c>
      <c r="D1696" s="21">
        <v>2294.61</v>
      </c>
      <c r="E1696" s="21">
        <v>2341.34</v>
      </c>
      <c r="F1696" s="43">
        <v>318.45455872000002</v>
      </c>
      <c r="G1696" s="3">
        <f t="shared" si="104"/>
        <v>9.5335405346475E-4</v>
      </c>
      <c r="H1696" s="3">
        <f>1-E1696/MAX(E$2:E1696)</f>
        <v>0.60162322194242157</v>
      </c>
      <c r="I1696" s="21">
        <f ca="1">IF(ROW()&gt;计算结果!B$18-1,AVERAGE(OFFSET(E1696,0,0,-计算结果!B$18,1)),AVERAGE(OFFSET(E1696,0,0,-ROW()+1,1)))</f>
        <v>2360.4825000000001</v>
      </c>
      <c r="J1696" s="43">
        <f t="shared" ca="1" si="105"/>
        <v>275569.49030143966</v>
      </c>
      <c r="K1696" s="43">
        <f ca="1">IF(ROW()&gt;计算结果!B$19+1,J1696-OFFSET(J1696,-计算结果!B$19,0,1,1),J1696-OFFSET(J1696,-ROW()+2,0,1,1))</f>
        <v>-2722.1798912000377</v>
      </c>
      <c r="L1696" s="32" t="str">
        <f ca="1">IF(AND(F1696&gt;OFFSET(F1696,-计算结果!B$19,0,1,1),'000300'!K1696&lt;OFFSET('000300'!K1696,-计算结果!B$19,0,1,1)),"卖",IF(AND(F1696&lt;OFFSET(F1696,-计算结果!B$19,0,1,1),'000300'!K1696&gt;OFFSET('000300'!K1696,-计算结果!B$19,0,1,1)),"买",L1695))</f>
        <v>卖</v>
      </c>
      <c r="M1696" s="4" t="str">
        <f t="shared" ca="1" si="106"/>
        <v/>
      </c>
      <c r="N1696" s="3">
        <f ca="1">IF(L1695="买",E1696/E1695-1,0)-IF(M1696=1,计算结果!B$17,0)</f>
        <v>0</v>
      </c>
      <c r="O1696" s="2">
        <f t="shared" ca="1" si="107"/>
        <v>1.7536831839618454</v>
      </c>
      <c r="P1696" s="3">
        <f ca="1">1-O1696/MAX(O$2:O1696)</f>
        <v>0.32454351279486426</v>
      </c>
    </row>
    <row r="1697" spans="1:16" x14ac:dyDescent="0.15">
      <c r="A1697" s="1">
        <v>40900</v>
      </c>
      <c r="B1697">
        <v>2337.38</v>
      </c>
      <c r="C1697">
        <v>2382.71</v>
      </c>
      <c r="D1697" s="21">
        <v>2331.96</v>
      </c>
      <c r="E1697" s="21">
        <v>2359.16</v>
      </c>
      <c r="F1697" s="43">
        <v>299.10296576000002</v>
      </c>
      <c r="G1697" s="3">
        <f t="shared" si="104"/>
        <v>7.6110261645039312E-3</v>
      </c>
      <c r="H1697" s="3">
        <f>1-E1697/MAX(E$2:E1697)</f>
        <v>0.59859116586129457</v>
      </c>
      <c r="I1697" s="21">
        <f ca="1">IF(ROW()&gt;计算结果!B$18-1,AVERAGE(OFFSET(E1697,0,0,-计算结果!B$18,1)),AVERAGE(OFFSET(E1697,0,0,-ROW()+1,1)))</f>
        <v>2354.17</v>
      </c>
      <c r="J1697" s="43">
        <f t="shared" ca="1" si="105"/>
        <v>275270.38733567967</v>
      </c>
      <c r="K1697" s="43">
        <f ca="1">IF(ROW()&gt;计算结果!B$19+1,J1697-OFFSET(J1697,-计算结果!B$19,0,1,1),J1697-OFFSET(J1697,-ROW()+2,0,1,1))</f>
        <v>-2809.2784230399993</v>
      </c>
      <c r="L1697" s="32" t="str">
        <f ca="1">IF(AND(F1697&gt;OFFSET(F1697,-计算结果!B$19,0,1,1),'000300'!K1697&lt;OFFSET('000300'!K1697,-计算结果!B$19,0,1,1)),"卖",IF(AND(F1697&lt;OFFSET(F1697,-计算结果!B$19,0,1,1),'000300'!K1697&gt;OFFSET('000300'!K1697,-计算结果!B$19,0,1,1)),"买",L1696))</f>
        <v>卖</v>
      </c>
      <c r="M1697" s="4" t="str">
        <f t="shared" ca="1" si="106"/>
        <v/>
      </c>
      <c r="N1697" s="3">
        <f ca="1">IF(L1696="买",E1697/E1696-1,0)-IF(M1697=1,计算结果!B$17,0)</f>
        <v>0</v>
      </c>
      <c r="O1697" s="2">
        <f t="shared" ca="1" si="107"/>
        <v>1.7536831839618454</v>
      </c>
      <c r="P1697" s="3">
        <f ca="1">1-O1697/MAX(O$2:O1697)</f>
        <v>0.32454351279486426</v>
      </c>
    </row>
    <row r="1698" spans="1:16" x14ac:dyDescent="0.15">
      <c r="A1698" s="1">
        <v>40903</v>
      </c>
      <c r="B1698">
        <v>2345.56</v>
      </c>
      <c r="C1698">
        <v>2369.8200000000002</v>
      </c>
      <c r="D1698" s="21">
        <v>2334.79</v>
      </c>
      <c r="E1698" s="21">
        <v>2335.6999999999998</v>
      </c>
      <c r="F1698" s="43">
        <v>250.3305216</v>
      </c>
      <c r="G1698" s="3">
        <f t="shared" si="104"/>
        <v>-9.9442174333237432E-3</v>
      </c>
      <c r="H1698" s="3">
        <f>1-E1698/MAX(E$2:E1698)</f>
        <v>0.60258286258762683</v>
      </c>
      <c r="I1698" s="21">
        <f ca="1">IF(ROW()&gt;计算结果!B$18-1,AVERAGE(OFFSET(E1698,0,0,-计算结果!B$18,1)),AVERAGE(OFFSET(E1698,0,0,-ROW()+1,1)))</f>
        <v>2343.8275000000003</v>
      </c>
      <c r="J1698" s="43">
        <f t="shared" ca="1" si="105"/>
        <v>275020.0568140797</v>
      </c>
      <c r="K1698" s="43">
        <f ca="1">IF(ROW()&gt;计算结果!B$19+1,J1698-OFFSET(J1698,-计算结果!B$19,0,1,1),J1698-OFFSET(J1698,-ROW()+2,0,1,1))</f>
        <v>-2726.9174067199929</v>
      </c>
      <c r="L1698" s="32" t="str">
        <f ca="1">IF(AND(F1698&gt;OFFSET(F1698,-计算结果!B$19,0,1,1),'000300'!K1698&lt;OFFSET('000300'!K1698,-计算结果!B$19,0,1,1)),"卖",IF(AND(F1698&lt;OFFSET(F1698,-计算结果!B$19,0,1,1),'000300'!K1698&gt;OFFSET('000300'!K1698,-计算结果!B$19,0,1,1)),"买",L1697))</f>
        <v>卖</v>
      </c>
      <c r="M1698" s="4" t="str">
        <f t="shared" ca="1" si="106"/>
        <v/>
      </c>
      <c r="N1698" s="3">
        <f ca="1">IF(L1697="买",E1698/E1697-1,0)-IF(M1698=1,计算结果!B$17,0)</f>
        <v>0</v>
      </c>
      <c r="O1698" s="2">
        <f t="shared" ca="1" si="107"/>
        <v>1.7536831839618454</v>
      </c>
      <c r="P1698" s="3">
        <f ca="1">1-O1698/MAX(O$2:O1698)</f>
        <v>0.32454351279486426</v>
      </c>
    </row>
    <row r="1699" spans="1:16" x14ac:dyDescent="0.15">
      <c r="A1699" s="1">
        <v>40904</v>
      </c>
      <c r="B1699">
        <v>2332.83</v>
      </c>
      <c r="C1699">
        <v>2346.38</v>
      </c>
      <c r="D1699" s="21">
        <v>2302.41</v>
      </c>
      <c r="E1699" s="21">
        <v>2305.04</v>
      </c>
      <c r="F1699" s="43">
        <v>267.77020415999999</v>
      </c>
      <c r="G1699" s="3">
        <f t="shared" si="104"/>
        <v>-1.3126685790127102E-2</v>
      </c>
      <c r="H1699" s="3">
        <f>1-E1699/MAX(E$2:E1699)</f>
        <v>0.6077996324780508</v>
      </c>
      <c r="I1699" s="21">
        <f ca="1">IF(ROW()&gt;计算结果!B$18-1,AVERAGE(OFFSET(E1699,0,0,-计算结果!B$18,1)),AVERAGE(OFFSET(E1699,0,0,-ROW()+1,1)))</f>
        <v>2335.31</v>
      </c>
      <c r="J1699" s="43">
        <f t="shared" ca="1" si="105"/>
        <v>274752.28660991968</v>
      </c>
      <c r="K1699" s="43">
        <f ca="1">IF(ROW()&gt;计算结果!B$19+1,J1699-OFFSET(J1699,-计算结果!B$19,0,1,1),J1699-OFFSET(J1699,-ROW()+2,0,1,1))</f>
        <v>-2757.1515391999856</v>
      </c>
      <c r="L1699" s="32" t="str">
        <f ca="1">IF(AND(F1699&gt;OFFSET(F1699,-计算结果!B$19,0,1,1),'000300'!K1699&lt;OFFSET('000300'!K1699,-计算结果!B$19,0,1,1)),"卖",IF(AND(F1699&lt;OFFSET(F1699,-计算结果!B$19,0,1,1),'000300'!K1699&gt;OFFSET('000300'!K1699,-计算结果!B$19,0,1,1)),"买",L1698))</f>
        <v>卖</v>
      </c>
      <c r="M1699" s="4" t="str">
        <f t="shared" ca="1" si="106"/>
        <v/>
      </c>
      <c r="N1699" s="3">
        <f ca="1">IF(L1698="买",E1699/E1698-1,0)-IF(M1699=1,计算结果!B$17,0)</f>
        <v>0</v>
      </c>
      <c r="O1699" s="2">
        <f t="shared" ca="1" si="107"/>
        <v>1.7536831839618454</v>
      </c>
      <c r="P1699" s="3">
        <f ca="1">1-O1699/MAX(O$2:O1699)</f>
        <v>0.32454351279486426</v>
      </c>
    </row>
    <row r="1700" spans="1:16" x14ac:dyDescent="0.15">
      <c r="A1700" s="1">
        <v>40905</v>
      </c>
      <c r="B1700">
        <v>2295.87</v>
      </c>
      <c r="C1700">
        <v>2309.65</v>
      </c>
      <c r="D1700" s="21">
        <v>2267.11</v>
      </c>
      <c r="E1700" s="21">
        <v>2307.9299999999998</v>
      </c>
      <c r="F1700" s="43">
        <v>288.39274496000002</v>
      </c>
      <c r="G1700" s="3">
        <f t="shared" si="104"/>
        <v>1.2537743379723576E-3</v>
      </c>
      <c r="H1700" s="3">
        <f>1-E1700/MAX(E$2:E1700)</f>
        <v>0.60730790172190841</v>
      </c>
      <c r="I1700" s="21">
        <f ca="1">IF(ROW()&gt;计算结果!B$18-1,AVERAGE(OFFSET(E1700,0,0,-计算结果!B$18,1)),AVERAGE(OFFSET(E1700,0,0,-ROW()+1,1)))</f>
        <v>2326.9575</v>
      </c>
      <c r="J1700" s="43">
        <f t="shared" ca="1" si="105"/>
        <v>274463.89386495971</v>
      </c>
      <c r="K1700" s="43">
        <f ca="1">IF(ROW()&gt;计算结果!B$19+1,J1700-OFFSET(J1700,-计算结果!B$19,0,1,1),J1700-OFFSET(J1700,-ROW()+2,0,1,1))</f>
        <v>-2706.5402572799358</v>
      </c>
      <c r="L1700" s="32" t="str">
        <f ca="1">IF(AND(F1700&gt;OFFSET(F1700,-计算结果!B$19,0,1,1),'000300'!K1700&lt;OFFSET('000300'!K1700,-计算结果!B$19,0,1,1)),"卖",IF(AND(F1700&lt;OFFSET(F1700,-计算结果!B$19,0,1,1),'000300'!K1700&gt;OFFSET('000300'!K1700,-计算结果!B$19,0,1,1)),"买",L1699))</f>
        <v>卖</v>
      </c>
      <c r="M1700" s="4" t="str">
        <f t="shared" ca="1" si="106"/>
        <v/>
      </c>
      <c r="N1700" s="3">
        <f ca="1">IF(L1699="买",E1700/E1699-1,0)-IF(M1700=1,计算结果!B$17,0)</f>
        <v>0</v>
      </c>
      <c r="O1700" s="2">
        <f t="shared" ca="1" si="107"/>
        <v>1.7536831839618454</v>
      </c>
      <c r="P1700" s="3">
        <f ca="1">1-O1700/MAX(O$2:O1700)</f>
        <v>0.32454351279486426</v>
      </c>
    </row>
    <row r="1701" spans="1:16" x14ac:dyDescent="0.15">
      <c r="A1701" s="1">
        <v>40906</v>
      </c>
      <c r="B1701">
        <v>2297.29</v>
      </c>
      <c r="C1701">
        <v>2323.4899999999998</v>
      </c>
      <c r="D1701" s="21">
        <v>2293.87</v>
      </c>
      <c r="E1701" s="21">
        <v>2311.36</v>
      </c>
      <c r="F1701" s="43">
        <v>268.68223999999998</v>
      </c>
      <c r="G1701" s="3">
        <f t="shared" si="104"/>
        <v>1.4861802567669447E-3</v>
      </c>
      <c r="H1701" s="3">
        <f>1-E1701/MAX(E$2:E1701)</f>
        <v>0.60672429047845911</v>
      </c>
      <c r="I1701" s="21">
        <f ca="1">IF(ROW()&gt;计算结果!B$18-1,AVERAGE(OFFSET(E1701,0,0,-计算结果!B$18,1)),AVERAGE(OFFSET(E1701,0,0,-ROW()+1,1)))</f>
        <v>2315.0075000000002</v>
      </c>
      <c r="J1701" s="43">
        <f t="shared" ca="1" si="105"/>
        <v>274195.21162495972</v>
      </c>
      <c r="K1701" s="43">
        <f ca="1">IF(ROW()&gt;计算结果!B$19+1,J1701-OFFSET(J1701,-计算结果!B$19,0,1,1),J1701-OFFSET(J1701,-ROW()+2,0,1,1))</f>
        <v>-2638.7019161599455</v>
      </c>
      <c r="L1701" s="32" t="str">
        <f ca="1">IF(AND(F1701&gt;OFFSET(F1701,-计算结果!B$19,0,1,1),'000300'!K1701&lt;OFFSET('000300'!K1701,-计算结果!B$19,0,1,1)),"卖",IF(AND(F1701&lt;OFFSET(F1701,-计算结果!B$19,0,1,1),'000300'!K1701&gt;OFFSET('000300'!K1701,-计算结果!B$19,0,1,1)),"买",L1700))</f>
        <v>卖</v>
      </c>
      <c r="M1701" s="4" t="str">
        <f t="shared" ca="1" si="106"/>
        <v/>
      </c>
      <c r="N1701" s="3">
        <f ca="1">IF(L1700="买",E1701/E1700-1,0)-IF(M1701=1,计算结果!B$17,0)</f>
        <v>0</v>
      </c>
      <c r="O1701" s="2">
        <f t="shared" ca="1" si="107"/>
        <v>1.7536831839618454</v>
      </c>
      <c r="P1701" s="3">
        <f ca="1">1-O1701/MAX(O$2:O1701)</f>
        <v>0.32454351279486426</v>
      </c>
    </row>
    <row r="1702" spans="1:16" x14ac:dyDescent="0.15">
      <c r="A1702" s="1">
        <v>40907</v>
      </c>
      <c r="B1702">
        <v>2318.67</v>
      </c>
      <c r="C1702">
        <v>2349.0300000000002</v>
      </c>
      <c r="D1702" s="21">
        <v>2318.67</v>
      </c>
      <c r="E1702" s="21">
        <v>2345.7399999999998</v>
      </c>
      <c r="F1702" s="43">
        <v>323.62649599999997</v>
      </c>
      <c r="G1702" s="3">
        <f t="shared" si="104"/>
        <v>1.4874359684341476E-2</v>
      </c>
      <c r="H1702" s="3">
        <f>1-E1702/MAX(E$2:E1702)</f>
        <v>0.60087456611992107</v>
      </c>
      <c r="I1702" s="21">
        <f ca="1">IF(ROW()&gt;计算结果!B$18-1,AVERAGE(OFFSET(E1702,0,0,-计算结果!B$18,1)),AVERAGE(OFFSET(E1702,0,0,-ROW()+1,1)))</f>
        <v>2317.5174999999999</v>
      </c>
      <c r="J1702" s="43">
        <f t="shared" ca="1" si="105"/>
        <v>274518.8381209597</v>
      </c>
      <c r="K1702" s="43">
        <f ca="1">IF(ROW()&gt;计算结果!B$19+1,J1702-OFFSET(J1702,-计算结果!B$19,0,1,1),J1702-OFFSET(J1702,-ROW()+2,0,1,1))</f>
        <v>-1977.9617177599575</v>
      </c>
      <c r="L1702" s="32" t="str">
        <f ca="1">IF(AND(F1702&gt;OFFSET(F1702,-计算结果!B$19,0,1,1),'000300'!K1702&lt;OFFSET('000300'!K1702,-计算结果!B$19,0,1,1)),"卖",IF(AND(F1702&lt;OFFSET(F1702,-计算结果!B$19,0,1,1),'000300'!K1702&gt;OFFSET('000300'!K1702,-计算结果!B$19,0,1,1)),"买",L1701))</f>
        <v>买</v>
      </c>
      <c r="M1702" s="4">
        <f t="shared" ca="1" si="106"/>
        <v>1</v>
      </c>
      <c r="N1702" s="3">
        <f ca="1">IF(L1701="买",E1702/E1701-1,0)-IF(M1702=1,计算结果!B$17,0)</f>
        <v>0</v>
      </c>
      <c r="O1702" s="2">
        <f t="shared" ca="1" si="107"/>
        <v>1.7536831839618454</v>
      </c>
      <c r="P1702" s="3">
        <f ca="1">1-O1702/MAX(O$2:O1702)</f>
        <v>0.32454351279486426</v>
      </c>
    </row>
    <row r="1703" spans="1:16" x14ac:dyDescent="0.15">
      <c r="A1703" s="1">
        <v>40912</v>
      </c>
      <c r="B1703">
        <v>2361.5</v>
      </c>
      <c r="C1703">
        <v>2365.9899999999998</v>
      </c>
      <c r="D1703" s="21">
        <v>2298.3000000000002</v>
      </c>
      <c r="E1703" s="21">
        <v>2298.75</v>
      </c>
      <c r="F1703" s="43">
        <v>325.72551168000001</v>
      </c>
      <c r="G1703" s="3">
        <f t="shared" si="104"/>
        <v>-2.0032058113857332E-2</v>
      </c>
      <c r="H1703" s="3">
        <f>1-E1703/MAX(E$2:E1703)</f>
        <v>0.60886987000612536</v>
      </c>
      <c r="I1703" s="21">
        <f ca="1">IF(ROW()&gt;计算结果!B$18-1,AVERAGE(OFFSET(E1703,0,0,-计算结果!B$18,1)),AVERAGE(OFFSET(E1703,0,0,-ROW()+1,1)))</f>
        <v>2315.9449999999997</v>
      </c>
      <c r="J1703" s="43">
        <f t="shared" ca="1" si="105"/>
        <v>274193.11260927969</v>
      </c>
      <c r="K1703" s="43">
        <f ca="1">IF(ROW()&gt;计算结果!B$19+1,J1703-OFFSET(J1703,-计算结果!B$19,0,1,1),J1703-OFFSET(J1703,-ROW()+2,0,1,1))</f>
        <v>-2004.0106393599417</v>
      </c>
      <c r="L1703" s="32" t="str">
        <f ca="1">IF(AND(F1703&gt;OFFSET(F1703,-计算结果!B$19,0,1,1),'000300'!K1703&lt;OFFSET('000300'!K1703,-计算结果!B$19,0,1,1)),"卖",IF(AND(F1703&lt;OFFSET(F1703,-计算结果!B$19,0,1,1),'000300'!K1703&gt;OFFSET('000300'!K1703,-计算结果!B$19,0,1,1)),"买",L1702))</f>
        <v>买</v>
      </c>
      <c r="M1703" s="4" t="str">
        <f t="shared" ca="1" si="106"/>
        <v/>
      </c>
      <c r="N1703" s="3">
        <f ca="1">IF(L1702="买",E1703/E1702-1,0)-IF(M1703=1,计算结果!B$17,0)</f>
        <v>-2.0032058113857332E-2</v>
      </c>
      <c r="O1703" s="2">
        <f t="shared" ca="1" si="107"/>
        <v>1.7185533005074274</v>
      </c>
      <c r="P1703" s="3">
        <f ca="1">1-O1703/MAX(O$2:O1703)</f>
        <v>0.33807429639993947</v>
      </c>
    </row>
    <row r="1704" spans="1:16" x14ac:dyDescent="0.15">
      <c r="A1704" s="1">
        <v>40913</v>
      </c>
      <c r="B1704">
        <v>2290.7800000000002</v>
      </c>
      <c r="C1704">
        <v>2316.66</v>
      </c>
      <c r="D1704" s="21">
        <v>2272.15</v>
      </c>
      <c r="E1704" s="21">
        <v>2276.39</v>
      </c>
      <c r="F1704" s="43">
        <v>376.35272703999999</v>
      </c>
      <c r="G1704" s="3">
        <f t="shared" si="104"/>
        <v>-9.7270255573681519E-3</v>
      </c>
      <c r="H1704" s="3">
        <f>1-E1704/MAX(E$2:E1704)</f>
        <v>0.61267440277683249</v>
      </c>
      <c r="I1704" s="21">
        <f ca="1">IF(ROW()&gt;计算结果!B$18-1,AVERAGE(OFFSET(E1704,0,0,-计算结果!B$18,1)),AVERAGE(OFFSET(E1704,0,0,-ROW()+1,1)))</f>
        <v>2308.06</v>
      </c>
      <c r="J1704" s="43">
        <f t="shared" ca="1" si="105"/>
        <v>273816.75988223968</v>
      </c>
      <c r="K1704" s="43">
        <f ca="1">IF(ROW()&gt;计算结果!B$19+1,J1704-OFFSET(J1704,-计算结果!B$19,0,1,1),J1704-OFFSET(J1704,-ROW()+2,0,1,1))</f>
        <v>-2071.1849779199692</v>
      </c>
      <c r="L1704" s="32" t="str">
        <f ca="1">IF(AND(F1704&gt;OFFSET(F1704,-计算结果!B$19,0,1,1),'000300'!K1704&lt;OFFSET('000300'!K1704,-计算结果!B$19,0,1,1)),"卖",IF(AND(F1704&lt;OFFSET(F1704,-计算结果!B$19,0,1,1),'000300'!K1704&gt;OFFSET('000300'!K1704,-计算结果!B$19,0,1,1)),"买",L1703))</f>
        <v>买</v>
      </c>
      <c r="M1704" s="4" t="str">
        <f t="shared" ca="1" si="106"/>
        <v/>
      </c>
      <c r="N1704" s="3">
        <f ca="1">IF(L1703="买",E1704/E1703-1,0)-IF(M1704=1,计算结果!B$17,0)</f>
        <v>-9.7270255573681519E-3</v>
      </c>
      <c r="O1704" s="2">
        <f t="shared" ca="1" si="107"/>
        <v>1.7018368886316924</v>
      </c>
      <c r="P1704" s="3">
        <f ca="1">1-O1704/MAX(O$2:O1704)</f>
        <v>0.34451286463593611</v>
      </c>
    </row>
    <row r="1705" spans="1:16" x14ac:dyDescent="0.15">
      <c r="A1705" s="1">
        <v>40914</v>
      </c>
      <c r="B1705">
        <v>2274.35</v>
      </c>
      <c r="C1705">
        <v>2291.89</v>
      </c>
      <c r="D1705" s="21">
        <v>2254.5700000000002</v>
      </c>
      <c r="E1705" s="21">
        <v>2290.6</v>
      </c>
      <c r="F1705" s="43">
        <v>310.79362559999998</v>
      </c>
      <c r="G1705" s="3">
        <f t="shared" si="104"/>
        <v>6.2423398451056933E-3</v>
      </c>
      <c r="H1705" s="3">
        <f>1-E1705/MAX(E$2:E1705)</f>
        <v>0.61025658476825706</v>
      </c>
      <c r="I1705" s="21">
        <f ca="1">IF(ROW()&gt;计算结果!B$18-1,AVERAGE(OFFSET(E1705,0,0,-计算结果!B$18,1)),AVERAGE(OFFSET(E1705,0,0,-ROW()+1,1)))</f>
        <v>2302.87</v>
      </c>
      <c r="J1705" s="43">
        <f t="shared" ca="1" si="105"/>
        <v>273505.96625663969</v>
      </c>
      <c r="K1705" s="43">
        <f ca="1">IF(ROW()&gt;计算结果!B$19+1,J1705-OFFSET(J1705,-计算结果!B$19,0,1,1),J1705-OFFSET(J1705,-ROW()+2,0,1,1))</f>
        <v>-2063.5240447999677</v>
      </c>
      <c r="L1705" s="32" t="str">
        <f ca="1">IF(AND(F1705&gt;OFFSET(F1705,-计算结果!B$19,0,1,1),'000300'!K1705&lt;OFFSET('000300'!K1705,-计算结果!B$19,0,1,1)),"卖",IF(AND(F1705&lt;OFFSET(F1705,-计算结果!B$19,0,1,1),'000300'!K1705&gt;OFFSET('000300'!K1705,-计算结果!B$19,0,1,1)),"买",L1704))</f>
        <v>买</v>
      </c>
      <c r="M1705" s="4" t="str">
        <f t="shared" ca="1" si="106"/>
        <v/>
      </c>
      <c r="N1705" s="3">
        <f ca="1">IF(L1704="买",E1705/E1704-1,0)-IF(M1705=1,计算结果!B$17,0)</f>
        <v>6.2423398451056933E-3</v>
      </c>
      <c r="O1705" s="2">
        <f t="shared" ca="1" si="107"/>
        <v>1.7124603328514687</v>
      </c>
      <c r="P1705" s="3">
        <f ca="1">1-O1705/MAX(O$2:O1705)</f>
        <v>0.34042109117289876</v>
      </c>
    </row>
    <row r="1706" spans="1:16" x14ac:dyDescent="0.15">
      <c r="A1706" s="1">
        <v>40917</v>
      </c>
      <c r="B1706">
        <v>2291.1799999999998</v>
      </c>
      <c r="C1706">
        <v>2368.89</v>
      </c>
      <c r="D1706" s="21">
        <v>2271.7199999999998</v>
      </c>
      <c r="E1706" s="21">
        <v>2368.5700000000002</v>
      </c>
      <c r="F1706" s="43">
        <v>514.78126592000001</v>
      </c>
      <c r="G1706" s="3">
        <f t="shared" si="104"/>
        <v>3.4039116388719259E-2</v>
      </c>
      <c r="H1706" s="3">
        <f>1-E1706/MAX(E$2:E1706)</f>
        <v>0.59699006329544679</v>
      </c>
      <c r="I1706" s="21">
        <f ca="1">IF(ROW()&gt;计算结果!B$18-1,AVERAGE(OFFSET(E1706,0,0,-计算结果!B$18,1)),AVERAGE(OFFSET(E1706,0,0,-ROW()+1,1)))</f>
        <v>2308.5774999999999</v>
      </c>
      <c r="J1706" s="43">
        <f t="shared" ca="1" si="105"/>
        <v>274020.74752255972</v>
      </c>
      <c r="K1706" s="43">
        <f ca="1">IF(ROW()&gt;计算结果!B$19+1,J1706-OFFSET(J1706,-计算结果!B$19,0,1,1),J1706-OFFSET(J1706,-ROW()+2,0,1,1))</f>
        <v>-1249.639813119953</v>
      </c>
      <c r="L1706" s="32" t="str">
        <f ca="1">IF(AND(F1706&gt;OFFSET(F1706,-计算结果!B$19,0,1,1),'000300'!K1706&lt;OFFSET('000300'!K1706,-计算结果!B$19,0,1,1)),"卖",IF(AND(F1706&lt;OFFSET(F1706,-计算结果!B$19,0,1,1),'000300'!K1706&gt;OFFSET('000300'!K1706,-计算结果!B$19,0,1,1)),"买",L1705))</f>
        <v>买</v>
      </c>
      <c r="M1706" s="4" t="str">
        <f t="shared" ca="1" si="106"/>
        <v/>
      </c>
      <c r="N1706" s="3">
        <f ca="1">IF(L1705="买",E1706/E1705-1,0)-IF(M1706=1,计算结果!B$17,0)</f>
        <v>3.4039116388719259E-2</v>
      </c>
      <c r="O1706" s="2">
        <f t="shared" ca="1" si="107"/>
        <v>1.7707509694324648</v>
      </c>
      <c r="P1706" s="3">
        <f ca="1">1-O1706/MAX(O$2:O1706)</f>
        <v>0.31796960792778861</v>
      </c>
    </row>
    <row r="1707" spans="1:16" x14ac:dyDescent="0.15">
      <c r="A1707" s="1">
        <v>40918</v>
      </c>
      <c r="B1707">
        <v>2365.77</v>
      </c>
      <c r="C1707">
        <v>2449.96</v>
      </c>
      <c r="D1707" s="21">
        <v>2361.2800000000002</v>
      </c>
      <c r="E1707" s="21">
        <v>2447.35</v>
      </c>
      <c r="F1707" s="43">
        <v>752.49156096000002</v>
      </c>
      <c r="G1707" s="3">
        <f t="shared" si="104"/>
        <v>3.3260574946064381E-2</v>
      </c>
      <c r="H1707" s="3">
        <f>1-E1707/MAX(E$2:E1707)</f>
        <v>0.58358572109167639</v>
      </c>
      <c r="I1707" s="21">
        <f ca="1">IF(ROW()&gt;计算结果!B$18-1,AVERAGE(OFFSET(E1707,0,0,-计算结果!B$18,1)),AVERAGE(OFFSET(E1707,0,0,-ROW()+1,1)))</f>
        <v>2345.7275</v>
      </c>
      <c r="J1707" s="43">
        <f t="shared" ca="1" si="105"/>
        <v>274773.23908351973</v>
      </c>
      <c r="K1707" s="43">
        <f ca="1">IF(ROW()&gt;计算结果!B$19+1,J1707-OFFSET(J1707,-计算结果!B$19,0,1,1),J1707-OFFSET(J1707,-ROW()+2,0,1,1))</f>
        <v>-246.81773055996746</v>
      </c>
      <c r="L1707" s="32" t="str">
        <f ca="1">IF(AND(F1707&gt;OFFSET(F1707,-计算结果!B$19,0,1,1),'000300'!K1707&lt;OFFSET('000300'!K1707,-计算结果!B$19,0,1,1)),"卖",IF(AND(F1707&lt;OFFSET(F1707,-计算结果!B$19,0,1,1),'000300'!K1707&gt;OFFSET('000300'!K1707,-计算结果!B$19,0,1,1)),"买",L1706))</f>
        <v>买</v>
      </c>
      <c r="M1707" s="4" t="str">
        <f t="shared" ca="1" si="106"/>
        <v/>
      </c>
      <c r="N1707" s="3">
        <f ca="1">IF(L1706="买",E1707/E1706-1,0)-IF(M1707=1,计算结果!B$17,0)</f>
        <v>3.3260574946064381E-2</v>
      </c>
      <c r="O1707" s="2">
        <f t="shared" ca="1" si="107"/>
        <v>1.8296471647620896</v>
      </c>
      <c r="P1707" s="3">
        <f ca="1">1-O1707/MAX(O$2:O1707)</f>
        <v>0.29528488495677707</v>
      </c>
    </row>
    <row r="1708" spans="1:16" x14ac:dyDescent="0.15">
      <c r="A1708" s="1">
        <v>40919</v>
      </c>
      <c r="B1708">
        <v>2444.7600000000002</v>
      </c>
      <c r="C1708">
        <v>2453.15</v>
      </c>
      <c r="D1708" s="21">
        <v>2423.3200000000002</v>
      </c>
      <c r="E1708" s="21">
        <v>2435.61</v>
      </c>
      <c r="F1708" s="43">
        <v>575.87220479999996</v>
      </c>
      <c r="G1708" s="3">
        <f t="shared" si="104"/>
        <v>-4.7970253539542096E-3</v>
      </c>
      <c r="H1708" s="3">
        <f>1-E1708/MAX(E$2:E1708)</f>
        <v>0.58558327094534812</v>
      </c>
      <c r="I1708" s="21">
        <f ca="1">IF(ROW()&gt;计算结果!B$18-1,AVERAGE(OFFSET(E1708,0,0,-计算结果!B$18,1)),AVERAGE(OFFSET(E1708,0,0,-ROW()+1,1)))</f>
        <v>2385.5325000000003</v>
      </c>
      <c r="J1708" s="43">
        <f t="shared" ca="1" si="105"/>
        <v>275349.11128831975</v>
      </c>
      <c r="K1708" s="43">
        <f ca="1">IF(ROW()&gt;计算结果!B$19+1,J1708-OFFSET(J1708,-计算结果!B$19,0,1,1),J1708-OFFSET(J1708,-ROW()+2,0,1,1))</f>
        <v>596.82467840006575</v>
      </c>
      <c r="L1708" s="32" t="str">
        <f ca="1">IF(AND(F1708&gt;OFFSET(F1708,-计算结果!B$19,0,1,1),'000300'!K1708&lt;OFFSET('000300'!K1708,-计算结果!B$19,0,1,1)),"卖",IF(AND(F1708&lt;OFFSET(F1708,-计算结果!B$19,0,1,1),'000300'!K1708&gt;OFFSET('000300'!K1708,-计算结果!B$19,0,1,1)),"买",L1707))</f>
        <v>买</v>
      </c>
      <c r="M1708" s="4" t="str">
        <f t="shared" ca="1" si="106"/>
        <v/>
      </c>
      <c r="N1708" s="3">
        <f ca="1">IF(L1707="买",E1708/E1707-1,0)-IF(M1708=1,计算结果!B$17,0)</f>
        <v>-4.7970253539542096E-3</v>
      </c>
      <c r="O1708" s="2">
        <f t="shared" ca="1" si="107"/>
        <v>1.8208703009239353</v>
      </c>
      <c r="P1708" s="3">
        <f ca="1">1-O1708/MAX(O$2:O1708)</f>
        <v>0.29866542123095419</v>
      </c>
    </row>
    <row r="1709" spans="1:16" x14ac:dyDescent="0.15">
      <c r="A1709" s="1">
        <v>40920</v>
      </c>
      <c r="B1709">
        <v>2426.8200000000002</v>
      </c>
      <c r="C1709">
        <v>2464.38</v>
      </c>
      <c r="D1709" s="21">
        <v>2423.3200000000002</v>
      </c>
      <c r="E1709" s="21">
        <v>2435.2199999999998</v>
      </c>
      <c r="F1709" s="43">
        <v>478.77406719999999</v>
      </c>
      <c r="G1709" s="3">
        <f t="shared" si="104"/>
        <v>-1.6012415780863876E-4</v>
      </c>
      <c r="H1709" s="3">
        <f>1-E1709/MAX(E$2:E1709)</f>
        <v>0.58564962907506979</v>
      </c>
      <c r="I1709" s="21">
        <f ca="1">IF(ROW()&gt;计算结果!B$18-1,AVERAGE(OFFSET(E1709,0,0,-计算结果!B$18,1)),AVERAGE(OFFSET(E1709,0,0,-ROW()+1,1)))</f>
        <v>2421.6875</v>
      </c>
      <c r="J1709" s="43">
        <f t="shared" ca="1" si="105"/>
        <v>275827.88535551977</v>
      </c>
      <c r="K1709" s="43">
        <f ca="1">IF(ROW()&gt;计算结果!B$19+1,J1709-OFFSET(J1709,-计算结果!B$19,0,1,1),J1709-OFFSET(J1709,-ROW()+2,0,1,1))</f>
        <v>1363.9914905600599</v>
      </c>
      <c r="L1709" s="32" t="str">
        <f ca="1">IF(AND(F1709&gt;OFFSET(F1709,-计算结果!B$19,0,1,1),'000300'!K1709&lt;OFFSET('000300'!K1709,-计算结果!B$19,0,1,1)),"卖",IF(AND(F1709&lt;OFFSET(F1709,-计算结果!B$19,0,1,1),'000300'!K1709&gt;OFFSET('000300'!K1709,-计算结果!B$19,0,1,1)),"买",L1708))</f>
        <v>买</v>
      </c>
      <c r="M1709" s="4" t="str">
        <f t="shared" ca="1" si="106"/>
        <v/>
      </c>
      <c r="N1709" s="3">
        <f ca="1">IF(L1708="买",E1709/E1708-1,0)-IF(M1709=1,计算结果!B$17,0)</f>
        <v>-1.6012415780863876E-4</v>
      </c>
      <c r="O1709" s="2">
        <f t="shared" ca="1" si="107"/>
        <v>1.8205787356005212</v>
      </c>
      <c r="P1709" s="3">
        <f ca="1">1-O1709/MAX(O$2:O1709)</f>
        <v>0.29877772183972173</v>
      </c>
    </row>
    <row r="1710" spans="1:16" x14ac:dyDescent="0.15">
      <c r="A1710" s="1">
        <v>40921</v>
      </c>
      <c r="B1710">
        <v>2438.41</v>
      </c>
      <c r="C1710">
        <v>2445.79</v>
      </c>
      <c r="D1710" s="21">
        <v>2374.5500000000002</v>
      </c>
      <c r="E1710" s="21">
        <v>2394.33</v>
      </c>
      <c r="F1710" s="43">
        <v>472.28338176</v>
      </c>
      <c r="G1710" s="3">
        <f t="shared" si="104"/>
        <v>-1.6791090743341397E-2</v>
      </c>
      <c r="H1710" s="3">
        <f>1-E1710/MAX(E$2:E1710)</f>
        <v>0.59260702375280738</v>
      </c>
      <c r="I1710" s="21">
        <f ca="1">IF(ROW()&gt;计算结果!B$18-1,AVERAGE(OFFSET(E1710,0,0,-计算结果!B$18,1)),AVERAGE(OFFSET(E1710,0,0,-ROW()+1,1)))</f>
        <v>2428.1275000000001</v>
      </c>
      <c r="J1710" s="43">
        <f t="shared" ca="1" si="105"/>
        <v>276300.16873727978</v>
      </c>
      <c r="K1710" s="43">
        <f ca="1">IF(ROW()&gt;计算结果!B$19+1,J1710-OFFSET(J1710,-计算结果!B$19,0,1,1),J1710-OFFSET(J1710,-ROW()+2,0,1,1))</f>
        <v>2104.9571123200585</v>
      </c>
      <c r="L1710" s="32" t="str">
        <f ca="1">IF(AND(F1710&gt;OFFSET(F1710,-计算结果!B$19,0,1,1),'000300'!K1710&lt;OFFSET('000300'!K1710,-计算结果!B$19,0,1,1)),"卖",IF(AND(F1710&lt;OFFSET(F1710,-计算结果!B$19,0,1,1),'000300'!K1710&gt;OFFSET('000300'!K1710,-计算结果!B$19,0,1,1)),"买",L1709))</f>
        <v>买</v>
      </c>
      <c r="M1710" s="4" t="str">
        <f t="shared" ca="1" si="106"/>
        <v/>
      </c>
      <c r="N1710" s="3">
        <f ca="1">IF(L1709="买",E1710/E1709-1,0)-IF(M1710=1,计算结果!B$17,0)</f>
        <v>-1.6791090743341397E-2</v>
      </c>
      <c r="O1710" s="2">
        <f t="shared" ca="1" si="107"/>
        <v>1.7900092328456552</v>
      </c>
      <c r="P1710" s="3">
        <f ca="1">1-O1710/MAX(O$2:O1710)</f>
        <v>0.31055200874356348</v>
      </c>
    </row>
    <row r="1711" spans="1:16" x14ac:dyDescent="0.15">
      <c r="A1711" s="1">
        <v>40924</v>
      </c>
      <c r="B1711">
        <v>2376.9499999999998</v>
      </c>
      <c r="C1711">
        <v>2394.5</v>
      </c>
      <c r="D1711" s="21">
        <v>2345.63</v>
      </c>
      <c r="E1711" s="21">
        <v>2345.65</v>
      </c>
      <c r="F1711" s="43">
        <v>344.10385408000002</v>
      </c>
      <c r="G1711" s="3">
        <f t="shared" si="104"/>
        <v>-2.0331366185947553E-2</v>
      </c>
      <c r="H1711" s="3">
        <f>1-E1711/MAX(E$2:E1711)</f>
        <v>0.60088987953447215</v>
      </c>
      <c r="I1711" s="21">
        <f ca="1">IF(ROW()&gt;计算结果!B$18-1,AVERAGE(OFFSET(E1711,0,0,-计算结果!B$18,1)),AVERAGE(OFFSET(E1711,0,0,-ROW()+1,1)))</f>
        <v>2402.7024999999999</v>
      </c>
      <c r="J1711" s="43">
        <f t="shared" ca="1" si="105"/>
        <v>275956.06488319975</v>
      </c>
      <c r="K1711" s="43">
        <f ca="1">IF(ROW()&gt;计算结果!B$19+1,J1711-OFFSET(J1711,-计算结果!B$19,0,1,1),J1711-OFFSET(J1711,-ROW()+2,0,1,1))</f>
        <v>1437.2267622400541</v>
      </c>
      <c r="L1711" s="32" t="str">
        <f ca="1">IF(AND(F1711&gt;OFFSET(F1711,-计算结果!B$19,0,1,1),'000300'!K1711&lt;OFFSET('000300'!K1711,-计算结果!B$19,0,1,1)),"卖",IF(AND(F1711&lt;OFFSET(F1711,-计算结果!B$19,0,1,1),'000300'!K1711&gt;OFFSET('000300'!K1711,-计算结果!B$19,0,1,1)),"买",L1710))</f>
        <v>买</v>
      </c>
      <c r="M1711" s="4" t="str">
        <f t="shared" ca="1" si="106"/>
        <v/>
      </c>
      <c r="N1711" s="3">
        <f ca="1">IF(L1710="买",E1711/E1710-1,0)-IF(M1711=1,计算结果!B$17,0)</f>
        <v>-2.0331366185947553E-2</v>
      </c>
      <c r="O1711" s="2">
        <f t="shared" ca="1" si="107"/>
        <v>1.753615899656443</v>
      </c>
      <c r="P1711" s="3">
        <f ca="1">1-O1711/MAX(O$2:O1711)</f>
        <v>0.32456942831996405</v>
      </c>
    </row>
    <row r="1712" spans="1:16" x14ac:dyDescent="0.15">
      <c r="A1712" s="1">
        <v>40925</v>
      </c>
      <c r="B1712">
        <v>2347.5700000000002</v>
      </c>
      <c r="C1712">
        <v>2462.4299999999998</v>
      </c>
      <c r="D1712" s="21">
        <v>2329.25</v>
      </c>
      <c r="E1712" s="21">
        <v>2460.6</v>
      </c>
      <c r="F1712" s="43">
        <v>643.24132864000001</v>
      </c>
      <c r="G1712" s="3">
        <f t="shared" si="104"/>
        <v>4.9005606121970358E-2</v>
      </c>
      <c r="H1712" s="3">
        <f>1-E1712/MAX(E$2:E1712)</f>
        <v>0.58133124617164644</v>
      </c>
      <c r="I1712" s="21">
        <f ca="1">IF(ROW()&gt;计算结果!B$18-1,AVERAGE(OFFSET(E1712,0,0,-计算结果!B$18,1)),AVERAGE(OFFSET(E1712,0,0,-ROW()+1,1)))</f>
        <v>2408.9499999999998</v>
      </c>
      <c r="J1712" s="43">
        <f t="shared" ca="1" si="105"/>
        <v>276599.30621183978</v>
      </c>
      <c r="K1712" s="43">
        <f ca="1">IF(ROW()&gt;计算结果!B$19+1,J1712-OFFSET(J1712,-计算结果!B$19,0,1,1),J1712-OFFSET(J1712,-ROW()+2,0,1,1))</f>
        <v>2406.193602560088</v>
      </c>
      <c r="L1712" s="32" t="str">
        <f ca="1">IF(AND(F1712&gt;OFFSET(F1712,-计算结果!B$19,0,1,1),'000300'!K1712&lt;OFFSET('000300'!K1712,-计算结果!B$19,0,1,1)),"卖",IF(AND(F1712&lt;OFFSET(F1712,-计算结果!B$19,0,1,1),'000300'!K1712&gt;OFFSET('000300'!K1712,-计算结果!B$19,0,1,1)),"买",L1711))</f>
        <v>买</v>
      </c>
      <c r="M1712" s="4" t="str">
        <f t="shared" ca="1" si="106"/>
        <v/>
      </c>
      <c r="N1712" s="3">
        <f ca="1">IF(L1711="买",E1712/E1711-1,0)-IF(M1712=1,计算结果!B$17,0)</f>
        <v>4.9005606121970358E-2</v>
      </c>
      <c r="O1712" s="2">
        <f t="shared" ca="1" si="107"/>
        <v>1.8395529097242314</v>
      </c>
      <c r="P1712" s="3">
        <f ca="1">1-O1712/MAX(O$2:O1712)</f>
        <v>0.29146954376147494</v>
      </c>
    </row>
    <row r="1713" spans="1:16" x14ac:dyDescent="0.15">
      <c r="A1713" s="1">
        <v>40926</v>
      </c>
      <c r="B1713">
        <v>2464.92</v>
      </c>
      <c r="C1713">
        <v>2485.5</v>
      </c>
      <c r="D1713" s="21">
        <v>2414.5300000000002</v>
      </c>
      <c r="E1713" s="21">
        <v>2422.19</v>
      </c>
      <c r="F1713" s="43">
        <v>670.58839551999995</v>
      </c>
      <c r="G1713" s="3">
        <f t="shared" si="104"/>
        <v>-1.5610013817767943E-2</v>
      </c>
      <c r="H1713" s="3">
        <f>1-E1713/MAX(E$2:E1713)</f>
        <v>0.58786667120397462</v>
      </c>
      <c r="I1713" s="21">
        <f ca="1">IF(ROW()&gt;计算结果!B$18-1,AVERAGE(OFFSET(E1713,0,0,-计算结果!B$18,1)),AVERAGE(OFFSET(E1713,0,0,-ROW()+1,1)))</f>
        <v>2405.6925000000001</v>
      </c>
      <c r="J1713" s="43">
        <f t="shared" ca="1" si="105"/>
        <v>275928.71781631978</v>
      </c>
      <c r="K1713" s="43">
        <f ca="1">IF(ROW()&gt;计算结果!B$19+1,J1713-OFFSET(J1713,-计算结果!B$19,0,1,1),J1713-OFFSET(J1713,-ROW()+2,0,1,1))</f>
        <v>2111.9579340800992</v>
      </c>
      <c r="L1713" s="32" t="str">
        <f ca="1">IF(AND(F1713&gt;OFFSET(F1713,-计算结果!B$19,0,1,1),'000300'!K1713&lt;OFFSET('000300'!K1713,-计算结果!B$19,0,1,1)),"卖",IF(AND(F1713&lt;OFFSET(F1713,-计算结果!B$19,0,1,1),'000300'!K1713&gt;OFFSET('000300'!K1713,-计算结果!B$19,0,1,1)),"买",L1712))</f>
        <v>买</v>
      </c>
      <c r="M1713" s="4" t="str">
        <f t="shared" ca="1" si="106"/>
        <v/>
      </c>
      <c r="N1713" s="3">
        <f ca="1">IF(L1712="买",E1713/E1712-1,0)-IF(M1713=1,计算结果!B$17,0)</f>
        <v>-1.5610013817767943E-2</v>
      </c>
      <c r="O1713" s="2">
        <f t="shared" ca="1" si="107"/>
        <v>1.8108374633849209</v>
      </c>
      <c r="P1713" s="3">
        <f ca="1">1-O1713/MAX(O$2:O1713)</f>
        <v>0.30252971397366779</v>
      </c>
    </row>
    <row r="1714" spans="1:16" x14ac:dyDescent="0.15">
      <c r="A1714" s="1">
        <v>40927</v>
      </c>
      <c r="B1714">
        <v>2423.86</v>
      </c>
      <c r="C1714">
        <v>2480.21</v>
      </c>
      <c r="D1714" s="21">
        <v>2414.9899999999998</v>
      </c>
      <c r="E1714" s="21">
        <v>2468.35</v>
      </c>
      <c r="F1714" s="43">
        <v>563.77655296</v>
      </c>
      <c r="G1714" s="3">
        <f t="shared" si="104"/>
        <v>1.9057134246281304E-2</v>
      </c>
      <c r="H1714" s="3">
        <f>1-E1714/MAX(E$2:E1714)</f>
        <v>0.58001259102974201</v>
      </c>
      <c r="I1714" s="21">
        <f ca="1">IF(ROW()&gt;计算结果!B$18-1,AVERAGE(OFFSET(E1714,0,0,-计算结果!B$18,1)),AVERAGE(OFFSET(E1714,0,0,-ROW()+1,1)))</f>
        <v>2424.1975000000002</v>
      </c>
      <c r="J1714" s="43">
        <f t="shared" ca="1" si="105"/>
        <v>276492.49436927977</v>
      </c>
      <c r="K1714" s="43">
        <f ca="1">IF(ROW()&gt;计算结果!B$19+1,J1714-OFFSET(J1714,-计算结果!B$19,0,1,1),J1714-OFFSET(J1714,-ROW()+2,0,1,1))</f>
        <v>2986.5281126400805</v>
      </c>
      <c r="L1714" s="32" t="str">
        <f ca="1">IF(AND(F1714&gt;OFFSET(F1714,-计算结果!B$19,0,1,1),'000300'!K1714&lt;OFFSET('000300'!K1714,-计算结果!B$19,0,1,1)),"卖",IF(AND(F1714&lt;OFFSET(F1714,-计算结果!B$19,0,1,1),'000300'!K1714&gt;OFFSET('000300'!K1714,-计算结果!B$19,0,1,1)),"买",L1713))</f>
        <v>买</v>
      </c>
      <c r="M1714" s="4" t="str">
        <f t="shared" ca="1" si="106"/>
        <v/>
      </c>
      <c r="N1714" s="3">
        <f ca="1">IF(L1713="买",E1714/E1713-1,0)-IF(M1714=1,计算结果!B$17,0)</f>
        <v>1.9057134246281304E-2</v>
      </c>
      <c r="O1714" s="2">
        <f t="shared" ca="1" si="107"/>
        <v>1.8453468360228429</v>
      </c>
      <c r="P1714" s="3">
        <f ca="1">1-O1714/MAX(O$2:O1714)</f>
        <v>0.28923792910007173</v>
      </c>
    </row>
    <row r="1715" spans="1:16" x14ac:dyDescent="0.15">
      <c r="A1715" s="1">
        <v>40928</v>
      </c>
      <c r="B1715">
        <v>2476.73</v>
      </c>
      <c r="C1715">
        <v>2510.34</v>
      </c>
      <c r="D1715" s="21">
        <v>2462.59</v>
      </c>
      <c r="E1715" s="21">
        <v>2504.09</v>
      </c>
      <c r="F1715" s="43">
        <v>574.74473983999997</v>
      </c>
      <c r="G1715" s="3">
        <f t="shared" si="104"/>
        <v>1.4479308039783811E-2</v>
      </c>
      <c r="H1715" s="3">
        <f>1-E1715/MAX(E$2:E1715)</f>
        <v>0.57393146396243111</v>
      </c>
      <c r="I1715" s="21">
        <f ca="1">IF(ROW()&gt;计算结果!B$18-1,AVERAGE(OFFSET(E1715,0,0,-计算结果!B$18,1)),AVERAGE(OFFSET(E1715,0,0,-ROW()+1,1)))</f>
        <v>2463.8074999999999</v>
      </c>
      <c r="J1715" s="43">
        <f t="shared" ca="1" si="105"/>
        <v>277067.23910911975</v>
      </c>
      <c r="K1715" s="43">
        <f ca="1">IF(ROW()&gt;计算结果!B$19+1,J1715-OFFSET(J1715,-计算结果!B$19,0,1,1),J1715-OFFSET(J1715,-ROW()+2,0,1,1))</f>
        <v>3046.4915865600342</v>
      </c>
      <c r="L1715" s="32" t="str">
        <f ca="1">IF(AND(F1715&gt;OFFSET(F1715,-计算结果!B$19,0,1,1),'000300'!K1715&lt;OFFSET('000300'!K1715,-计算结果!B$19,0,1,1)),"卖",IF(AND(F1715&lt;OFFSET(F1715,-计算结果!B$19,0,1,1),'000300'!K1715&gt;OFFSET('000300'!K1715,-计算结果!B$19,0,1,1)),"买",L1714))</f>
        <v>买</v>
      </c>
      <c r="M1715" s="4" t="str">
        <f t="shared" ca="1" si="106"/>
        <v/>
      </c>
      <c r="N1715" s="3">
        <f ca="1">IF(L1714="买",E1715/E1714-1,0)-IF(M1715=1,计算结果!B$17,0)</f>
        <v>1.4479308039783811E-2</v>
      </c>
      <c r="O1715" s="2">
        <f t="shared" ca="1" si="107"/>
        <v>1.872066181301858</v>
      </c>
      <c r="P1715" s="3">
        <f ca="1">1-O1715/MAX(O$2:O1715)</f>
        <v>0.27894658613251699</v>
      </c>
    </row>
    <row r="1716" spans="1:16" x14ac:dyDescent="0.15">
      <c r="A1716" s="1">
        <v>40938</v>
      </c>
      <c r="B1716">
        <v>2508.88</v>
      </c>
      <c r="C1716">
        <v>2508.88</v>
      </c>
      <c r="D1716" s="21">
        <v>2460.4</v>
      </c>
      <c r="E1716" s="21">
        <v>2460.7199999999998</v>
      </c>
      <c r="F1716" s="43">
        <v>447.70885632</v>
      </c>
      <c r="G1716" s="3">
        <f t="shared" si="104"/>
        <v>-1.7319665028014297E-2</v>
      </c>
      <c r="H1716" s="3">
        <f>1-E1716/MAX(E$2:E1716)</f>
        <v>0.58131082828557812</v>
      </c>
      <c r="I1716" s="21">
        <f ca="1">IF(ROW()&gt;计算结果!B$18-1,AVERAGE(OFFSET(E1716,0,0,-计算结果!B$18,1)),AVERAGE(OFFSET(E1716,0,0,-ROW()+1,1)))</f>
        <v>2463.8375000000001</v>
      </c>
      <c r="J1716" s="43">
        <f t="shared" ca="1" si="105"/>
        <v>277514.94796543976</v>
      </c>
      <c r="K1716" s="43">
        <f ca="1">IF(ROW()&gt;计算结果!B$19+1,J1716-OFFSET(J1716,-计算结果!B$19,0,1,1),J1716-OFFSET(J1716,-ROW()+2,0,1,1))</f>
        <v>2741.7088819200289</v>
      </c>
      <c r="L1716" s="32" t="str">
        <f ca="1">IF(AND(F1716&gt;OFFSET(F1716,-计算结果!B$19,0,1,1),'000300'!K1716&lt;OFFSET('000300'!K1716,-计算结果!B$19,0,1,1)),"卖",IF(AND(F1716&lt;OFFSET(F1716,-计算结果!B$19,0,1,1),'000300'!K1716&gt;OFFSET('000300'!K1716,-计算结果!B$19,0,1,1)),"买",L1715))</f>
        <v>买</v>
      </c>
      <c r="M1716" s="4" t="str">
        <f t="shared" ca="1" si="106"/>
        <v/>
      </c>
      <c r="N1716" s="3">
        <f ca="1">IF(L1715="买",E1716/E1715-1,0)-IF(M1716=1,计算结果!B$17,0)</f>
        <v>-1.7319665028014297E-2</v>
      </c>
      <c r="O1716" s="2">
        <f t="shared" ca="1" si="107"/>
        <v>1.8396426221314359</v>
      </c>
      <c r="P1716" s="3">
        <f ca="1">1-O1716/MAX(O$2:O1716)</f>
        <v>0.29143498972800796</v>
      </c>
    </row>
    <row r="1717" spans="1:16" x14ac:dyDescent="0.15">
      <c r="A1717" s="1">
        <v>40939</v>
      </c>
      <c r="B1717">
        <v>2462.34</v>
      </c>
      <c r="C1717">
        <v>2472.84</v>
      </c>
      <c r="D1717" s="21">
        <v>2447.77</v>
      </c>
      <c r="E1717" s="21">
        <v>2464.2600000000002</v>
      </c>
      <c r="F1717" s="43">
        <v>326.94132736</v>
      </c>
      <c r="G1717" s="3">
        <f t="shared" si="104"/>
        <v>1.4386033356093009E-3</v>
      </c>
      <c r="H1717" s="3">
        <f>1-E1717/MAX(E$2:E1717)</f>
        <v>0.58070850064656632</v>
      </c>
      <c r="I1717" s="21">
        <f ca="1">IF(ROW()&gt;计算结果!B$18-1,AVERAGE(OFFSET(E1717,0,0,-计算结果!B$18,1)),AVERAGE(OFFSET(E1717,0,0,-ROW()+1,1)))</f>
        <v>2474.355</v>
      </c>
      <c r="J1717" s="43">
        <f t="shared" ca="1" si="105"/>
        <v>277841.88929279975</v>
      </c>
      <c r="K1717" s="43">
        <f ca="1">IF(ROW()&gt;计算结果!B$19+1,J1717-OFFSET(J1717,-计算结果!B$19,0,1,1),J1717-OFFSET(J1717,-ROW()+2,0,1,1))</f>
        <v>2492.778004480002</v>
      </c>
      <c r="L1717" s="32" t="str">
        <f ca="1">IF(AND(F1717&gt;OFFSET(F1717,-计算结果!B$19,0,1,1),'000300'!K1717&lt;OFFSET('000300'!K1717,-计算结果!B$19,0,1,1)),"卖",IF(AND(F1717&lt;OFFSET(F1717,-计算结果!B$19,0,1,1),'000300'!K1717&gt;OFFSET('000300'!K1717,-计算结果!B$19,0,1,1)),"买",L1716))</f>
        <v>买</v>
      </c>
      <c r="M1717" s="4" t="str">
        <f t="shared" ca="1" si="106"/>
        <v/>
      </c>
      <c r="N1717" s="3">
        <f ca="1">IF(L1716="买",E1717/E1716-1,0)-IF(M1717=1,计算结果!B$17,0)</f>
        <v>1.4386033356093009E-3</v>
      </c>
      <c r="O1717" s="2">
        <f t="shared" ca="1" si="107"/>
        <v>1.8422891381439632</v>
      </c>
      <c r="P1717" s="3">
        <f ca="1">1-O1717/MAX(O$2:O1717)</f>
        <v>0.29041564574073464</v>
      </c>
    </row>
    <row r="1718" spans="1:16" x14ac:dyDescent="0.15">
      <c r="A1718" s="1">
        <v>40940</v>
      </c>
      <c r="B1718">
        <v>2458.23</v>
      </c>
      <c r="C1718">
        <v>2481.66</v>
      </c>
      <c r="D1718" s="21">
        <v>2423.4499999999998</v>
      </c>
      <c r="E1718" s="21">
        <v>2428.9899999999998</v>
      </c>
      <c r="F1718" s="43">
        <v>377.52319999999997</v>
      </c>
      <c r="G1718" s="3">
        <f t="shared" si="104"/>
        <v>-1.4312613117122508E-2</v>
      </c>
      <c r="H1718" s="3">
        <f>1-E1718/MAX(E$2:E1718)</f>
        <v>0.5867096576601103</v>
      </c>
      <c r="I1718" s="21">
        <f ca="1">IF(ROW()&gt;计算结果!B$18-1,AVERAGE(OFFSET(E1718,0,0,-计算结果!B$18,1)),AVERAGE(OFFSET(E1718,0,0,-ROW()+1,1)))</f>
        <v>2464.5149999999999</v>
      </c>
      <c r="J1718" s="43">
        <f t="shared" ca="1" si="105"/>
        <v>277464.36609279976</v>
      </c>
      <c r="K1718" s="43">
        <f ca="1">IF(ROW()&gt;计算结果!B$19+1,J1718-OFFSET(J1718,-计算结果!B$19,0,1,1),J1718-OFFSET(J1718,-ROW()+2,0,1,1))</f>
        <v>1636.4807372799842</v>
      </c>
      <c r="L1718" s="32" t="str">
        <f ca="1">IF(AND(F1718&gt;OFFSET(F1718,-计算结果!B$19,0,1,1),'000300'!K1718&lt;OFFSET('000300'!K1718,-计算结果!B$19,0,1,1)),"卖",IF(AND(F1718&lt;OFFSET(F1718,-计算结果!B$19,0,1,1),'000300'!K1718&gt;OFFSET('000300'!K1718,-计算结果!B$19,0,1,1)),"买",L1717))</f>
        <v>买</v>
      </c>
      <c r="M1718" s="4" t="str">
        <f t="shared" ca="1" si="106"/>
        <v/>
      </c>
      <c r="N1718" s="3">
        <f ca="1">IF(L1717="买",E1718/E1717-1,0)-IF(M1718=1,计算结果!B$17,0)</f>
        <v>-1.4312613117122508E-2</v>
      </c>
      <c r="O1718" s="2">
        <f t="shared" ca="1" si="107"/>
        <v>1.8159211664598316</v>
      </c>
      <c r="P1718" s="3">
        <f ca="1">1-O1718/MAX(O$2:O1718)</f>
        <v>0.3005716520772107</v>
      </c>
    </row>
    <row r="1719" spans="1:16" x14ac:dyDescent="0.15">
      <c r="A1719" s="1">
        <v>40941</v>
      </c>
      <c r="B1719">
        <v>2437.4699999999998</v>
      </c>
      <c r="C1719">
        <v>2486.2399999999998</v>
      </c>
      <c r="D1719" s="21">
        <v>2429.71</v>
      </c>
      <c r="E1719" s="21">
        <v>2486.2399999999998</v>
      </c>
      <c r="F1719" s="43">
        <v>441.26384128000001</v>
      </c>
      <c r="G1719" s="3">
        <f t="shared" si="104"/>
        <v>2.3569467144780365E-2</v>
      </c>
      <c r="H1719" s="3">
        <f>1-E1719/MAX(E$2:E1719)</f>
        <v>0.57696862451507525</v>
      </c>
      <c r="I1719" s="21">
        <f ca="1">IF(ROW()&gt;计算结果!B$18-1,AVERAGE(OFFSET(E1719,0,0,-计算结果!B$18,1)),AVERAGE(OFFSET(E1719,0,0,-ROW()+1,1)))</f>
        <v>2460.0524999999998</v>
      </c>
      <c r="J1719" s="43">
        <f t="shared" ca="1" si="105"/>
        <v>277023.10225151974</v>
      </c>
      <c r="K1719" s="43">
        <f ca="1">IF(ROW()&gt;计算结果!B$19+1,J1719-OFFSET(J1719,-计算结果!B$19,0,1,1),J1719-OFFSET(J1719,-ROW()+2,0,1,1))</f>
        <v>722.93351423996501</v>
      </c>
      <c r="L1719" s="32" t="str">
        <f ca="1">IF(AND(F1719&gt;OFFSET(F1719,-计算结果!B$19,0,1,1),'000300'!K1719&lt;OFFSET('000300'!K1719,-计算结果!B$19,0,1,1)),"卖",IF(AND(F1719&lt;OFFSET(F1719,-计算结果!B$19,0,1,1),'000300'!K1719&gt;OFFSET('000300'!K1719,-计算结果!B$19,0,1,1)),"买",L1718))</f>
        <v>买</v>
      </c>
      <c r="M1719" s="4" t="str">
        <f t="shared" ca="1" si="106"/>
        <v/>
      </c>
      <c r="N1719" s="3">
        <f ca="1">IF(L1718="买",E1719/E1718-1,0)-IF(M1719=1,计算结果!B$17,0)</f>
        <v>2.3569467144780365E-2</v>
      </c>
      <c r="O1719" s="2">
        <f t="shared" ca="1" si="107"/>
        <v>1.8587214607302178</v>
      </c>
      <c r="P1719" s="3">
        <f ca="1">1-O1719/MAX(O$2:O1719)</f>
        <v>0.28408649861071655</v>
      </c>
    </row>
    <row r="1720" spans="1:16" x14ac:dyDescent="0.15">
      <c r="A1720" s="1">
        <v>40942</v>
      </c>
      <c r="B1720">
        <v>2478.34</v>
      </c>
      <c r="C1720">
        <v>2514.65</v>
      </c>
      <c r="D1720" s="21">
        <v>2470.2800000000002</v>
      </c>
      <c r="E1720" s="21">
        <v>2506.09</v>
      </c>
      <c r="F1720" s="43">
        <v>515.07544064000001</v>
      </c>
      <c r="G1720" s="3">
        <f t="shared" si="104"/>
        <v>7.9839436257160834E-3</v>
      </c>
      <c r="H1720" s="3">
        <f>1-E1720/MAX(E$2:E1720)</f>
        <v>0.57359116586129444</v>
      </c>
      <c r="I1720" s="21">
        <f ca="1">IF(ROW()&gt;计算结果!B$18-1,AVERAGE(OFFSET(E1720,0,0,-计算结果!B$18,1)),AVERAGE(OFFSET(E1720,0,0,-ROW()+1,1)))</f>
        <v>2471.395</v>
      </c>
      <c r="J1720" s="43">
        <f t="shared" ca="1" si="105"/>
        <v>277538.17769215972</v>
      </c>
      <c r="K1720" s="43">
        <f ca="1">IF(ROW()&gt;计算结果!B$19+1,J1720-OFFSET(J1720,-计算结果!B$19,0,1,1),J1720-OFFSET(J1720,-ROW()+2,0,1,1))</f>
        <v>1582.1128089599661</v>
      </c>
      <c r="L1720" s="32" t="str">
        <f ca="1">IF(AND(F1720&gt;OFFSET(F1720,-计算结果!B$19,0,1,1),'000300'!K1720&lt;OFFSET('000300'!K1720,-计算结果!B$19,0,1,1)),"卖",IF(AND(F1720&lt;OFFSET(F1720,-计算结果!B$19,0,1,1),'000300'!K1720&gt;OFFSET('000300'!K1720,-计算结果!B$19,0,1,1)),"买",L1719))</f>
        <v>买</v>
      </c>
      <c r="M1720" s="4" t="str">
        <f t="shared" ca="1" si="106"/>
        <v/>
      </c>
      <c r="N1720" s="3">
        <f ca="1">IF(L1719="买",E1720/E1719-1,0)-IF(M1720=1,计算结果!B$17,0)</f>
        <v>7.9839436257160834E-3</v>
      </c>
      <c r="O1720" s="2">
        <f t="shared" ca="1" si="107"/>
        <v>1.8735613880885966</v>
      </c>
      <c r="P1720" s="3">
        <f ca="1">1-O1720/MAX(O$2:O1720)</f>
        <v>0.27837068557473543</v>
      </c>
    </row>
    <row r="1721" spans="1:16" x14ac:dyDescent="0.15">
      <c r="A1721" s="1">
        <v>40945</v>
      </c>
      <c r="B1721">
        <v>2511.17</v>
      </c>
      <c r="C1721">
        <v>2520.7600000000002</v>
      </c>
      <c r="D1721" s="21">
        <v>2488.71</v>
      </c>
      <c r="E1721" s="21">
        <v>2504.3200000000002</v>
      </c>
      <c r="F1721" s="43">
        <v>475.41522431999999</v>
      </c>
      <c r="G1721" s="3">
        <f t="shared" si="104"/>
        <v>-7.0627950313040255E-4</v>
      </c>
      <c r="H1721" s="3">
        <f>1-E1721/MAX(E$2:E1721)</f>
        <v>0.57389232968080028</v>
      </c>
      <c r="I1721" s="21">
        <f ca="1">IF(ROW()&gt;计算结果!B$18-1,AVERAGE(OFFSET(E1721,0,0,-计算结果!B$18,1)),AVERAGE(OFFSET(E1721,0,0,-ROW()+1,1)))</f>
        <v>2481.41</v>
      </c>
      <c r="J1721" s="43">
        <f t="shared" ca="1" si="105"/>
        <v>278013.59291647974</v>
      </c>
      <c r="K1721" s="43">
        <f ca="1">IF(ROW()&gt;计算结果!B$19+1,J1721-OFFSET(J1721,-计算结果!B$19,0,1,1),J1721-OFFSET(J1721,-ROW()+2,0,1,1))</f>
        <v>1414.2867046399624</v>
      </c>
      <c r="L1721" s="32" t="str">
        <f ca="1">IF(AND(F1721&gt;OFFSET(F1721,-计算结果!B$19,0,1,1),'000300'!K1721&lt;OFFSET('000300'!K1721,-计算结果!B$19,0,1,1)),"卖",IF(AND(F1721&lt;OFFSET(F1721,-计算结果!B$19,0,1,1),'000300'!K1721&gt;OFFSET('000300'!K1721,-计算结果!B$19,0,1,1)),"买",L1720))</f>
        <v>买</v>
      </c>
      <c r="M1721" s="4" t="str">
        <f t="shared" ca="1" si="106"/>
        <v/>
      </c>
      <c r="N1721" s="3">
        <f ca="1">IF(L1720="买",E1721/E1720-1,0)-IF(M1721=1,计算结果!B$17,0)</f>
        <v>-7.0627950313040255E-4</v>
      </c>
      <c r="O1721" s="2">
        <f t="shared" ca="1" si="107"/>
        <v>1.8722381300823332</v>
      </c>
      <c r="P1721" s="3">
        <f ca="1">1-O1721/MAX(O$2:O1721)</f>
        <v>0.27888035756837204</v>
      </c>
    </row>
    <row r="1722" spans="1:16" x14ac:dyDescent="0.15">
      <c r="A1722" s="1">
        <v>40946</v>
      </c>
      <c r="B1722">
        <v>2489.0300000000002</v>
      </c>
      <c r="C1722">
        <v>2489.0300000000002</v>
      </c>
      <c r="D1722" s="21">
        <v>2441.6999999999998</v>
      </c>
      <c r="E1722" s="21">
        <v>2457.9499999999998</v>
      </c>
      <c r="F1722" s="43">
        <v>400.34275328000001</v>
      </c>
      <c r="G1722" s="3">
        <f t="shared" si="104"/>
        <v>-1.8516004344492853E-2</v>
      </c>
      <c r="H1722" s="3">
        <f>1-E1722/MAX(E$2:E1722)</f>
        <v>0.5817821411556523</v>
      </c>
      <c r="I1722" s="21">
        <f ca="1">IF(ROW()&gt;计算结果!B$18-1,AVERAGE(OFFSET(E1722,0,0,-计算结果!B$18,1)),AVERAGE(OFFSET(E1722,0,0,-ROW()+1,1)))</f>
        <v>2488.6499999999996</v>
      </c>
      <c r="J1722" s="43">
        <f t="shared" ca="1" si="105"/>
        <v>278413.93566975975</v>
      </c>
      <c r="K1722" s="43">
        <f ca="1">IF(ROW()&gt;计算结果!B$19+1,J1722-OFFSET(J1722,-计算结果!B$19,0,1,1),J1722-OFFSET(J1722,-ROW()+2,0,1,1))</f>
        <v>2485.2178534399718</v>
      </c>
      <c r="L1722" s="32" t="str">
        <f ca="1">IF(AND(F1722&gt;OFFSET(F1722,-计算结果!B$19,0,1,1),'000300'!K1722&lt;OFFSET('000300'!K1722,-计算结果!B$19,0,1,1)),"卖",IF(AND(F1722&lt;OFFSET(F1722,-计算结果!B$19,0,1,1),'000300'!K1722&gt;OFFSET('000300'!K1722,-计算结果!B$19,0,1,1)),"买",L1721))</f>
        <v>买</v>
      </c>
      <c r="M1722" s="4" t="str">
        <f t="shared" ca="1" si="106"/>
        <v/>
      </c>
      <c r="N1722" s="3">
        <f ca="1">IF(L1721="买",E1722/E1721-1,0)-IF(M1722=1,计算结果!B$17,0)</f>
        <v>-1.8516004344492853E-2</v>
      </c>
      <c r="O1722" s="2">
        <f t="shared" ca="1" si="107"/>
        <v>1.8375717607318036</v>
      </c>
      <c r="P1722" s="3">
        <f ca="1">1-O1722/MAX(O$2:O1722)</f>
        <v>0.29223261200053519</v>
      </c>
    </row>
    <row r="1723" spans="1:16" x14ac:dyDescent="0.15">
      <c r="A1723" s="1">
        <v>40947</v>
      </c>
      <c r="B1723">
        <v>2456.42</v>
      </c>
      <c r="C1723">
        <v>2534.16</v>
      </c>
      <c r="D1723" s="21">
        <v>2451</v>
      </c>
      <c r="E1723" s="21">
        <v>2528.2399999999998</v>
      </c>
      <c r="F1723" s="43">
        <v>617.21305087999997</v>
      </c>
      <c r="G1723" s="3">
        <f t="shared" si="104"/>
        <v>2.8597001566345925E-2</v>
      </c>
      <c r="H1723" s="3">
        <f>1-E1723/MAX(E$2:E1723)</f>
        <v>0.5698223643912067</v>
      </c>
      <c r="I1723" s="21">
        <f ca="1">IF(ROW()&gt;计算结果!B$18-1,AVERAGE(OFFSET(E1723,0,0,-计算结果!B$18,1)),AVERAGE(OFFSET(E1723,0,0,-ROW()+1,1)))</f>
        <v>2499.1499999999996</v>
      </c>
      <c r="J1723" s="43">
        <f t="shared" ca="1" si="105"/>
        <v>279031.14872063976</v>
      </c>
      <c r="K1723" s="43">
        <f ca="1">IF(ROW()&gt;计算结果!B$19+1,J1723-OFFSET(J1723,-计算结果!B$19,0,1,1),J1723-OFFSET(J1723,-ROW()+2,0,1,1))</f>
        <v>2538.65435135999</v>
      </c>
      <c r="L1723" s="32" t="str">
        <f ca="1">IF(AND(F1723&gt;OFFSET(F1723,-计算结果!B$19,0,1,1),'000300'!K1723&lt;OFFSET('000300'!K1723,-计算结果!B$19,0,1,1)),"卖",IF(AND(F1723&lt;OFFSET(F1723,-计算结果!B$19,0,1,1),'000300'!K1723&gt;OFFSET('000300'!K1723,-计算结果!B$19,0,1,1)),"买",L1722))</f>
        <v>卖</v>
      </c>
      <c r="M1723" s="4">
        <f t="shared" ca="1" si="106"/>
        <v>1</v>
      </c>
      <c r="N1723" s="3">
        <f ca="1">IF(L1722="买",E1723/E1722-1,0)-IF(M1723=1,计算结果!B$17,0)</f>
        <v>2.8597001566345925E-2</v>
      </c>
      <c r="O1723" s="2">
        <f t="shared" ca="1" si="107"/>
        <v>1.890120803251724</v>
      </c>
      <c r="P1723" s="3">
        <f ca="1">1-O1723/MAX(O$2:O1723)</f>
        <v>0.27199258689730588</v>
      </c>
    </row>
    <row r="1724" spans="1:16" x14ac:dyDescent="0.15">
      <c r="A1724" s="1">
        <v>40948</v>
      </c>
      <c r="B1724">
        <v>2525.59</v>
      </c>
      <c r="C1724">
        <v>2546.0300000000002</v>
      </c>
      <c r="D1724" s="21">
        <v>2513.13</v>
      </c>
      <c r="E1724" s="21">
        <v>2529.23</v>
      </c>
      <c r="F1724" s="43">
        <v>634.56202752000002</v>
      </c>
      <c r="G1724" s="3">
        <f t="shared" si="104"/>
        <v>3.9157674904299888E-4</v>
      </c>
      <c r="H1724" s="3">
        <f>1-E1724/MAX(E$2:E1724)</f>
        <v>0.56965391683114408</v>
      </c>
      <c r="I1724" s="21">
        <f ca="1">IF(ROW()&gt;计算结果!B$18-1,AVERAGE(OFFSET(E1724,0,0,-计算结果!B$18,1)),AVERAGE(OFFSET(E1724,0,0,-ROW()+1,1)))</f>
        <v>2504.9349999999999</v>
      </c>
      <c r="J1724" s="43">
        <f t="shared" ca="1" si="105"/>
        <v>279665.71074815973</v>
      </c>
      <c r="K1724" s="43">
        <f ca="1">IF(ROW()&gt;计算结果!B$19+1,J1724-OFFSET(J1724,-计算结果!B$19,0,1,1),J1724-OFFSET(J1724,-ROW()+2,0,1,1))</f>
        <v>2598.4716390399844</v>
      </c>
      <c r="L1724" s="32" t="str">
        <f ca="1">IF(AND(F1724&gt;OFFSET(F1724,-计算结果!B$19,0,1,1),'000300'!K1724&lt;OFFSET('000300'!K1724,-计算结果!B$19,0,1,1)),"卖",IF(AND(F1724&lt;OFFSET(F1724,-计算结果!B$19,0,1,1),'000300'!K1724&gt;OFFSET('000300'!K1724,-计算结果!B$19,0,1,1)),"买",L1723))</f>
        <v>卖</v>
      </c>
      <c r="M1724" s="4" t="str">
        <f t="shared" ca="1" si="106"/>
        <v/>
      </c>
      <c r="N1724" s="3">
        <f ca="1">IF(L1723="买",E1724/E1723-1,0)-IF(M1724=1,计算结果!B$17,0)</f>
        <v>0</v>
      </c>
      <c r="O1724" s="2">
        <f t="shared" ca="1" si="107"/>
        <v>1.890120803251724</v>
      </c>
      <c r="P1724" s="3">
        <f ca="1">1-O1724/MAX(O$2:O1724)</f>
        <v>0.27199258689730588</v>
      </c>
    </row>
    <row r="1725" spans="1:16" x14ac:dyDescent="0.15">
      <c r="A1725" s="1">
        <v>40949</v>
      </c>
      <c r="B1725">
        <v>2521.6799999999998</v>
      </c>
      <c r="C1725">
        <v>2560.0300000000002</v>
      </c>
      <c r="D1725" s="21">
        <v>2521.16</v>
      </c>
      <c r="E1725" s="21">
        <v>2533.62</v>
      </c>
      <c r="F1725" s="43">
        <v>600.29480960000001</v>
      </c>
      <c r="G1725" s="3">
        <f t="shared" si="104"/>
        <v>1.7357061239982041E-3</v>
      </c>
      <c r="H1725" s="3">
        <f>1-E1725/MAX(E$2:E1725)</f>
        <v>0.56890696249914918</v>
      </c>
      <c r="I1725" s="21">
        <f ca="1">IF(ROW()&gt;计算结果!B$18-1,AVERAGE(OFFSET(E1725,0,0,-计算结果!B$18,1)),AVERAGE(OFFSET(E1725,0,0,-ROW()+1,1)))</f>
        <v>2512.2600000000002</v>
      </c>
      <c r="J1725" s="43">
        <f t="shared" ca="1" si="105"/>
        <v>280266.00555775972</v>
      </c>
      <c r="K1725" s="43">
        <f ca="1">IF(ROW()&gt;计算结果!B$19+1,J1725-OFFSET(J1725,-计算结果!B$19,0,1,1),J1725-OFFSET(J1725,-ROW()+2,0,1,1))</f>
        <v>2751.0575923199649</v>
      </c>
      <c r="L1725" s="32" t="str">
        <f ca="1">IF(AND(F1725&gt;OFFSET(F1725,-计算结果!B$19,0,1,1),'000300'!K1725&lt;OFFSET('000300'!K1725,-计算结果!B$19,0,1,1)),"卖",IF(AND(F1725&lt;OFFSET(F1725,-计算结果!B$19,0,1,1),'000300'!K1725&gt;OFFSET('000300'!K1725,-计算结果!B$19,0,1,1)),"买",L1724))</f>
        <v>卖</v>
      </c>
      <c r="M1725" s="4" t="str">
        <f t="shared" ca="1" si="106"/>
        <v/>
      </c>
      <c r="N1725" s="3">
        <f ca="1">IF(L1724="买",E1725/E1724-1,0)-IF(M1725=1,计算结果!B$17,0)</f>
        <v>0</v>
      </c>
      <c r="O1725" s="2">
        <f t="shared" ca="1" si="107"/>
        <v>1.890120803251724</v>
      </c>
      <c r="P1725" s="3">
        <f ca="1">1-O1725/MAX(O$2:O1725)</f>
        <v>0.27199258689730588</v>
      </c>
    </row>
    <row r="1726" spans="1:16" x14ac:dyDescent="0.15">
      <c r="A1726" s="1">
        <v>40952</v>
      </c>
      <c r="B1726">
        <v>2504.41</v>
      </c>
      <c r="C1726">
        <v>2553.4499999999998</v>
      </c>
      <c r="D1726" s="21">
        <v>2496.31</v>
      </c>
      <c r="E1726" s="21">
        <v>2531.98</v>
      </c>
      <c r="F1726" s="43">
        <v>542.82620927999994</v>
      </c>
      <c r="G1726" s="3">
        <f t="shared" si="104"/>
        <v>-6.4729517449335638E-4</v>
      </c>
      <c r="H1726" s="3">
        <f>1-E1726/MAX(E$2:E1726)</f>
        <v>0.56918600694208132</v>
      </c>
      <c r="I1726" s="21">
        <f ca="1">IF(ROW()&gt;计算结果!B$18-1,AVERAGE(OFFSET(E1726,0,0,-计算结果!B$18,1)),AVERAGE(OFFSET(E1726,0,0,-ROW()+1,1)))</f>
        <v>2530.7674999999999</v>
      </c>
      <c r="J1726" s="43">
        <f t="shared" ca="1" si="105"/>
        <v>280808.83176703972</v>
      </c>
      <c r="K1726" s="43">
        <f ca="1">IF(ROW()&gt;计算结果!B$19+1,J1726-OFFSET(J1726,-计算结果!B$19,0,1,1),J1726-OFFSET(J1726,-ROW()+2,0,1,1))</f>
        <v>2966.9424742399715</v>
      </c>
      <c r="L1726" s="32" t="str">
        <f ca="1">IF(AND(F1726&gt;OFFSET(F1726,-计算结果!B$19,0,1,1),'000300'!K1726&lt;OFFSET('000300'!K1726,-计算结果!B$19,0,1,1)),"卖",IF(AND(F1726&lt;OFFSET(F1726,-计算结果!B$19,0,1,1),'000300'!K1726&gt;OFFSET('000300'!K1726,-计算结果!B$19,0,1,1)),"买",L1725))</f>
        <v>卖</v>
      </c>
      <c r="M1726" s="4" t="str">
        <f t="shared" ca="1" si="106"/>
        <v/>
      </c>
      <c r="N1726" s="3">
        <f ca="1">IF(L1725="买",E1726/E1725-1,0)-IF(M1726=1,计算结果!B$17,0)</f>
        <v>0</v>
      </c>
      <c r="O1726" s="2">
        <f t="shared" ca="1" si="107"/>
        <v>1.890120803251724</v>
      </c>
      <c r="P1726" s="3">
        <f ca="1">1-O1726/MAX(O$2:O1726)</f>
        <v>0.27199258689730588</v>
      </c>
    </row>
    <row r="1727" spans="1:16" x14ac:dyDescent="0.15">
      <c r="A1727" s="1">
        <v>40953</v>
      </c>
      <c r="B1727">
        <v>2528.9699999999998</v>
      </c>
      <c r="C1727">
        <v>2533.2600000000002</v>
      </c>
      <c r="D1727" s="21">
        <v>2506.54</v>
      </c>
      <c r="E1727" s="21">
        <v>2522.11</v>
      </c>
      <c r="F1727" s="43">
        <v>437.23681792000002</v>
      </c>
      <c r="G1727" s="3">
        <f t="shared" si="104"/>
        <v>-3.8981350563590533E-3</v>
      </c>
      <c r="H1727" s="3">
        <f>1-E1727/MAX(E$2:E1727)</f>
        <v>0.57086537807119031</v>
      </c>
      <c r="I1727" s="21">
        <f ca="1">IF(ROW()&gt;计算结果!B$18-1,AVERAGE(OFFSET(E1727,0,0,-计算结果!B$18,1)),AVERAGE(OFFSET(E1727,0,0,-ROW()+1,1)))</f>
        <v>2529.2350000000001</v>
      </c>
      <c r="J1727" s="43">
        <f t="shared" ca="1" si="105"/>
        <v>280371.59494911972</v>
      </c>
      <c r="K1727" s="43">
        <f ca="1">IF(ROW()&gt;计算结果!B$19+1,J1727-OFFSET(J1727,-计算结果!B$19,0,1,1),J1727-OFFSET(J1727,-ROW()+2,0,1,1))</f>
        <v>2907.2288563199691</v>
      </c>
      <c r="L1727" s="32" t="str">
        <f ca="1">IF(AND(F1727&gt;OFFSET(F1727,-计算结果!B$19,0,1,1),'000300'!K1727&lt;OFFSET('000300'!K1727,-计算结果!B$19,0,1,1)),"卖",IF(AND(F1727&lt;OFFSET(F1727,-计算结果!B$19,0,1,1),'000300'!K1727&gt;OFFSET('000300'!K1727,-计算结果!B$19,0,1,1)),"买",L1726))</f>
        <v>卖</v>
      </c>
      <c r="M1727" s="4" t="str">
        <f t="shared" ca="1" si="106"/>
        <v/>
      </c>
      <c r="N1727" s="3">
        <f ca="1">IF(L1726="买",E1727/E1726-1,0)-IF(M1727=1,计算结果!B$17,0)</f>
        <v>0</v>
      </c>
      <c r="O1727" s="2">
        <f t="shared" ca="1" si="107"/>
        <v>1.890120803251724</v>
      </c>
      <c r="P1727" s="3">
        <f ca="1">1-O1727/MAX(O$2:O1727)</f>
        <v>0.27199258689730588</v>
      </c>
    </row>
    <row r="1728" spans="1:16" x14ac:dyDescent="0.15">
      <c r="A1728" s="1">
        <v>40954</v>
      </c>
      <c r="B1728">
        <v>2515.83</v>
      </c>
      <c r="C1728">
        <v>2562.0700000000002</v>
      </c>
      <c r="D1728" s="21">
        <v>2511.29</v>
      </c>
      <c r="E1728" s="21">
        <v>2549.61</v>
      </c>
      <c r="F1728" s="43">
        <v>604.22393855999997</v>
      </c>
      <c r="G1728" s="3">
        <f t="shared" si="104"/>
        <v>1.090356883720367E-2</v>
      </c>
      <c r="H1728" s="3">
        <f>1-E1728/MAX(E$2:E1728)</f>
        <v>0.56618627918056208</v>
      </c>
      <c r="I1728" s="21">
        <f ca="1">IF(ROW()&gt;计算结果!B$18-1,AVERAGE(OFFSET(E1728,0,0,-计算结果!B$18,1)),AVERAGE(OFFSET(E1728,0,0,-ROW()+1,1)))</f>
        <v>2534.3300000000004</v>
      </c>
      <c r="J1728" s="43">
        <f t="shared" ca="1" si="105"/>
        <v>280975.81888767972</v>
      </c>
      <c r="K1728" s="43">
        <f ca="1">IF(ROW()&gt;计算结果!B$19+1,J1728-OFFSET(J1728,-计算结果!B$19,0,1,1),J1728-OFFSET(J1728,-ROW()+2,0,1,1))</f>
        <v>3952.7166361599811</v>
      </c>
      <c r="L1728" s="32" t="str">
        <f ca="1">IF(AND(F1728&gt;OFFSET(F1728,-计算结果!B$19,0,1,1),'000300'!K1728&lt;OFFSET('000300'!K1728,-计算结果!B$19,0,1,1)),"卖",IF(AND(F1728&lt;OFFSET(F1728,-计算结果!B$19,0,1,1),'000300'!K1728&gt;OFFSET('000300'!K1728,-计算结果!B$19,0,1,1)),"买",L1727))</f>
        <v>卖</v>
      </c>
      <c r="M1728" s="4" t="str">
        <f t="shared" ca="1" si="106"/>
        <v/>
      </c>
      <c r="N1728" s="3">
        <f ca="1">IF(L1727="买",E1728/E1727-1,0)-IF(M1728=1,计算结果!B$17,0)</f>
        <v>0</v>
      </c>
      <c r="O1728" s="2">
        <f t="shared" ca="1" si="107"/>
        <v>1.890120803251724</v>
      </c>
      <c r="P1728" s="3">
        <f ca="1">1-O1728/MAX(O$2:O1728)</f>
        <v>0.27199258689730588</v>
      </c>
    </row>
    <row r="1729" spans="1:16" x14ac:dyDescent="0.15">
      <c r="A1729" s="1">
        <v>40955</v>
      </c>
      <c r="B1729">
        <v>2544.64</v>
      </c>
      <c r="C1729">
        <v>2559.35</v>
      </c>
      <c r="D1729" s="21">
        <v>2519.04</v>
      </c>
      <c r="E1729" s="21">
        <v>2536.0700000000002</v>
      </c>
      <c r="F1729" s="43">
        <v>551.65632512000002</v>
      </c>
      <c r="G1729" s="3">
        <f t="shared" si="104"/>
        <v>-5.3106161334478541E-3</v>
      </c>
      <c r="H1729" s="3">
        <f>1-E1729/MAX(E$2:E1729)</f>
        <v>0.5684900973252569</v>
      </c>
      <c r="I1729" s="21">
        <f ca="1">IF(ROW()&gt;计算结果!B$18-1,AVERAGE(OFFSET(E1729,0,0,-计算结果!B$18,1)),AVERAGE(OFFSET(E1729,0,0,-ROW()+1,1)))</f>
        <v>2534.9425000000001</v>
      </c>
      <c r="J1729" s="43">
        <f t="shared" ca="1" si="105"/>
        <v>281527.47521279973</v>
      </c>
      <c r="K1729" s="43">
        <f ca="1">IF(ROW()&gt;计算结果!B$19+1,J1729-OFFSET(J1729,-计算结果!B$19,0,1,1),J1729-OFFSET(J1729,-ROW()+2,0,1,1))</f>
        <v>3989.2975206400151</v>
      </c>
      <c r="L1729" s="32" t="str">
        <f ca="1">IF(AND(F1729&gt;OFFSET(F1729,-计算结果!B$19,0,1,1),'000300'!K1729&lt;OFFSET('000300'!K1729,-计算结果!B$19,0,1,1)),"卖",IF(AND(F1729&lt;OFFSET(F1729,-计算结果!B$19,0,1,1),'000300'!K1729&gt;OFFSET('000300'!K1729,-计算结果!B$19,0,1,1)),"买",L1728))</f>
        <v>卖</v>
      </c>
      <c r="M1729" s="4" t="str">
        <f t="shared" ca="1" si="106"/>
        <v/>
      </c>
      <c r="N1729" s="3">
        <f ca="1">IF(L1728="买",E1729/E1728-1,0)-IF(M1729=1,计算结果!B$17,0)</f>
        <v>0</v>
      </c>
      <c r="O1729" s="2">
        <f t="shared" ca="1" si="107"/>
        <v>1.890120803251724</v>
      </c>
      <c r="P1729" s="3">
        <f ca="1">1-O1729/MAX(O$2:O1729)</f>
        <v>0.27199258689730588</v>
      </c>
    </row>
    <row r="1730" spans="1:16" x14ac:dyDescent="0.15">
      <c r="A1730" s="1">
        <v>40956</v>
      </c>
      <c r="B1730">
        <v>2551.8200000000002</v>
      </c>
      <c r="C1730">
        <v>2558.35</v>
      </c>
      <c r="D1730" s="21">
        <v>2522.86</v>
      </c>
      <c r="E1730" s="21">
        <v>2537.09</v>
      </c>
      <c r="F1730" s="43">
        <v>404.58002432000001</v>
      </c>
      <c r="G1730" s="3">
        <f t="shared" si="104"/>
        <v>4.0219710023770006E-4</v>
      </c>
      <c r="H1730" s="3">
        <f>1-E1730/MAX(E$2:E1730)</f>
        <v>0.56831654529367714</v>
      </c>
      <c r="I1730" s="21">
        <f ca="1">IF(ROW()&gt;计算结果!B$18-1,AVERAGE(OFFSET(E1730,0,0,-计算结果!B$18,1)),AVERAGE(OFFSET(E1730,0,0,-ROW()+1,1)))</f>
        <v>2536.2200000000003</v>
      </c>
      <c r="J1730" s="43">
        <f t="shared" ca="1" si="105"/>
        <v>281932.05523711973</v>
      </c>
      <c r="K1730" s="43">
        <f ca="1">IF(ROW()&gt;计算结果!B$19+1,J1730-OFFSET(J1730,-计算结果!B$19,0,1,1),J1730-OFFSET(J1730,-ROW()+2,0,1,1))</f>
        <v>3918.4623206399847</v>
      </c>
      <c r="L1730" s="32" t="str">
        <f ca="1">IF(AND(F1730&gt;OFFSET(F1730,-计算结果!B$19,0,1,1),'000300'!K1730&lt;OFFSET('000300'!K1730,-计算结果!B$19,0,1,1)),"卖",IF(AND(F1730&lt;OFFSET(F1730,-计算结果!B$19,0,1,1),'000300'!K1730&gt;OFFSET('000300'!K1730,-计算结果!B$19,0,1,1)),"买",L1729))</f>
        <v>买</v>
      </c>
      <c r="M1730" s="4">
        <f t="shared" ca="1" si="106"/>
        <v>1</v>
      </c>
      <c r="N1730" s="3">
        <f ca="1">IF(L1729="买",E1730/E1729-1,0)-IF(M1730=1,计算结果!B$17,0)</f>
        <v>0</v>
      </c>
      <c r="O1730" s="2">
        <f t="shared" ca="1" si="107"/>
        <v>1.890120803251724</v>
      </c>
      <c r="P1730" s="3">
        <f ca="1">1-O1730/MAX(O$2:O1730)</f>
        <v>0.27199258689730588</v>
      </c>
    </row>
    <row r="1731" spans="1:16" x14ac:dyDescent="0.15">
      <c r="A1731" s="1">
        <v>40959</v>
      </c>
      <c r="B1731">
        <v>2571.91</v>
      </c>
      <c r="C1731">
        <v>2574.75</v>
      </c>
      <c r="D1731" s="21">
        <v>2539.9</v>
      </c>
      <c r="E1731" s="21">
        <v>2540.71</v>
      </c>
      <c r="F1731" s="43">
        <v>567.48912640000003</v>
      </c>
      <c r="G1731" s="3">
        <f t="shared" ref="G1731:G1794" si="108">E1731/E1730-1</f>
        <v>1.4268315274585941E-3</v>
      </c>
      <c r="H1731" s="3">
        <f>1-E1731/MAX(E$2:E1731)</f>
        <v>0.56770060573061998</v>
      </c>
      <c r="I1731" s="21">
        <f ca="1">IF(ROW()&gt;计算结果!B$18-1,AVERAGE(OFFSET(E1731,0,0,-计算结果!B$18,1)),AVERAGE(OFFSET(E1731,0,0,-ROW()+1,1)))</f>
        <v>2540.87</v>
      </c>
      <c r="J1731" s="43">
        <f t="shared" ca="1" si="105"/>
        <v>282499.5443635197</v>
      </c>
      <c r="K1731" s="43">
        <f ca="1">IF(ROW()&gt;计算结果!B$19+1,J1731-OFFSET(J1731,-计算结果!B$19,0,1,1),J1731-OFFSET(J1731,-ROW()+2,0,1,1))</f>
        <v>4085.6086937599466</v>
      </c>
      <c r="L1731" s="32" t="str">
        <f ca="1">IF(AND(F1731&gt;OFFSET(F1731,-计算结果!B$19,0,1,1),'000300'!K1731&lt;OFFSET('000300'!K1731,-计算结果!B$19,0,1,1)),"卖",IF(AND(F1731&lt;OFFSET(F1731,-计算结果!B$19,0,1,1),'000300'!K1731&gt;OFFSET('000300'!K1731,-计算结果!B$19,0,1,1)),"买",L1730))</f>
        <v>买</v>
      </c>
      <c r="M1731" s="4" t="str">
        <f t="shared" ca="1" si="106"/>
        <v/>
      </c>
      <c r="N1731" s="3">
        <f ca="1">IF(L1730="买",E1731/E1730-1,0)-IF(M1731=1,计算结果!B$17,0)</f>
        <v>1.4268315274585941E-3</v>
      </c>
      <c r="O1731" s="2">
        <f t="shared" ca="1" si="107"/>
        <v>1.892817687204509</v>
      </c>
      <c r="P1731" s="3">
        <f ca="1">1-O1731/MAX(O$2:O1731)</f>
        <v>0.27095384296806735</v>
      </c>
    </row>
    <row r="1732" spans="1:16" x14ac:dyDescent="0.15">
      <c r="A1732" s="1">
        <v>40960</v>
      </c>
      <c r="B1732">
        <v>2544.84</v>
      </c>
      <c r="C1732">
        <v>2562.91</v>
      </c>
      <c r="D1732" s="21">
        <v>2520.79</v>
      </c>
      <c r="E1732" s="21">
        <v>2562.4499999999998</v>
      </c>
      <c r="F1732" s="43">
        <v>477.58225407999998</v>
      </c>
      <c r="G1732" s="3">
        <f t="shared" si="108"/>
        <v>8.5566632949056753E-3</v>
      </c>
      <c r="H1732" s="3">
        <f>1-E1732/MAX(E$2:E1732)</f>
        <v>0.56400156537126522</v>
      </c>
      <c r="I1732" s="21">
        <f ca="1">IF(ROW()&gt;计算结果!B$18-1,AVERAGE(OFFSET(E1732,0,0,-计算结果!B$18,1)),AVERAGE(OFFSET(E1732,0,0,-ROW()+1,1)))</f>
        <v>2544.08</v>
      </c>
      <c r="J1732" s="43">
        <f t="shared" ref="J1732:J1795" ca="1" si="109">IF(I1732&gt;I1731,J1731+F1732,J1731-F1732)</f>
        <v>282977.12661759969</v>
      </c>
      <c r="K1732" s="43">
        <f ca="1">IF(ROW()&gt;计算结果!B$19+1,J1732-OFFSET(J1732,-计算结果!B$19,0,1,1),J1732-OFFSET(J1732,-ROW()+2,0,1,1))</f>
        <v>3945.9778969599283</v>
      </c>
      <c r="L1732" s="32" t="str">
        <f ca="1">IF(AND(F1732&gt;OFFSET(F1732,-计算结果!B$19,0,1,1),'000300'!K1732&lt;OFFSET('000300'!K1732,-计算结果!B$19,0,1,1)),"卖",IF(AND(F1732&lt;OFFSET(F1732,-计算结果!B$19,0,1,1),'000300'!K1732&gt;OFFSET('000300'!K1732,-计算结果!B$19,0,1,1)),"买",L1731))</f>
        <v>买</v>
      </c>
      <c r="M1732" s="4" t="str">
        <f t="shared" ref="M1732:M1795" ca="1" si="110">IF(L1731&lt;&gt;L1732,1,"")</f>
        <v/>
      </c>
      <c r="N1732" s="3">
        <f ca="1">IF(L1731="买",E1732/E1731-1,0)-IF(M1732=1,计算结果!B$17,0)</f>
        <v>8.5566632949056753E-3</v>
      </c>
      <c r="O1732" s="2">
        <f t="shared" ref="O1732:O1795" ca="1" si="111">IFERROR(O1731*(1+N1732),O1731)</f>
        <v>1.90901389083256</v>
      </c>
      <c r="P1732" s="3">
        <f ca="1">1-O1732/MAX(O$2:O1732)</f>
        <v>0.26471564047590024</v>
      </c>
    </row>
    <row r="1733" spans="1:16" x14ac:dyDescent="0.15">
      <c r="A1733" s="1">
        <v>40961</v>
      </c>
      <c r="B1733">
        <v>2564.3200000000002</v>
      </c>
      <c r="C1733">
        <v>2598.86</v>
      </c>
      <c r="D1733" s="21">
        <v>2560.34</v>
      </c>
      <c r="E1733" s="21">
        <v>2597.48</v>
      </c>
      <c r="F1733" s="43">
        <v>764.21808127999998</v>
      </c>
      <c r="G1733" s="3">
        <f t="shared" si="108"/>
        <v>1.3670510644110179E-2</v>
      </c>
      <c r="H1733" s="3">
        <f>1-E1733/MAX(E$2:E1733)</f>
        <v>0.55804124412985767</v>
      </c>
      <c r="I1733" s="21">
        <f ca="1">IF(ROW()&gt;计算结果!B$18-1,AVERAGE(OFFSET(E1733,0,0,-计算结果!B$18,1)),AVERAGE(OFFSET(E1733,0,0,-ROW()+1,1)))</f>
        <v>2559.4324999999999</v>
      </c>
      <c r="J1733" s="43">
        <f t="shared" ca="1" si="109"/>
        <v>283741.34469887969</v>
      </c>
      <c r="K1733" s="43">
        <f ca="1">IF(ROW()&gt;计算结果!B$19+1,J1733-OFFSET(J1733,-计算结果!B$19,0,1,1),J1733-OFFSET(J1733,-ROW()+2,0,1,1))</f>
        <v>4075.6339507199591</v>
      </c>
      <c r="L1733" s="32" t="str">
        <f ca="1">IF(AND(F1733&gt;OFFSET(F1733,-计算结果!B$19,0,1,1),'000300'!K1733&lt;OFFSET('000300'!K1733,-计算结果!B$19,0,1,1)),"卖",IF(AND(F1733&lt;OFFSET(F1733,-计算结果!B$19,0,1,1),'000300'!K1733&gt;OFFSET('000300'!K1733,-计算结果!B$19,0,1,1)),"买",L1732))</f>
        <v>买</v>
      </c>
      <c r="M1733" s="4" t="str">
        <f t="shared" ca="1" si="110"/>
        <v/>
      </c>
      <c r="N1733" s="3">
        <f ca="1">IF(L1732="买",E1733/E1732-1,0)-IF(M1733=1,计算结果!B$17,0)</f>
        <v>1.3670510644110179E-2</v>
      </c>
      <c r="O1733" s="2">
        <f t="shared" ca="1" si="111"/>
        <v>1.9351110855469407</v>
      </c>
      <c r="P1733" s="3">
        <f ca="1">1-O1733/MAX(O$2:O1733)</f>
        <v>0.25466392781257829</v>
      </c>
    </row>
    <row r="1734" spans="1:16" x14ac:dyDescent="0.15">
      <c r="A1734" s="1">
        <v>40962</v>
      </c>
      <c r="B1734">
        <v>2595.7800000000002</v>
      </c>
      <c r="C1734">
        <v>2614.54</v>
      </c>
      <c r="D1734" s="21">
        <v>2590.52</v>
      </c>
      <c r="E1734" s="21">
        <v>2606.2600000000002</v>
      </c>
      <c r="F1734" s="43">
        <v>726.12085760000002</v>
      </c>
      <c r="G1734" s="3">
        <f t="shared" si="108"/>
        <v>3.3801992700617234E-3</v>
      </c>
      <c r="H1734" s="3">
        <f>1-E1734/MAX(E$2:E1734)</f>
        <v>0.5565473354658681</v>
      </c>
      <c r="I1734" s="21">
        <f ca="1">IF(ROW()&gt;计算结果!B$18-1,AVERAGE(OFFSET(E1734,0,0,-计算结果!B$18,1)),AVERAGE(OFFSET(E1734,0,0,-ROW()+1,1)))</f>
        <v>2576.7249999999999</v>
      </c>
      <c r="J1734" s="43">
        <f t="shared" ca="1" si="109"/>
        <v>284467.4655564797</v>
      </c>
      <c r="K1734" s="43">
        <f ca="1">IF(ROW()&gt;计算结果!B$19+1,J1734-OFFSET(J1734,-计算结果!B$19,0,1,1),J1734-OFFSET(J1734,-ROW()+2,0,1,1))</f>
        <v>4201.4599987199763</v>
      </c>
      <c r="L1734" s="32" t="str">
        <f ca="1">IF(AND(F1734&gt;OFFSET(F1734,-计算结果!B$19,0,1,1),'000300'!K1734&lt;OFFSET('000300'!K1734,-计算结果!B$19,0,1,1)),"卖",IF(AND(F1734&lt;OFFSET(F1734,-计算结果!B$19,0,1,1),'000300'!K1734&gt;OFFSET('000300'!K1734,-计算结果!B$19,0,1,1)),"买",L1733))</f>
        <v>买</v>
      </c>
      <c r="M1734" s="4" t="str">
        <f t="shared" ca="1" si="110"/>
        <v/>
      </c>
      <c r="N1734" s="3">
        <f ca="1">IF(L1733="买",E1734/E1733-1,0)-IF(M1734=1,计算结果!B$17,0)</f>
        <v>3.3801992700617234E-3</v>
      </c>
      <c r="O1734" s="2">
        <f t="shared" ca="1" si="111"/>
        <v>1.9416521466257948</v>
      </c>
      <c r="P1734" s="3">
        <f ca="1">1-O1734/MAX(O$2:O1734)</f>
        <v>0.25214454336541969</v>
      </c>
    </row>
    <row r="1735" spans="1:16" x14ac:dyDescent="0.15">
      <c r="A1735" s="1">
        <v>40963</v>
      </c>
      <c r="B1735">
        <v>2607.34</v>
      </c>
      <c r="C1735">
        <v>2648.02</v>
      </c>
      <c r="D1735" s="21">
        <v>2602.7800000000002</v>
      </c>
      <c r="E1735" s="21">
        <v>2648.02</v>
      </c>
      <c r="F1735" s="43">
        <v>880.58617856000001</v>
      </c>
      <c r="G1735" s="3">
        <f t="shared" si="108"/>
        <v>1.6022960103750039E-2</v>
      </c>
      <c r="H1735" s="3">
        <f>1-E1735/MAX(E$2:E1735)</f>
        <v>0.54944191111413598</v>
      </c>
      <c r="I1735" s="21">
        <f ca="1">IF(ROW()&gt;计算结果!B$18-1,AVERAGE(OFFSET(E1735,0,0,-计算结果!B$18,1)),AVERAGE(OFFSET(E1735,0,0,-ROW()+1,1)))</f>
        <v>2603.5525000000002</v>
      </c>
      <c r="J1735" s="43">
        <f t="shared" ca="1" si="109"/>
        <v>285348.05173503968</v>
      </c>
      <c r="K1735" s="43">
        <f ca="1">IF(ROW()&gt;计算结果!B$19+1,J1735-OFFSET(J1735,-计算结果!B$19,0,1,1),J1735-OFFSET(J1735,-ROW()+2,0,1,1))</f>
        <v>4539.2199679999612</v>
      </c>
      <c r="L1735" s="32" t="str">
        <f ca="1">IF(AND(F1735&gt;OFFSET(F1735,-计算结果!B$19,0,1,1),'000300'!K1735&lt;OFFSET('000300'!K1735,-计算结果!B$19,0,1,1)),"卖",IF(AND(F1735&lt;OFFSET(F1735,-计算结果!B$19,0,1,1),'000300'!K1735&gt;OFFSET('000300'!K1735,-计算结果!B$19,0,1,1)),"买",L1734))</f>
        <v>买</v>
      </c>
      <c r="M1735" s="4" t="str">
        <f t="shared" ca="1" si="110"/>
        <v/>
      </c>
      <c r="N1735" s="3">
        <f ca="1">IF(L1734="买",E1735/E1734-1,0)-IF(M1735=1,计算结果!B$17,0)</f>
        <v>1.6022960103750039E-2</v>
      </c>
      <c r="O1735" s="2">
        <f t="shared" ca="1" si="111"/>
        <v>1.9727631615065404</v>
      </c>
      <c r="P1735" s="3">
        <f ca="1">1-O1735/MAX(O$2:O1735)</f>
        <v>0.24016168522039216</v>
      </c>
    </row>
    <row r="1736" spans="1:16" x14ac:dyDescent="0.15">
      <c r="A1736" s="1">
        <v>40966</v>
      </c>
      <c r="B1736">
        <v>2658.12</v>
      </c>
      <c r="C1736">
        <v>2693.84</v>
      </c>
      <c r="D1736" s="21">
        <v>2656.57</v>
      </c>
      <c r="E1736" s="21">
        <v>2656.57</v>
      </c>
      <c r="F1736" s="43">
        <v>1066.7021107200001</v>
      </c>
      <c r="G1736" s="3">
        <f t="shared" si="108"/>
        <v>3.2288275768310726E-3</v>
      </c>
      <c r="H1736" s="3">
        <f>1-E1736/MAX(E$2:E1736)</f>
        <v>0.54798713673177701</v>
      </c>
      <c r="I1736" s="21">
        <f ca="1">IF(ROW()&gt;计算结果!B$18-1,AVERAGE(OFFSET(E1736,0,0,-计算结果!B$18,1)),AVERAGE(OFFSET(E1736,0,0,-ROW()+1,1)))</f>
        <v>2627.0825</v>
      </c>
      <c r="J1736" s="43">
        <f t="shared" ca="1" si="109"/>
        <v>286414.75384575967</v>
      </c>
      <c r="K1736" s="43">
        <f ca="1">IF(ROW()&gt;计算结果!B$19+1,J1736-OFFSET(J1736,-计算结果!B$19,0,1,1),J1736-OFFSET(J1736,-ROW()+2,0,1,1))</f>
        <v>6043.1588966399431</v>
      </c>
      <c r="L1736" s="32" t="str">
        <f ca="1">IF(AND(F1736&gt;OFFSET(F1736,-计算结果!B$19,0,1,1),'000300'!K1736&lt;OFFSET('000300'!K1736,-计算结果!B$19,0,1,1)),"卖",IF(AND(F1736&lt;OFFSET(F1736,-计算结果!B$19,0,1,1),'000300'!K1736&gt;OFFSET('000300'!K1736,-计算结果!B$19,0,1,1)),"买",L1735))</f>
        <v>买</v>
      </c>
      <c r="M1736" s="4" t="str">
        <f t="shared" ca="1" si="110"/>
        <v/>
      </c>
      <c r="N1736" s="3">
        <f ca="1">IF(L1735="买",E1736/E1735-1,0)-IF(M1736=1,计算结果!B$17,0)</f>
        <v>3.2288275768310726E-3</v>
      </c>
      <c r="O1736" s="2">
        <f t="shared" ca="1" si="111"/>
        <v>1.9791328736049691</v>
      </c>
      <c r="P1736" s="3">
        <f ca="1">1-O1736/MAX(O$2:O1736)</f>
        <v>0.23770829831569884</v>
      </c>
    </row>
    <row r="1737" spans="1:16" x14ac:dyDescent="0.15">
      <c r="A1737" s="1">
        <v>40967</v>
      </c>
      <c r="B1737">
        <v>2652.34</v>
      </c>
      <c r="C1737">
        <v>2671.83</v>
      </c>
      <c r="D1737" s="21">
        <v>2641.46</v>
      </c>
      <c r="E1737" s="21">
        <v>2662.46</v>
      </c>
      <c r="F1737" s="43">
        <v>772.13057024</v>
      </c>
      <c r="G1737" s="3">
        <f t="shared" si="108"/>
        <v>2.2171446639840386E-3</v>
      </c>
      <c r="H1737" s="3">
        <f>1-E1737/MAX(E$2:E1737)</f>
        <v>0.54698495882392972</v>
      </c>
      <c r="I1737" s="21">
        <f ca="1">IF(ROW()&gt;计算结果!B$18-1,AVERAGE(OFFSET(E1737,0,0,-计算结果!B$18,1)),AVERAGE(OFFSET(E1737,0,0,-ROW()+1,1)))</f>
        <v>2643.3275000000003</v>
      </c>
      <c r="J1737" s="43">
        <f t="shared" ca="1" si="109"/>
        <v>287186.8844159997</v>
      </c>
      <c r="K1737" s="43">
        <f ca="1">IF(ROW()&gt;计算结果!B$19+1,J1737-OFFSET(J1737,-计算结果!B$19,0,1,1),J1737-OFFSET(J1737,-ROW()+2,0,1,1))</f>
        <v>6211.065528319974</v>
      </c>
      <c r="L1737" s="32" t="str">
        <f ca="1">IF(AND(F1737&gt;OFFSET(F1737,-计算结果!B$19,0,1,1),'000300'!K1737&lt;OFFSET('000300'!K1737,-计算结果!B$19,0,1,1)),"卖",IF(AND(F1737&lt;OFFSET(F1737,-计算结果!B$19,0,1,1),'000300'!K1737&gt;OFFSET('000300'!K1737,-计算结果!B$19,0,1,1)),"买",L1736))</f>
        <v>买</v>
      </c>
      <c r="M1737" s="4" t="str">
        <f t="shared" ca="1" si="110"/>
        <v/>
      </c>
      <c r="N1737" s="3">
        <f ca="1">IF(L1736="买",E1737/E1736-1,0)-IF(M1737=1,计算结果!B$17,0)</f>
        <v>2.2171446639840386E-3</v>
      </c>
      <c r="O1737" s="2">
        <f t="shared" ca="1" si="111"/>
        <v>1.9835208974949978</v>
      </c>
      <c r="P1737" s="3">
        <f ca="1">1-O1737/MAX(O$2:O1737)</f>
        <v>0.23601818733691016</v>
      </c>
    </row>
    <row r="1738" spans="1:16" x14ac:dyDescent="0.15">
      <c r="A1738" s="1">
        <v>40968</v>
      </c>
      <c r="B1738">
        <v>2655.86</v>
      </c>
      <c r="C1738">
        <v>2666.65</v>
      </c>
      <c r="D1738" s="21">
        <v>2631.78</v>
      </c>
      <c r="E1738" s="21">
        <v>2634.14</v>
      </c>
      <c r="F1738" s="43">
        <v>648.75220992000004</v>
      </c>
      <c r="G1738" s="3">
        <f t="shared" si="108"/>
        <v>-1.063677951969233E-2</v>
      </c>
      <c r="H1738" s="3">
        <f>1-E1738/MAX(E$2:E1738)</f>
        <v>0.55180357993602391</v>
      </c>
      <c r="I1738" s="21">
        <f ca="1">IF(ROW()&gt;计算结果!B$18-1,AVERAGE(OFFSET(E1738,0,0,-计算结果!B$18,1)),AVERAGE(OFFSET(E1738,0,0,-ROW()+1,1)))</f>
        <v>2650.2975000000001</v>
      </c>
      <c r="J1738" s="43">
        <f t="shared" ca="1" si="109"/>
        <v>287835.63662591972</v>
      </c>
      <c r="K1738" s="43">
        <f ca="1">IF(ROW()&gt;计算结果!B$19+1,J1738-OFFSET(J1738,-计算结果!B$19,0,1,1),J1738-OFFSET(J1738,-ROW()+2,0,1,1))</f>
        <v>6308.1614131199894</v>
      </c>
      <c r="L1738" s="32" t="str">
        <f ca="1">IF(AND(F1738&gt;OFFSET(F1738,-计算结果!B$19,0,1,1),'000300'!K1738&lt;OFFSET('000300'!K1738,-计算结果!B$19,0,1,1)),"卖",IF(AND(F1738&lt;OFFSET(F1738,-计算结果!B$19,0,1,1),'000300'!K1738&gt;OFFSET('000300'!K1738,-计算结果!B$19,0,1,1)),"买",L1737))</f>
        <v>买</v>
      </c>
      <c r="M1738" s="4" t="str">
        <f t="shared" ca="1" si="110"/>
        <v/>
      </c>
      <c r="N1738" s="3">
        <f ca="1">IF(L1737="买",E1738/E1737-1,0)-IF(M1738=1,计算结果!B$17,0)</f>
        <v>-1.063677951969233E-2</v>
      </c>
      <c r="O1738" s="2">
        <f t="shared" ca="1" si="111"/>
        <v>1.9624226230356412</v>
      </c>
      <c r="P1738" s="3">
        <f ca="1">1-O1738/MAX(O$2:O1738)</f>
        <v>0.24414449343526246</v>
      </c>
    </row>
    <row r="1739" spans="1:16" x14ac:dyDescent="0.15">
      <c r="A1739" s="1">
        <v>40969</v>
      </c>
      <c r="B1739">
        <v>2622.74</v>
      </c>
      <c r="C1739">
        <v>2647.79</v>
      </c>
      <c r="D1739" s="21">
        <v>2621.86</v>
      </c>
      <c r="E1739" s="21">
        <v>2633.35</v>
      </c>
      <c r="F1739" s="43">
        <v>465.24080128000003</v>
      </c>
      <c r="G1739" s="3">
        <f t="shared" si="108"/>
        <v>-2.9990812940849931E-4</v>
      </c>
      <c r="H1739" s="3">
        <f>1-E1739/MAX(E$2:E1739)</f>
        <v>0.55193799768597285</v>
      </c>
      <c r="I1739" s="21">
        <f ca="1">IF(ROW()&gt;计算结果!B$18-1,AVERAGE(OFFSET(E1739,0,0,-计算结果!B$18,1)),AVERAGE(OFFSET(E1739,0,0,-ROW()+1,1)))</f>
        <v>2646.63</v>
      </c>
      <c r="J1739" s="43">
        <f t="shared" ca="1" si="109"/>
        <v>287370.39582463971</v>
      </c>
      <c r="K1739" s="43">
        <f ca="1">IF(ROW()&gt;计算结果!B$19+1,J1739-OFFSET(J1739,-计算结果!B$19,0,1,1),J1739-OFFSET(J1739,-ROW()+2,0,1,1))</f>
        <v>5438.3405875199824</v>
      </c>
      <c r="L1739" s="32" t="str">
        <f ca="1">IF(AND(F1739&gt;OFFSET(F1739,-计算结果!B$19,0,1,1),'000300'!K1739&lt;OFFSET('000300'!K1739,-计算结果!B$19,0,1,1)),"卖",IF(AND(F1739&lt;OFFSET(F1739,-计算结果!B$19,0,1,1),'000300'!K1739&gt;OFFSET('000300'!K1739,-计算结果!B$19,0,1,1)),"买",L1738))</f>
        <v>买</v>
      </c>
      <c r="M1739" s="4" t="str">
        <f t="shared" ca="1" si="110"/>
        <v/>
      </c>
      <c r="N1739" s="3">
        <f ca="1">IF(L1738="买",E1739/E1738-1,0)-IF(M1739=1,计算结果!B$17,0)</f>
        <v>-2.9990812940849931E-4</v>
      </c>
      <c r="O1739" s="2">
        <f t="shared" ca="1" si="111"/>
        <v>1.9618340765376576</v>
      </c>
      <c r="P1739" s="3">
        <f ca="1">1-O1739/MAX(O$2:O1739)</f>
        <v>0.24437118064633934</v>
      </c>
    </row>
    <row r="1740" spans="1:16" x14ac:dyDescent="0.15">
      <c r="A1740" s="1">
        <v>40970</v>
      </c>
      <c r="B1740">
        <v>2637.96</v>
      </c>
      <c r="C1740">
        <v>2679.93</v>
      </c>
      <c r="D1740" s="21">
        <v>2637.96</v>
      </c>
      <c r="E1740" s="21">
        <v>2679.93</v>
      </c>
      <c r="F1740" s="43">
        <v>669.81593088</v>
      </c>
      <c r="G1740" s="3">
        <f t="shared" si="108"/>
        <v>1.7688495642432578E-2</v>
      </c>
      <c r="H1740" s="3">
        <f>1-E1740/MAX(E$2:E1740)</f>
        <v>0.54401245491050165</v>
      </c>
      <c r="I1740" s="21">
        <f ca="1">IF(ROW()&gt;计算结果!B$18-1,AVERAGE(OFFSET(E1740,0,0,-计算结果!B$18,1)),AVERAGE(OFFSET(E1740,0,0,-ROW()+1,1)))</f>
        <v>2652.4700000000003</v>
      </c>
      <c r="J1740" s="43">
        <f t="shared" ca="1" si="109"/>
        <v>288040.21175551973</v>
      </c>
      <c r="K1740" s="43">
        <f ca="1">IF(ROW()&gt;计算结果!B$19+1,J1740-OFFSET(J1740,-计算结果!B$19,0,1,1),J1740-OFFSET(J1740,-ROW()+2,0,1,1))</f>
        <v>5540.6673920000321</v>
      </c>
      <c r="L1740" s="32" t="str">
        <f ca="1">IF(AND(F1740&gt;OFFSET(F1740,-计算结果!B$19,0,1,1),'000300'!K1740&lt;OFFSET('000300'!K1740,-计算结果!B$19,0,1,1)),"卖",IF(AND(F1740&lt;OFFSET(F1740,-计算结果!B$19,0,1,1),'000300'!K1740&gt;OFFSET('000300'!K1740,-计算结果!B$19,0,1,1)),"买",L1739))</f>
        <v>买</v>
      </c>
      <c r="M1740" s="4" t="str">
        <f t="shared" ca="1" si="110"/>
        <v/>
      </c>
      <c r="N1740" s="3">
        <f ca="1">IF(L1739="买",E1740/E1739-1,0)-IF(M1740=1,计算结果!B$17,0)</f>
        <v>1.7688495642432578E-2</v>
      </c>
      <c r="O1740" s="2">
        <f t="shared" ca="1" si="111"/>
        <v>1.9965359700516698</v>
      </c>
      <c r="P1740" s="3">
        <f ca="1">1-O1740/MAX(O$2:O1740)</f>
        <v>0.23100524356790564</v>
      </c>
    </row>
    <row r="1741" spans="1:16" x14ac:dyDescent="0.15">
      <c r="A1741" s="1">
        <v>40973</v>
      </c>
      <c r="B1741">
        <v>2687.74</v>
      </c>
      <c r="C1741">
        <v>2694.61</v>
      </c>
      <c r="D1741" s="21">
        <v>2660.96</v>
      </c>
      <c r="E1741" s="21">
        <v>2662.7</v>
      </c>
      <c r="F1741" s="43">
        <v>749.73257727999999</v>
      </c>
      <c r="G1741" s="3">
        <f t="shared" si="108"/>
        <v>-6.4292724063688134E-3</v>
      </c>
      <c r="H1741" s="3">
        <f>1-E1741/MAX(E$2:E1741)</f>
        <v>0.54694412305179341</v>
      </c>
      <c r="I1741" s="21">
        <f ca="1">IF(ROW()&gt;计算结果!B$18-1,AVERAGE(OFFSET(E1741,0,0,-计算结果!B$18,1)),AVERAGE(OFFSET(E1741,0,0,-ROW()+1,1)))</f>
        <v>2652.5299999999997</v>
      </c>
      <c r="J1741" s="43">
        <f t="shared" ca="1" si="109"/>
        <v>288789.94433279976</v>
      </c>
      <c r="K1741" s="43">
        <f ca="1">IF(ROW()&gt;计算结果!B$19+1,J1741-OFFSET(J1741,-计算结果!B$19,0,1,1),J1741-OFFSET(J1741,-ROW()+2,0,1,1))</f>
        <v>5812.8177152000717</v>
      </c>
      <c r="L1741" s="32" t="str">
        <f ca="1">IF(AND(F1741&gt;OFFSET(F1741,-计算结果!B$19,0,1,1),'000300'!K1741&lt;OFFSET('000300'!K1741,-计算结果!B$19,0,1,1)),"卖",IF(AND(F1741&lt;OFFSET(F1741,-计算结果!B$19,0,1,1),'000300'!K1741&gt;OFFSET('000300'!K1741,-计算结果!B$19,0,1,1)),"买",L1740))</f>
        <v>买</v>
      </c>
      <c r="M1741" s="4" t="str">
        <f t="shared" ca="1" si="110"/>
        <v/>
      </c>
      <c r="N1741" s="3">
        <f ca="1">IF(L1740="买",E1741/E1740-1,0)-IF(M1741=1,计算结果!B$17,0)</f>
        <v>-6.4292724063688134E-3</v>
      </c>
      <c r="O1741" s="2">
        <f t="shared" ca="1" si="111"/>
        <v>1.9836996964310938</v>
      </c>
      <c r="P1741" s="3">
        <f ca="1">1-O1741/MAX(O$2:O1741)</f>
        <v>0.23594932033607685</v>
      </c>
    </row>
    <row r="1742" spans="1:16" x14ac:dyDescent="0.15">
      <c r="A1742" s="1">
        <v>40974</v>
      </c>
      <c r="B1742">
        <v>2654.8</v>
      </c>
      <c r="C1742">
        <v>2657.96</v>
      </c>
      <c r="D1742" s="21">
        <v>2615.6</v>
      </c>
      <c r="E1742" s="21">
        <v>2621.0500000000002</v>
      </c>
      <c r="F1742" s="43">
        <v>688.52555775999997</v>
      </c>
      <c r="G1742" s="3">
        <f t="shared" si="108"/>
        <v>-1.5642017501032668E-2</v>
      </c>
      <c r="H1742" s="3">
        <f>1-E1742/MAX(E$2:E1742)</f>
        <v>0.55403083100796291</v>
      </c>
      <c r="I1742" s="21">
        <f ca="1">IF(ROW()&gt;计算结果!B$18-1,AVERAGE(OFFSET(E1742,0,0,-计算结果!B$18,1)),AVERAGE(OFFSET(E1742,0,0,-ROW()+1,1)))</f>
        <v>2649.2574999999997</v>
      </c>
      <c r="J1742" s="43">
        <f t="shared" ca="1" si="109"/>
        <v>288101.41877503978</v>
      </c>
      <c r="K1742" s="43">
        <f ca="1">IF(ROW()&gt;计算结果!B$19+1,J1742-OFFSET(J1742,-计算结果!B$19,0,1,1),J1742-OFFSET(J1742,-ROW()+2,0,1,1))</f>
        <v>4360.07407616009</v>
      </c>
      <c r="L1742" s="32" t="str">
        <f ca="1">IF(AND(F1742&gt;OFFSET(F1742,-计算结果!B$19,0,1,1),'000300'!K1742&lt;OFFSET('000300'!K1742,-计算结果!B$19,0,1,1)),"卖",IF(AND(F1742&lt;OFFSET(F1742,-计算结果!B$19,0,1,1),'000300'!K1742&gt;OFFSET('000300'!K1742,-计算结果!B$19,0,1,1)),"买",L1741))</f>
        <v>买</v>
      </c>
      <c r="M1742" s="4" t="str">
        <f t="shared" ca="1" si="110"/>
        <v/>
      </c>
      <c r="N1742" s="3">
        <f ca="1">IF(L1741="买",E1742/E1741-1,0)-IF(M1742=1,计算结果!B$17,0)</f>
        <v>-1.5642017501032668E-2</v>
      </c>
      <c r="O1742" s="2">
        <f t="shared" ca="1" si="111"/>
        <v>1.9526706310627253</v>
      </c>
      <c r="P1742" s="3">
        <f ca="1">1-O1742/MAX(O$2:O1742)</f>
        <v>0.24790061443905587</v>
      </c>
    </row>
    <row r="1743" spans="1:16" x14ac:dyDescent="0.15">
      <c r="A1743" s="1">
        <v>40975</v>
      </c>
      <c r="B1743">
        <v>2596.48</v>
      </c>
      <c r="C1743">
        <v>2628.59</v>
      </c>
      <c r="D1743" s="21">
        <v>2594.13</v>
      </c>
      <c r="E1743" s="21">
        <v>2603</v>
      </c>
      <c r="F1743" s="43">
        <v>632.43292671999995</v>
      </c>
      <c r="G1743" s="3">
        <f t="shared" si="108"/>
        <v>-6.8865530989489221E-3</v>
      </c>
      <c r="H1743" s="3">
        <f>1-E1743/MAX(E$2:E1743)</f>
        <v>0.55710202137072073</v>
      </c>
      <c r="I1743" s="21">
        <f ca="1">IF(ROW()&gt;计算结果!B$18-1,AVERAGE(OFFSET(E1743,0,0,-计算结果!B$18,1)),AVERAGE(OFFSET(E1743,0,0,-ROW()+1,1)))</f>
        <v>2641.67</v>
      </c>
      <c r="J1743" s="43">
        <f t="shared" ca="1" si="109"/>
        <v>287468.98584831977</v>
      </c>
      <c r="K1743" s="43">
        <f ca="1">IF(ROW()&gt;计算结果!B$19+1,J1743-OFFSET(J1743,-计算结果!B$19,0,1,1),J1743-OFFSET(J1743,-ROW()+2,0,1,1))</f>
        <v>3001.5202918400755</v>
      </c>
      <c r="L1743" s="32" t="str">
        <f ca="1">IF(AND(F1743&gt;OFFSET(F1743,-计算结果!B$19,0,1,1),'000300'!K1743&lt;OFFSET('000300'!K1743,-计算结果!B$19,0,1,1)),"卖",IF(AND(F1743&lt;OFFSET(F1743,-计算结果!B$19,0,1,1),'000300'!K1743&gt;OFFSET('000300'!K1743,-计算结果!B$19,0,1,1)),"买",L1742))</f>
        <v>买</v>
      </c>
      <c r="M1743" s="4" t="str">
        <f t="shared" ca="1" si="110"/>
        <v/>
      </c>
      <c r="N1743" s="3">
        <f ca="1">IF(L1742="买",E1743/E1742-1,0)-IF(M1743=1,计算结果!B$17,0)</f>
        <v>-6.8865530989489221E-3</v>
      </c>
      <c r="O1743" s="2">
        <f t="shared" ca="1" si="111"/>
        <v>1.9392234610771537</v>
      </c>
      <c r="P1743" s="3">
        <f ca="1">1-O1743/MAX(O$2:O1743)</f>
        <v>0.25307998679340815</v>
      </c>
    </row>
    <row r="1744" spans="1:16" x14ac:dyDescent="0.15">
      <c r="A1744" s="1">
        <v>40976</v>
      </c>
      <c r="B1744">
        <v>2612.4</v>
      </c>
      <c r="C1744">
        <v>2645.95</v>
      </c>
      <c r="D1744" s="21">
        <v>2612.4</v>
      </c>
      <c r="E1744" s="21">
        <v>2635.79</v>
      </c>
      <c r="F1744" s="43">
        <v>644.58850303999998</v>
      </c>
      <c r="G1744" s="3">
        <f t="shared" si="108"/>
        <v>1.2597003457548883E-2</v>
      </c>
      <c r="H1744" s="3">
        <f>1-E1744/MAX(E$2:E1744)</f>
        <v>0.55152283400258628</v>
      </c>
      <c r="I1744" s="21">
        <f ca="1">IF(ROW()&gt;计算结果!B$18-1,AVERAGE(OFFSET(E1744,0,0,-计算结果!B$18,1)),AVERAGE(OFFSET(E1744,0,0,-ROW()+1,1)))</f>
        <v>2630.6350000000002</v>
      </c>
      <c r="J1744" s="43">
        <f t="shared" ca="1" si="109"/>
        <v>286824.39734527975</v>
      </c>
      <c r="K1744" s="43">
        <f ca="1">IF(ROW()&gt;计算结果!B$19+1,J1744-OFFSET(J1744,-计算结果!B$19,0,1,1),J1744-OFFSET(J1744,-ROW()+2,0,1,1))</f>
        <v>1476.3456102400669</v>
      </c>
      <c r="L1744" s="32" t="str">
        <f ca="1">IF(AND(F1744&gt;OFFSET(F1744,-计算结果!B$19,0,1,1),'000300'!K1744&lt;OFFSET('000300'!K1744,-计算结果!B$19,0,1,1)),"卖",IF(AND(F1744&lt;OFFSET(F1744,-计算结果!B$19,0,1,1),'000300'!K1744&gt;OFFSET('000300'!K1744,-计算结果!B$19,0,1,1)),"买",L1743))</f>
        <v>买</v>
      </c>
      <c r="M1744" s="4" t="str">
        <f t="shared" ca="1" si="110"/>
        <v/>
      </c>
      <c r="N1744" s="3">
        <f ca="1">IF(L1743="买",E1744/E1743-1,0)-IF(M1744=1,计算结果!B$17,0)</f>
        <v>1.2597003457548883E-2</v>
      </c>
      <c r="O1744" s="2">
        <f t="shared" ca="1" si="111"/>
        <v>1.9636518657213025</v>
      </c>
      <c r="P1744" s="3">
        <f ca="1">1-O1744/MAX(O$2:O1744)</f>
        <v>0.24367103280453228</v>
      </c>
    </row>
    <row r="1745" spans="1:16" x14ac:dyDescent="0.15">
      <c r="A1745" s="1">
        <v>40977</v>
      </c>
      <c r="B1745">
        <v>2644.1</v>
      </c>
      <c r="C1745">
        <v>2664.41</v>
      </c>
      <c r="D1745" s="21">
        <v>2631.41</v>
      </c>
      <c r="E1745" s="21">
        <v>2664.3</v>
      </c>
      <c r="F1745" s="43">
        <v>659.63442176000001</v>
      </c>
      <c r="G1745" s="3">
        <f t="shared" si="108"/>
        <v>1.0816491450381216E-2</v>
      </c>
      <c r="H1745" s="3">
        <f>1-E1745/MAX(E$2:E1745)</f>
        <v>0.546671884570884</v>
      </c>
      <c r="I1745" s="21">
        <f ca="1">IF(ROW()&gt;计算结果!B$18-1,AVERAGE(OFFSET(E1745,0,0,-计算结果!B$18,1)),AVERAGE(OFFSET(E1745,0,0,-ROW()+1,1)))</f>
        <v>2631.0349999999999</v>
      </c>
      <c r="J1745" s="43">
        <f t="shared" ca="1" si="109"/>
        <v>287484.03176703973</v>
      </c>
      <c r="K1745" s="43">
        <f ca="1">IF(ROW()&gt;计算结果!B$19+1,J1745-OFFSET(J1745,-计算结果!B$19,0,1,1),J1745-OFFSET(J1745,-ROW()+2,0,1,1))</f>
        <v>1069.2779212800669</v>
      </c>
      <c r="L1745" s="32" t="str">
        <f ca="1">IF(AND(F1745&gt;OFFSET(F1745,-计算结果!B$19,0,1,1),'000300'!K1745&lt;OFFSET('000300'!K1745,-计算结果!B$19,0,1,1)),"卖",IF(AND(F1745&lt;OFFSET(F1745,-计算结果!B$19,0,1,1),'000300'!K1745&gt;OFFSET('000300'!K1745,-计算结果!B$19,0,1,1)),"买",L1744))</f>
        <v>买</v>
      </c>
      <c r="M1745" s="4" t="str">
        <f t="shared" ca="1" si="110"/>
        <v/>
      </c>
      <c r="N1745" s="3">
        <f ca="1">IF(L1744="买",E1745/E1744-1,0)-IF(M1745=1,计算结果!B$17,0)</f>
        <v>1.0816491450381216E-2</v>
      </c>
      <c r="O1745" s="2">
        <f t="shared" ca="1" si="111"/>
        <v>1.9848916893384021</v>
      </c>
      <c r="P1745" s="3">
        <f ca="1">1-O1745/MAX(O$2:O1745)</f>
        <v>0.23549020699718681</v>
      </c>
    </row>
    <row r="1746" spans="1:16" x14ac:dyDescent="0.15">
      <c r="A1746" s="1">
        <v>40980</v>
      </c>
      <c r="B1746">
        <v>2663.24</v>
      </c>
      <c r="C1746">
        <v>2666.43</v>
      </c>
      <c r="D1746" s="21">
        <v>2636.42</v>
      </c>
      <c r="E1746" s="21">
        <v>2654.4</v>
      </c>
      <c r="F1746" s="43">
        <v>743.67705088000002</v>
      </c>
      <c r="G1746" s="3">
        <f t="shared" si="108"/>
        <v>-3.7157977705213341E-3</v>
      </c>
      <c r="H1746" s="3">
        <f>1-E1746/MAX(E$2:E1746)</f>
        <v>0.54835636017151024</v>
      </c>
      <c r="I1746" s="21">
        <f ca="1">IF(ROW()&gt;计算结果!B$18-1,AVERAGE(OFFSET(E1746,0,0,-计算结果!B$18,1)),AVERAGE(OFFSET(E1746,0,0,-ROW()+1,1)))</f>
        <v>2639.3724999999999</v>
      </c>
      <c r="J1746" s="43">
        <f t="shared" ca="1" si="109"/>
        <v>288227.70881791972</v>
      </c>
      <c r="K1746" s="43">
        <f ca="1">IF(ROW()&gt;计算结果!B$19+1,J1746-OFFSET(J1746,-计算结果!B$19,0,1,1),J1746-OFFSET(J1746,-ROW()+2,0,1,1))</f>
        <v>1040.824401920021</v>
      </c>
      <c r="L1746" s="32" t="str">
        <f ca="1">IF(AND(F1746&gt;OFFSET(F1746,-计算结果!B$19,0,1,1),'000300'!K1746&lt;OFFSET('000300'!K1746,-计算结果!B$19,0,1,1)),"卖",IF(AND(F1746&lt;OFFSET(F1746,-计算结果!B$19,0,1,1),'000300'!K1746&gt;OFFSET('000300'!K1746,-计算结果!B$19,0,1,1)),"买",L1745))</f>
        <v>买</v>
      </c>
      <c r="M1746" s="4" t="str">
        <f t="shared" ca="1" si="110"/>
        <v/>
      </c>
      <c r="N1746" s="3">
        <f ca="1">IF(L1745="买",E1746/E1745-1,0)-IF(M1746=1,计算结果!B$17,0)</f>
        <v>-3.7157977705213341E-3</v>
      </c>
      <c r="O1746" s="2">
        <f t="shared" ca="1" si="111"/>
        <v>1.977516233224432</v>
      </c>
      <c r="P1746" s="3">
        <f ca="1">1-O1746/MAX(O$2:O1746)</f>
        <v>0.23833097078156851</v>
      </c>
    </row>
    <row r="1747" spans="1:16" x14ac:dyDescent="0.15">
      <c r="A1747" s="1">
        <v>40981</v>
      </c>
      <c r="B1747">
        <v>2653.68</v>
      </c>
      <c r="C1747">
        <v>2681.33</v>
      </c>
      <c r="D1747" s="21">
        <v>2649.17</v>
      </c>
      <c r="E1747" s="21">
        <v>2681.07</v>
      </c>
      <c r="F1747" s="43">
        <v>664.29763584</v>
      </c>
      <c r="G1747" s="3">
        <f t="shared" si="108"/>
        <v>1.0047468354430489E-2</v>
      </c>
      <c r="H1747" s="3">
        <f>1-E1747/MAX(E$2:E1747)</f>
        <v>0.54381848499285368</v>
      </c>
      <c r="I1747" s="21">
        <f ca="1">IF(ROW()&gt;计算结果!B$18-1,AVERAGE(OFFSET(E1747,0,0,-计算结果!B$18,1)),AVERAGE(OFFSET(E1747,0,0,-ROW()+1,1)))</f>
        <v>2658.89</v>
      </c>
      <c r="J1747" s="43">
        <f t="shared" ca="1" si="109"/>
        <v>288892.00645375974</v>
      </c>
      <c r="K1747" s="43">
        <f ca="1">IF(ROW()&gt;计算结果!B$19+1,J1747-OFFSET(J1747,-计算结果!B$19,0,1,1),J1747-OFFSET(J1747,-ROW()+2,0,1,1))</f>
        <v>1056.3698278400116</v>
      </c>
      <c r="L1747" s="32" t="str">
        <f ca="1">IF(AND(F1747&gt;OFFSET(F1747,-计算结果!B$19,0,1,1),'000300'!K1747&lt;OFFSET('000300'!K1747,-计算结果!B$19,0,1,1)),"卖",IF(AND(F1747&lt;OFFSET(F1747,-计算结果!B$19,0,1,1),'000300'!K1747&gt;OFFSET('000300'!K1747,-计算结果!B$19,0,1,1)),"买",L1746))</f>
        <v>卖</v>
      </c>
      <c r="M1747" s="4">
        <f t="shared" ca="1" si="110"/>
        <v>1</v>
      </c>
      <c r="N1747" s="3">
        <f ca="1">IF(L1746="买",E1747/E1746-1,0)-IF(M1747=1,计算结果!B$17,0)</f>
        <v>1.0047468354430489E-2</v>
      </c>
      <c r="O1747" s="2">
        <f t="shared" ca="1" si="111"/>
        <v>1.9973852649981272</v>
      </c>
      <c r="P1747" s="3">
        <f ca="1">1-O1747/MAX(O$2:O1747)</f>
        <v>0.23067812531394649</v>
      </c>
    </row>
    <row r="1748" spans="1:16" x14ac:dyDescent="0.15">
      <c r="A1748" s="1">
        <v>40982</v>
      </c>
      <c r="B1748">
        <v>2694.48</v>
      </c>
      <c r="C1748">
        <v>2705.75</v>
      </c>
      <c r="D1748" s="21">
        <v>2595.34</v>
      </c>
      <c r="E1748" s="21">
        <v>2605.11</v>
      </c>
      <c r="F1748" s="43">
        <v>1170.8040806399999</v>
      </c>
      <c r="G1748" s="3">
        <f t="shared" si="108"/>
        <v>-2.8331971936577549E-2</v>
      </c>
      <c r="H1748" s="3">
        <f>1-E1748/MAX(E$2:E1748)</f>
        <v>0.55674300687402156</v>
      </c>
      <c r="I1748" s="21">
        <f ca="1">IF(ROW()&gt;计算结果!B$18-1,AVERAGE(OFFSET(E1748,0,0,-计算结果!B$18,1)),AVERAGE(OFFSET(E1748,0,0,-ROW()+1,1)))</f>
        <v>2651.2200000000003</v>
      </c>
      <c r="J1748" s="43">
        <f t="shared" ca="1" si="109"/>
        <v>287721.20237311971</v>
      </c>
      <c r="K1748" s="43">
        <f ca="1">IF(ROW()&gt;计算结果!B$19+1,J1748-OFFSET(J1748,-计算结果!B$19,0,1,1),J1748-OFFSET(J1748,-ROW()+2,0,1,1))</f>
        <v>350.80654848000268</v>
      </c>
      <c r="L1748" s="32" t="str">
        <f ca="1">IF(AND(F1748&gt;OFFSET(F1748,-计算结果!B$19,0,1,1),'000300'!K1748&lt;OFFSET('000300'!K1748,-计算结果!B$19,0,1,1)),"卖",IF(AND(F1748&lt;OFFSET(F1748,-计算结果!B$19,0,1,1),'000300'!K1748&gt;OFFSET('000300'!K1748,-计算结果!B$19,0,1,1)),"买",L1747))</f>
        <v>卖</v>
      </c>
      <c r="M1748" s="4" t="str">
        <f t="shared" ca="1" si="110"/>
        <v/>
      </c>
      <c r="N1748" s="3">
        <f ca="1">IF(L1747="买",E1748/E1747-1,0)-IF(M1748=1,计算结果!B$17,0)</f>
        <v>0</v>
      </c>
      <c r="O1748" s="2">
        <f t="shared" ca="1" si="111"/>
        <v>1.9973852649981272</v>
      </c>
      <c r="P1748" s="3">
        <f ca="1">1-O1748/MAX(O$2:O1748)</f>
        <v>0.23067812531394649</v>
      </c>
    </row>
    <row r="1749" spans="1:16" x14ac:dyDescent="0.15">
      <c r="A1749" s="1">
        <v>40983</v>
      </c>
      <c r="B1749">
        <v>2602.66</v>
      </c>
      <c r="C1749">
        <v>2618.25</v>
      </c>
      <c r="D1749" s="21">
        <v>2575.44</v>
      </c>
      <c r="E1749" s="21">
        <v>2585.5500000000002</v>
      </c>
      <c r="F1749" s="43">
        <v>770.42769920000001</v>
      </c>
      <c r="G1749" s="3">
        <f t="shared" si="108"/>
        <v>-7.5083201860958182E-3</v>
      </c>
      <c r="H1749" s="3">
        <f>1-E1749/MAX(E$2:E1749)</f>
        <v>0.56007112230313749</v>
      </c>
      <c r="I1749" s="21">
        <f ca="1">IF(ROW()&gt;计算结果!B$18-1,AVERAGE(OFFSET(E1749,0,0,-计算结果!B$18,1)),AVERAGE(OFFSET(E1749,0,0,-ROW()+1,1)))</f>
        <v>2631.5325000000003</v>
      </c>
      <c r="J1749" s="43">
        <f t="shared" ca="1" si="109"/>
        <v>286950.77467391972</v>
      </c>
      <c r="K1749" s="43">
        <f ca="1">IF(ROW()&gt;计算结果!B$19+1,J1749-OFFSET(J1749,-计算结果!B$19,0,1,1),J1749-OFFSET(J1749,-ROW()+2,0,1,1))</f>
        <v>-1089.4370816000155</v>
      </c>
      <c r="L1749" s="32" t="str">
        <f ca="1">IF(AND(F1749&gt;OFFSET(F1749,-计算结果!B$19,0,1,1),'000300'!K1749&lt;OFFSET('000300'!K1749,-计算结果!B$19,0,1,1)),"卖",IF(AND(F1749&lt;OFFSET(F1749,-计算结果!B$19,0,1,1),'000300'!K1749&gt;OFFSET('000300'!K1749,-计算结果!B$19,0,1,1)),"买",L1748))</f>
        <v>卖</v>
      </c>
      <c r="M1749" s="4" t="str">
        <f t="shared" ca="1" si="110"/>
        <v/>
      </c>
      <c r="N1749" s="3">
        <f ca="1">IF(L1748="买",E1749/E1748-1,0)-IF(M1749=1,计算结果!B$17,0)</f>
        <v>0</v>
      </c>
      <c r="O1749" s="2">
        <f t="shared" ca="1" si="111"/>
        <v>1.9973852649981272</v>
      </c>
      <c r="P1749" s="3">
        <f ca="1">1-O1749/MAX(O$2:O1749)</f>
        <v>0.23067812531394649</v>
      </c>
    </row>
    <row r="1750" spans="1:16" x14ac:dyDescent="0.15">
      <c r="A1750" s="1">
        <v>40984</v>
      </c>
      <c r="B1750">
        <v>2591.8000000000002</v>
      </c>
      <c r="C1750">
        <v>2624.32</v>
      </c>
      <c r="D1750" s="21">
        <v>2577.25</v>
      </c>
      <c r="E1750" s="21">
        <v>2623.52</v>
      </c>
      <c r="F1750" s="43">
        <v>674.51822079999999</v>
      </c>
      <c r="G1750" s="3">
        <f t="shared" si="108"/>
        <v>1.4685463441047375E-2</v>
      </c>
      <c r="H1750" s="3">
        <f>1-E1750/MAX(E$2:E1750)</f>
        <v>0.55361056285305921</v>
      </c>
      <c r="I1750" s="21">
        <f ca="1">IF(ROW()&gt;计算结果!B$18-1,AVERAGE(OFFSET(E1750,0,0,-计算结果!B$18,1)),AVERAGE(OFFSET(E1750,0,0,-ROW()+1,1)))</f>
        <v>2623.8125</v>
      </c>
      <c r="J1750" s="43">
        <f t="shared" ca="1" si="109"/>
        <v>286276.25645311974</v>
      </c>
      <c r="K1750" s="43">
        <f ca="1">IF(ROW()&gt;计算结果!B$19+1,J1750-OFFSET(J1750,-计算结果!B$19,0,1,1),J1750-OFFSET(J1750,-ROW()+2,0,1,1))</f>
        <v>-2513.6878796800156</v>
      </c>
      <c r="L1750" s="32" t="str">
        <f ca="1">IF(AND(F1750&gt;OFFSET(F1750,-计算结果!B$19,0,1,1),'000300'!K1750&lt;OFFSET('000300'!K1750,-计算结果!B$19,0,1,1)),"卖",IF(AND(F1750&lt;OFFSET(F1750,-计算结果!B$19,0,1,1),'000300'!K1750&gt;OFFSET('000300'!K1750,-计算结果!B$19,0,1,1)),"买",L1749))</f>
        <v>卖</v>
      </c>
      <c r="M1750" s="4" t="str">
        <f t="shared" ca="1" si="110"/>
        <v/>
      </c>
      <c r="N1750" s="3">
        <f ca="1">IF(L1749="买",E1750/E1749-1,0)-IF(M1750=1,计算结果!B$17,0)</f>
        <v>0</v>
      </c>
      <c r="O1750" s="2">
        <f t="shared" ca="1" si="111"/>
        <v>1.9973852649981272</v>
      </c>
      <c r="P1750" s="3">
        <f ca="1">1-O1750/MAX(O$2:O1750)</f>
        <v>0.23067812531394649</v>
      </c>
    </row>
    <row r="1751" spans="1:16" x14ac:dyDescent="0.15">
      <c r="A1751" s="1">
        <v>40987</v>
      </c>
      <c r="B1751">
        <v>2617.66</v>
      </c>
      <c r="C1751">
        <v>2631.05</v>
      </c>
      <c r="D1751" s="21">
        <v>2598.63</v>
      </c>
      <c r="E1751" s="21">
        <v>2630.01</v>
      </c>
      <c r="F1751" s="43">
        <v>688.03936255999997</v>
      </c>
      <c r="G1751" s="3">
        <f t="shared" si="108"/>
        <v>2.4737756906751951E-3</v>
      </c>
      <c r="H1751" s="3">
        <f>1-E1751/MAX(E$2:E1751)</f>
        <v>0.55250629551487096</v>
      </c>
      <c r="I1751" s="21">
        <f ca="1">IF(ROW()&gt;计算结果!B$18-1,AVERAGE(OFFSET(E1751,0,0,-计算结果!B$18,1)),AVERAGE(OFFSET(E1751,0,0,-ROW()+1,1)))</f>
        <v>2611.0475000000001</v>
      </c>
      <c r="J1751" s="43">
        <f t="shared" ca="1" si="109"/>
        <v>285588.21709055972</v>
      </c>
      <c r="K1751" s="43">
        <f ca="1">IF(ROW()&gt;计算结果!B$19+1,J1751-OFFSET(J1751,-计算结果!B$19,0,1,1),J1751-OFFSET(J1751,-ROW()+2,0,1,1))</f>
        <v>-2513.2016844800673</v>
      </c>
      <c r="L1751" s="32" t="str">
        <f ca="1">IF(AND(F1751&gt;OFFSET(F1751,-计算结果!B$19,0,1,1),'000300'!K1751&lt;OFFSET('000300'!K1751,-计算结果!B$19,0,1,1)),"卖",IF(AND(F1751&lt;OFFSET(F1751,-计算结果!B$19,0,1,1),'000300'!K1751&gt;OFFSET('000300'!K1751,-计算结果!B$19,0,1,1)),"买",L1750))</f>
        <v>卖</v>
      </c>
      <c r="M1751" s="4" t="str">
        <f t="shared" ca="1" si="110"/>
        <v/>
      </c>
      <c r="N1751" s="3">
        <f ca="1">IF(L1750="买",E1751/E1750-1,0)-IF(M1751=1,计算结果!B$17,0)</f>
        <v>0</v>
      </c>
      <c r="O1751" s="2">
        <f t="shared" ca="1" si="111"/>
        <v>1.9973852649981272</v>
      </c>
      <c r="P1751" s="3">
        <f ca="1">1-O1751/MAX(O$2:O1751)</f>
        <v>0.23067812531394649</v>
      </c>
    </row>
    <row r="1752" spans="1:16" x14ac:dyDescent="0.15">
      <c r="A1752" s="1">
        <v>40988</v>
      </c>
      <c r="B1752">
        <v>2622.66</v>
      </c>
      <c r="C1752">
        <v>2622.66</v>
      </c>
      <c r="D1752" s="21">
        <v>2584.02</v>
      </c>
      <c r="E1752" s="21">
        <v>2584.4499999999998</v>
      </c>
      <c r="F1752" s="43">
        <v>642.63815167999996</v>
      </c>
      <c r="G1752" s="3">
        <f t="shared" si="108"/>
        <v>-1.7323128048942982E-2</v>
      </c>
      <c r="H1752" s="3">
        <f>1-E1752/MAX(E$2:E1752)</f>
        <v>0.56025828625876262</v>
      </c>
      <c r="I1752" s="21">
        <f ca="1">IF(ROW()&gt;计算结果!B$18-1,AVERAGE(OFFSET(E1752,0,0,-计算结果!B$18,1)),AVERAGE(OFFSET(E1752,0,0,-ROW()+1,1)))</f>
        <v>2605.8824999999997</v>
      </c>
      <c r="J1752" s="43">
        <f t="shared" ca="1" si="109"/>
        <v>284945.57893887971</v>
      </c>
      <c r="K1752" s="43">
        <f ca="1">IF(ROW()&gt;计算结果!B$19+1,J1752-OFFSET(J1752,-计算结果!B$19,0,1,1),J1752-OFFSET(J1752,-ROW()+2,0,1,1))</f>
        <v>-2523.406909440062</v>
      </c>
      <c r="L1752" s="32" t="str">
        <f ca="1">IF(AND(F1752&gt;OFFSET(F1752,-计算结果!B$19,0,1,1),'000300'!K1752&lt;OFFSET('000300'!K1752,-计算结果!B$19,0,1,1)),"卖",IF(AND(F1752&lt;OFFSET(F1752,-计算结果!B$19,0,1,1),'000300'!K1752&gt;OFFSET('000300'!K1752,-计算结果!B$19,0,1,1)),"买",L1751))</f>
        <v>卖</v>
      </c>
      <c r="M1752" s="4" t="str">
        <f t="shared" ca="1" si="110"/>
        <v/>
      </c>
      <c r="N1752" s="3">
        <f ca="1">IF(L1751="买",E1752/E1751-1,0)-IF(M1752=1,计算结果!B$17,0)</f>
        <v>0</v>
      </c>
      <c r="O1752" s="2">
        <f t="shared" ca="1" si="111"/>
        <v>1.9973852649981272</v>
      </c>
      <c r="P1752" s="3">
        <f ca="1">1-O1752/MAX(O$2:O1752)</f>
        <v>0.23067812531394649</v>
      </c>
    </row>
    <row r="1753" spans="1:16" x14ac:dyDescent="0.15">
      <c r="A1753" s="1">
        <v>40989</v>
      </c>
      <c r="B1753">
        <v>2597.38</v>
      </c>
      <c r="C1753">
        <v>2613.27</v>
      </c>
      <c r="D1753" s="21">
        <v>2569.08</v>
      </c>
      <c r="E1753" s="21">
        <v>2587.79</v>
      </c>
      <c r="F1753" s="43">
        <v>666.74921472000005</v>
      </c>
      <c r="G1753" s="3">
        <f t="shared" si="108"/>
        <v>1.2923445994312832E-3</v>
      </c>
      <c r="H1753" s="3">
        <f>1-E1753/MAX(E$2:E1753)</f>
        <v>0.5596899884298645</v>
      </c>
      <c r="I1753" s="21">
        <f ca="1">IF(ROW()&gt;计算结果!B$18-1,AVERAGE(OFFSET(E1753,0,0,-计算结果!B$18,1)),AVERAGE(OFFSET(E1753,0,0,-ROW()+1,1)))</f>
        <v>2606.4425000000001</v>
      </c>
      <c r="J1753" s="43">
        <f t="shared" ca="1" si="109"/>
        <v>285612.32815359969</v>
      </c>
      <c r="K1753" s="43">
        <f ca="1">IF(ROW()&gt;计算结果!B$19+1,J1753-OFFSET(J1753,-计算结果!B$19,0,1,1),J1753-OFFSET(J1753,-ROW()+2,0,1,1))</f>
        <v>-1212.069191680057</v>
      </c>
      <c r="L1753" s="32" t="str">
        <f ca="1">IF(AND(F1753&gt;OFFSET(F1753,-计算结果!B$19,0,1,1),'000300'!K1753&lt;OFFSET('000300'!K1753,-计算结果!B$19,0,1,1)),"卖",IF(AND(F1753&lt;OFFSET(F1753,-计算结果!B$19,0,1,1),'000300'!K1753&gt;OFFSET('000300'!K1753,-计算结果!B$19,0,1,1)),"买",L1752))</f>
        <v>卖</v>
      </c>
      <c r="M1753" s="4" t="str">
        <f t="shared" ca="1" si="110"/>
        <v/>
      </c>
      <c r="N1753" s="3">
        <f ca="1">IF(L1752="买",E1753/E1752-1,0)-IF(M1753=1,计算结果!B$17,0)</f>
        <v>0</v>
      </c>
      <c r="O1753" s="2">
        <f t="shared" ca="1" si="111"/>
        <v>1.9973852649981272</v>
      </c>
      <c r="P1753" s="3">
        <f ca="1">1-O1753/MAX(O$2:O1753)</f>
        <v>0.23067812531394649</v>
      </c>
    </row>
    <row r="1754" spans="1:16" x14ac:dyDescent="0.15">
      <c r="A1754" s="1">
        <v>40990</v>
      </c>
      <c r="B1754">
        <v>2586.94</v>
      </c>
      <c r="C1754">
        <v>2599.2399999999998</v>
      </c>
      <c r="D1754" s="21">
        <v>2570.4499999999998</v>
      </c>
      <c r="E1754" s="21">
        <v>2583.75</v>
      </c>
      <c r="F1754" s="43">
        <v>501.15506176000002</v>
      </c>
      <c r="G1754" s="3">
        <f t="shared" si="108"/>
        <v>-1.5611776844334235E-3</v>
      </c>
      <c r="H1754" s="3">
        <f>1-E1754/MAX(E$2:E1754)</f>
        <v>0.56037739059416047</v>
      </c>
      <c r="I1754" s="21">
        <f ca="1">IF(ROW()&gt;计算结果!B$18-1,AVERAGE(OFFSET(E1754,0,0,-计算结果!B$18,1)),AVERAGE(OFFSET(E1754,0,0,-ROW()+1,1)))</f>
        <v>2596.5</v>
      </c>
      <c r="J1754" s="43">
        <f t="shared" ca="1" si="109"/>
        <v>285111.17309183971</v>
      </c>
      <c r="K1754" s="43">
        <f ca="1">IF(ROW()&gt;计算结果!B$19+1,J1754-OFFSET(J1754,-计算结果!B$19,0,1,1),J1754-OFFSET(J1754,-ROW()+2,0,1,1))</f>
        <v>-2372.8586752000265</v>
      </c>
      <c r="L1754" s="32" t="str">
        <f ca="1">IF(AND(F1754&gt;OFFSET(F1754,-计算结果!B$19,0,1,1),'000300'!K1754&lt;OFFSET('000300'!K1754,-计算结果!B$19,0,1,1)),"卖",IF(AND(F1754&lt;OFFSET(F1754,-计算结果!B$19,0,1,1),'000300'!K1754&gt;OFFSET('000300'!K1754,-计算结果!B$19,0,1,1)),"买",L1753))</f>
        <v>卖</v>
      </c>
      <c r="M1754" s="4" t="str">
        <f t="shared" ca="1" si="110"/>
        <v/>
      </c>
      <c r="N1754" s="3">
        <f ca="1">IF(L1753="买",E1754/E1753-1,0)-IF(M1754=1,计算结果!B$17,0)</f>
        <v>0</v>
      </c>
      <c r="O1754" s="2">
        <f t="shared" ca="1" si="111"/>
        <v>1.9973852649981272</v>
      </c>
      <c r="P1754" s="3">
        <f ca="1">1-O1754/MAX(O$2:O1754)</f>
        <v>0.23067812531394649</v>
      </c>
    </row>
    <row r="1755" spans="1:16" x14ac:dyDescent="0.15">
      <c r="A1755" s="1">
        <v>40991</v>
      </c>
      <c r="B1755">
        <v>2575.33</v>
      </c>
      <c r="C1755">
        <v>2578.83</v>
      </c>
      <c r="D1755" s="21">
        <v>2544.5300000000002</v>
      </c>
      <c r="E1755" s="21">
        <v>2552.94</v>
      </c>
      <c r="F1755" s="43">
        <v>478.12444160000001</v>
      </c>
      <c r="G1755" s="3">
        <f t="shared" si="108"/>
        <v>-1.1924528301886728E-2</v>
      </c>
      <c r="H1755" s="3">
        <f>1-E1755/MAX(E$2:E1755)</f>
        <v>0.56561968284216979</v>
      </c>
      <c r="I1755" s="21">
        <f ca="1">IF(ROW()&gt;计算结果!B$18-1,AVERAGE(OFFSET(E1755,0,0,-计算结果!B$18,1)),AVERAGE(OFFSET(E1755,0,0,-ROW()+1,1)))</f>
        <v>2577.2325000000001</v>
      </c>
      <c r="J1755" s="43">
        <f t="shared" ca="1" si="109"/>
        <v>284633.04865023971</v>
      </c>
      <c r="K1755" s="43">
        <f ca="1">IF(ROW()&gt;计算结果!B$19+1,J1755-OFFSET(J1755,-计算结果!B$19,0,1,1),J1755-OFFSET(J1755,-ROW()+2,0,1,1))</f>
        <v>-3594.6601676800055</v>
      </c>
      <c r="L1755" s="32" t="str">
        <f ca="1">IF(AND(F1755&gt;OFFSET(F1755,-计算结果!B$19,0,1,1),'000300'!K1755&lt;OFFSET('000300'!K1755,-计算结果!B$19,0,1,1)),"卖",IF(AND(F1755&lt;OFFSET(F1755,-计算结果!B$19,0,1,1),'000300'!K1755&gt;OFFSET('000300'!K1755,-计算结果!B$19,0,1,1)),"买",L1754))</f>
        <v>卖</v>
      </c>
      <c r="M1755" s="4" t="str">
        <f t="shared" ca="1" si="110"/>
        <v/>
      </c>
      <c r="N1755" s="3">
        <f ca="1">IF(L1754="买",E1755/E1754-1,0)-IF(M1755=1,计算结果!B$17,0)</f>
        <v>0</v>
      </c>
      <c r="O1755" s="2">
        <f t="shared" ca="1" si="111"/>
        <v>1.9973852649981272</v>
      </c>
      <c r="P1755" s="3">
        <f ca="1">1-O1755/MAX(O$2:O1755)</f>
        <v>0.23067812531394649</v>
      </c>
    </row>
    <row r="1756" spans="1:16" x14ac:dyDescent="0.15">
      <c r="A1756" s="1">
        <v>40994</v>
      </c>
      <c r="B1756">
        <v>2551.4299999999998</v>
      </c>
      <c r="C1756">
        <v>2562.9299999999998</v>
      </c>
      <c r="D1756" s="21">
        <v>2540.6999999999998</v>
      </c>
      <c r="E1756" s="21">
        <v>2555.44</v>
      </c>
      <c r="F1756" s="43">
        <v>363.56132864</v>
      </c>
      <c r="G1756" s="3">
        <f t="shared" si="108"/>
        <v>9.7926312408436189E-4</v>
      </c>
      <c r="H1756" s="3">
        <f>1-E1756/MAX(E$2:E1756)</f>
        <v>0.56519431021574895</v>
      </c>
      <c r="I1756" s="21">
        <f ca="1">IF(ROW()&gt;计算结果!B$18-1,AVERAGE(OFFSET(E1756,0,0,-计算结果!B$18,1)),AVERAGE(OFFSET(E1756,0,0,-ROW()+1,1)))</f>
        <v>2569.98</v>
      </c>
      <c r="J1756" s="43">
        <f t="shared" ca="1" si="109"/>
        <v>284269.48732159974</v>
      </c>
      <c r="K1756" s="43">
        <f ca="1">IF(ROW()&gt;计算结果!B$19+1,J1756-OFFSET(J1756,-计算结果!B$19,0,1,1),J1756-OFFSET(J1756,-ROW()+2,0,1,1))</f>
        <v>-4622.5191321599996</v>
      </c>
      <c r="L1756" s="32" t="str">
        <f ca="1">IF(AND(F1756&gt;OFFSET(F1756,-计算结果!B$19,0,1,1),'000300'!K1756&lt;OFFSET('000300'!K1756,-计算结果!B$19,0,1,1)),"卖",IF(AND(F1756&lt;OFFSET(F1756,-计算结果!B$19,0,1,1),'000300'!K1756&gt;OFFSET('000300'!K1756,-计算结果!B$19,0,1,1)),"买",L1755))</f>
        <v>卖</v>
      </c>
      <c r="M1756" s="4" t="str">
        <f t="shared" ca="1" si="110"/>
        <v/>
      </c>
      <c r="N1756" s="3">
        <f ca="1">IF(L1755="买",E1756/E1755-1,0)-IF(M1756=1,计算结果!B$17,0)</f>
        <v>0</v>
      </c>
      <c r="O1756" s="2">
        <f t="shared" ca="1" si="111"/>
        <v>1.9973852649981272</v>
      </c>
      <c r="P1756" s="3">
        <f ca="1">1-O1756/MAX(O$2:O1756)</f>
        <v>0.23067812531394649</v>
      </c>
    </row>
    <row r="1757" spans="1:16" x14ac:dyDescent="0.15">
      <c r="A1757" s="1">
        <v>40995</v>
      </c>
      <c r="B1757">
        <v>2565.5500000000002</v>
      </c>
      <c r="C1757">
        <v>2571.9</v>
      </c>
      <c r="D1757" s="21">
        <v>2544.37</v>
      </c>
      <c r="E1757" s="21">
        <v>2547.14</v>
      </c>
      <c r="F1757" s="43">
        <v>473.94455551999999</v>
      </c>
      <c r="G1757" s="3">
        <f t="shared" si="108"/>
        <v>-3.2479729518205547E-3</v>
      </c>
      <c r="H1757" s="3">
        <f>1-E1757/MAX(E$2:E1757)</f>
        <v>0.56660654733546589</v>
      </c>
      <c r="I1757" s="21">
        <f ca="1">IF(ROW()&gt;计算结果!B$18-1,AVERAGE(OFFSET(E1757,0,0,-计算结果!B$18,1)),AVERAGE(OFFSET(E1757,0,0,-ROW()+1,1)))</f>
        <v>2559.8175000000001</v>
      </c>
      <c r="J1757" s="43">
        <f t="shared" ca="1" si="109"/>
        <v>283795.54276607971</v>
      </c>
      <c r="K1757" s="43">
        <f ca="1">IF(ROW()&gt;计算结果!B$19+1,J1757-OFFSET(J1757,-计算结果!B$19,0,1,1),J1757-OFFSET(J1757,-ROW()+2,0,1,1))</f>
        <v>-3925.6596070399974</v>
      </c>
      <c r="L1757" s="32" t="str">
        <f ca="1">IF(AND(F1757&gt;OFFSET(F1757,-计算结果!B$19,0,1,1),'000300'!K1757&lt;OFFSET('000300'!K1757,-计算结果!B$19,0,1,1)),"卖",IF(AND(F1757&lt;OFFSET(F1757,-计算结果!B$19,0,1,1),'000300'!K1757&gt;OFFSET('000300'!K1757,-计算结果!B$19,0,1,1)),"买",L1756))</f>
        <v>卖</v>
      </c>
      <c r="M1757" s="4" t="str">
        <f t="shared" ca="1" si="110"/>
        <v/>
      </c>
      <c r="N1757" s="3">
        <f ca="1">IF(L1756="买",E1757/E1756-1,0)-IF(M1757=1,计算结果!B$17,0)</f>
        <v>0</v>
      </c>
      <c r="O1757" s="2">
        <f t="shared" ca="1" si="111"/>
        <v>1.9973852649981272</v>
      </c>
      <c r="P1757" s="3">
        <f ca="1">1-O1757/MAX(O$2:O1757)</f>
        <v>0.23067812531394649</v>
      </c>
    </row>
    <row r="1758" spans="1:16" x14ac:dyDescent="0.15">
      <c r="A1758" s="1">
        <v>40996</v>
      </c>
      <c r="B1758">
        <v>2538.46</v>
      </c>
      <c r="C1758">
        <v>2540.42</v>
      </c>
      <c r="D1758" s="21">
        <v>2471.0300000000002</v>
      </c>
      <c r="E1758" s="21">
        <v>2474.9</v>
      </c>
      <c r="F1758" s="43">
        <v>549.93641472000002</v>
      </c>
      <c r="G1758" s="3">
        <f t="shared" si="108"/>
        <v>-2.8361220820213973E-2</v>
      </c>
      <c r="H1758" s="3">
        <f>1-E1758/MAX(E$2:E1758)</f>
        <v>0.57889811474851971</v>
      </c>
      <c r="I1758" s="21">
        <f ca="1">IF(ROW()&gt;计算结果!B$18-1,AVERAGE(OFFSET(E1758,0,0,-计算结果!B$18,1)),AVERAGE(OFFSET(E1758,0,0,-ROW()+1,1)))</f>
        <v>2532.605</v>
      </c>
      <c r="J1758" s="43">
        <f t="shared" ca="1" si="109"/>
        <v>283245.60635135969</v>
      </c>
      <c r="K1758" s="43">
        <f ca="1">IF(ROW()&gt;计算结果!B$19+1,J1758-OFFSET(J1758,-计算结果!B$19,0,1,1),J1758-OFFSET(J1758,-ROW()+2,0,1,1))</f>
        <v>-3705.1683225600282</v>
      </c>
      <c r="L1758" s="32" t="str">
        <f ca="1">IF(AND(F1758&gt;OFFSET(F1758,-计算结果!B$19,0,1,1),'000300'!K1758&lt;OFFSET('000300'!K1758,-计算结果!B$19,0,1,1)),"卖",IF(AND(F1758&lt;OFFSET(F1758,-计算结果!B$19,0,1,1),'000300'!K1758&gt;OFFSET('000300'!K1758,-计算结果!B$19,0,1,1)),"买",L1757))</f>
        <v>卖</v>
      </c>
      <c r="M1758" s="4" t="str">
        <f t="shared" ca="1" si="110"/>
        <v/>
      </c>
      <c r="N1758" s="3">
        <f ca="1">IF(L1757="买",E1758/E1757-1,0)-IF(M1758=1,计算结果!B$17,0)</f>
        <v>0</v>
      </c>
      <c r="O1758" s="2">
        <f t="shared" ca="1" si="111"/>
        <v>1.9973852649981272</v>
      </c>
      <c r="P1758" s="3">
        <f ca="1">1-O1758/MAX(O$2:O1758)</f>
        <v>0.23067812531394649</v>
      </c>
    </row>
    <row r="1759" spans="1:16" x14ac:dyDescent="0.15">
      <c r="A1759" s="1">
        <v>40997</v>
      </c>
      <c r="B1759">
        <v>2463.69</v>
      </c>
      <c r="C1759">
        <v>2476.48</v>
      </c>
      <c r="D1759" s="21">
        <v>2429.73</v>
      </c>
      <c r="E1759" s="21">
        <v>2443.12</v>
      </c>
      <c r="F1759" s="43">
        <v>486.51595775999999</v>
      </c>
      <c r="G1759" s="3">
        <f t="shared" si="108"/>
        <v>-1.284092286557037E-2</v>
      </c>
      <c r="H1759" s="3">
        <f>1-E1759/MAX(E$2:E1759)</f>
        <v>0.58430545157558023</v>
      </c>
      <c r="I1759" s="21">
        <f ca="1">IF(ROW()&gt;计算结果!B$18-1,AVERAGE(OFFSET(E1759,0,0,-计算结果!B$18,1)),AVERAGE(OFFSET(E1759,0,0,-ROW()+1,1)))</f>
        <v>2505.1499999999996</v>
      </c>
      <c r="J1759" s="43">
        <f t="shared" ca="1" si="109"/>
        <v>282759.0903935997</v>
      </c>
      <c r="K1759" s="43">
        <f ca="1">IF(ROW()&gt;计算结果!B$19+1,J1759-OFFSET(J1759,-计算结果!B$19,0,1,1),J1759-OFFSET(J1759,-ROW()+2,0,1,1))</f>
        <v>-3517.1660595200374</v>
      </c>
      <c r="L1759" s="32" t="str">
        <f ca="1">IF(AND(F1759&gt;OFFSET(F1759,-计算结果!B$19,0,1,1),'000300'!K1759&lt;OFFSET('000300'!K1759,-计算结果!B$19,0,1,1)),"卖",IF(AND(F1759&lt;OFFSET(F1759,-计算结果!B$19,0,1,1),'000300'!K1759&gt;OFFSET('000300'!K1759,-计算结果!B$19,0,1,1)),"买",L1758))</f>
        <v>卖</v>
      </c>
      <c r="M1759" s="4" t="str">
        <f t="shared" ca="1" si="110"/>
        <v/>
      </c>
      <c r="N1759" s="3">
        <f ca="1">IF(L1758="买",E1759/E1758-1,0)-IF(M1759=1,计算结果!B$17,0)</f>
        <v>0</v>
      </c>
      <c r="O1759" s="2">
        <f t="shared" ca="1" si="111"/>
        <v>1.9973852649981272</v>
      </c>
      <c r="P1759" s="3">
        <f ca="1">1-O1759/MAX(O$2:O1759)</f>
        <v>0.23067812531394649</v>
      </c>
    </row>
    <row r="1760" spans="1:16" x14ac:dyDescent="0.15">
      <c r="A1760" s="1">
        <v>40998</v>
      </c>
      <c r="B1760">
        <v>2447.94</v>
      </c>
      <c r="C1760">
        <v>2461.98</v>
      </c>
      <c r="D1760" s="21">
        <v>2438.4899999999998</v>
      </c>
      <c r="E1760" s="21">
        <v>2454.9</v>
      </c>
      <c r="F1760" s="43">
        <v>391.39733503999997</v>
      </c>
      <c r="G1760" s="3">
        <f t="shared" si="108"/>
        <v>4.8217033956581279E-3</v>
      </c>
      <c r="H1760" s="3">
        <f>1-E1760/MAX(E$2:E1760)</f>
        <v>0.58230109575988565</v>
      </c>
      <c r="I1760" s="21">
        <f ca="1">IF(ROW()&gt;计算结果!B$18-1,AVERAGE(OFFSET(E1760,0,0,-计算结果!B$18,1)),AVERAGE(OFFSET(E1760,0,0,-ROW()+1,1)))</f>
        <v>2480.0149999999999</v>
      </c>
      <c r="J1760" s="43">
        <f t="shared" ca="1" si="109"/>
        <v>282367.69305855973</v>
      </c>
      <c r="K1760" s="43">
        <f ca="1">IF(ROW()&gt;计算结果!B$19+1,J1760-OFFSET(J1760,-计算结果!B$19,0,1,1),J1760-OFFSET(J1760,-ROW()+2,0,1,1))</f>
        <v>-3220.5240319999866</v>
      </c>
      <c r="L1760" s="32" t="str">
        <f ca="1">IF(AND(F1760&gt;OFFSET(F1760,-计算结果!B$19,0,1,1),'000300'!K1760&lt;OFFSET('000300'!K1760,-计算结果!B$19,0,1,1)),"卖",IF(AND(F1760&lt;OFFSET(F1760,-计算结果!B$19,0,1,1),'000300'!K1760&gt;OFFSET('000300'!K1760,-计算结果!B$19,0,1,1)),"买",L1759))</f>
        <v>卖</v>
      </c>
      <c r="M1760" s="4" t="str">
        <f t="shared" ca="1" si="110"/>
        <v/>
      </c>
      <c r="N1760" s="3">
        <f ca="1">IF(L1759="买",E1760/E1759-1,0)-IF(M1760=1,计算结果!B$17,0)</f>
        <v>0</v>
      </c>
      <c r="O1760" s="2">
        <f t="shared" ca="1" si="111"/>
        <v>1.9973852649981272</v>
      </c>
      <c r="P1760" s="3">
        <f ca="1">1-O1760/MAX(O$2:O1760)</f>
        <v>0.23067812531394649</v>
      </c>
    </row>
    <row r="1761" spans="1:16" x14ac:dyDescent="0.15">
      <c r="A1761" s="1">
        <v>41004</v>
      </c>
      <c r="B1761">
        <v>2449.21</v>
      </c>
      <c r="C1761">
        <v>2517.39</v>
      </c>
      <c r="D1761" s="21">
        <v>2441.27</v>
      </c>
      <c r="E1761" s="21">
        <v>2512.83</v>
      </c>
      <c r="F1761" s="43">
        <v>580.49691647999998</v>
      </c>
      <c r="G1761" s="3">
        <f t="shared" si="108"/>
        <v>2.359770255407545E-2</v>
      </c>
      <c r="H1761" s="3">
        <f>1-E1761/MAX(E$2:E1761)</f>
        <v>0.57244436126046416</v>
      </c>
      <c r="I1761" s="21">
        <f ca="1">IF(ROW()&gt;计算结果!B$18-1,AVERAGE(OFFSET(E1761,0,0,-计算结果!B$18,1)),AVERAGE(OFFSET(E1761,0,0,-ROW()+1,1)))</f>
        <v>2471.4375</v>
      </c>
      <c r="J1761" s="43">
        <f t="shared" ca="1" si="109"/>
        <v>281787.19614207972</v>
      </c>
      <c r="K1761" s="43">
        <f ca="1">IF(ROW()&gt;计算结果!B$19+1,J1761-OFFSET(J1761,-计算结果!B$19,0,1,1),J1761-OFFSET(J1761,-ROW()+2,0,1,1))</f>
        <v>-3158.3827967999969</v>
      </c>
      <c r="L1761" s="32" t="str">
        <f ca="1">IF(AND(F1761&gt;OFFSET(F1761,-计算结果!B$19,0,1,1),'000300'!K1761&lt;OFFSET('000300'!K1761,-计算结果!B$19,0,1,1)),"卖",IF(AND(F1761&lt;OFFSET(F1761,-计算结果!B$19,0,1,1),'000300'!K1761&gt;OFFSET('000300'!K1761,-计算结果!B$19,0,1,1)),"买",L1760))</f>
        <v>卖</v>
      </c>
      <c r="M1761" s="4" t="str">
        <f t="shared" ca="1" si="110"/>
        <v/>
      </c>
      <c r="N1761" s="3">
        <f ca="1">IF(L1760="买",E1761/E1760-1,0)-IF(M1761=1,计算结果!B$17,0)</f>
        <v>0</v>
      </c>
      <c r="O1761" s="2">
        <f t="shared" ca="1" si="111"/>
        <v>1.9973852649981272</v>
      </c>
      <c r="P1761" s="3">
        <f ca="1">1-O1761/MAX(O$2:O1761)</f>
        <v>0.23067812531394649</v>
      </c>
    </row>
    <row r="1762" spans="1:16" x14ac:dyDescent="0.15">
      <c r="A1762" s="1">
        <v>41005</v>
      </c>
      <c r="B1762">
        <v>2509.4499999999998</v>
      </c>
      <c r="C1762">
        <v>2525.5300000000002</v>
      </c>
      <c r="D1762" s="21">
        <v>2502.6999999999998</v>
      </c>
      <c r="E1762" s="21">
        <v>2519.83</v>
      </c>
      <c r="F1762" s="43">
        <v>472.07796736</v>
      </c>
      <c r="G1762" s="3">
        <f t="shared" si="108"/>
        <v>2.7857037682612606E-3</v>
      </c>
      <c r="H1762" s="3">
        <f>1-E1762/MAX(E$2:E1762)</f>
        <v>0.57125331790648604</v>
      </c>
      <c r="I1762" s="21">
        <f ca="1">IF(ROW()&gt;计算结果!B$18-1,AVERAGE(OFFSET(E1762,0,0,-计算结果!B$18,1)),AVERAGE(OFFSET(E1762,0,0,-ROW()+1,1)))</f>
        <v>2482.67</v>
      </c>
      <c r="J1762" s="43">
        <f t="shared" ca="1" si="109"/>
        <v>282259.27410943969</v>
      </c>
      <c r="K1762" s="43">
        <f ca="1">IF(ROW()&gt;计算结果!B$19+1,J1762-OFFSET(J1762,-计算结果!B$19,0,1,1),J1762-OFFSET(J1762,-ROW()+2,0,1,1))</f>
        <v>-3353.0540441600024</v>
      </c>
      <c r="L1762" s="32" t="str">
        <f ca="1">IF(AND(F1762&gt;OFFSET(F1762,-计算结果!B$19,0,1,1),'000300'!K1762&lt;OFFSET('000300'!K1762,-计算结果!B$19,0,1,1)),"卖",IF(AND(F1762&lt;OFFSET(F1762,-计算结果!B$19,0,1,1),'000300'!K1762&gt;OFFSET('000300'!K1762,-计算结果!B$19,0,1,1)),"买",L1761))</f>
        <v>卖</v>
      </c>
      <c r="M1762" s="4" t="str">
        <f t="shared" ca="1" si="110"/>
        <v/>
      </c>
      <c r="N1762" s="3">
        <f ca="1">IF(L1761="买",E1762/E1761-1,0)-IF(M1762=1,计算结果!B$17,0)</f>
        <v>0</v>
      </c>
      <c r="O1762" s="2">
        <f t="shared" ca="1" si="111"/>
        <v>1.9973852649981272</v>
      </c>
      <c r="P1762" s="3">
        <f ca="1">1-O1762/MAX(O$2:O1762)</f>
        <v>0.23067812531394649</v>
      </c>
    </row>
    <row r="1763" spans="1:16" x14ac:dyDescent="0.15">
      <c r="A1763" s="1">
        <v>41008</v>
      </c>
      <c r="B1763">
        <v>2510.5300000000002</v>
      </c>
      <c r="C1763">
        <v>2518.38</v>
      </c>
      <c r="D1763" s="21">
        <v>2491.59</v>
      </c>
      <c r="E1763" s="21">
        <v>2495.15</v>
      </c>
      <c r="F1763" s="43">
        <v>381.80753407999998</v>
      </c>
      <c r="G1763" s="3">
        <f t="shared" si="108"/>
        <v>-9.7943115210152865E-3</v>
      </c>
      <c r="H1763" s="3">
        <f>1-E1763/MAX(E$2:E1763)</f>
        <v>0.57545259647451164</v>
      </c>
      <c r="I1763" s="21">
        <f ca="1">IF(ROW()&gt;计算结果!B$18-1,AVERAGE(OFFSET(E1763,0,0,-计算结果!B$18,1)),AVERAGE(OFFSET(E1763,0,0,-ROW()+1,1)))</f>
        <v>2495.6774999999998</v>
      </c>
      <c r="J1763" s="43">
        <f t="shared" ca="1" si="109"/>
        <v>282641.08164351969</v>
      </c>
      <c r="K1763" s="43">
        <f ca="1">IF(ROW()&gt;计算结果!B$19+1,J1763-OFFSET(J1763,-计算结果!B$19,0,1,1),J1763-OFFSET(J1763,-ROW()+2,0,1,1))</f>
        <v>-2470.0914483200177</v>
      </c>
      <c r="L1763" s="32" t="str">
        <f ca="1">IF(AND(F1763&gt;OFFSET(F1763,-计算结果!B$19,0,1,1),'000300'!K1763&lt;OFFSET('000300'!K1763,-计算结果!B$19,0,1,1)),"卖",IF(AND(F1763&lt;OFFSET(F1763,-计算结果!B$19,0,1,1),'000300'!K1763&gt;OFFSET('000300'!K1763,-计算结果!B$19,0,1,1)),"买",L1762))</f>
        <v>卖</v>
      </c>
      <c r="M1763" s="4" t="str">
        <f t="shared" ca="1" si="110"/>
        <v/>
      </c>
      <c r="N1763" s="3">
        <f ca="1">IF(L1762="买",E1763/E1762-1,0)-IF(M1763=1,计算结果!B$17,0)</f>
        <v>0</v>
      </c>
      <c r="O1763" s="2">
        <f t="shared" ca="1" si="111"/>
        <v>1.9973852649981272</v>
      </c>
      <c r="P1763" s="3">
        <f ca="1">1-O1763/MAX(O$2:O1763)</f>
        <v>0.23067812531394649</v>
      </c>
    </row>
    <row r="1764" spans="1:16" x14ac:dyDescent="0.15">
      <c r="A1764" s="1">
        <v>41009</v>
      </c>
      <c r="B1764">
        <v>2490.2800000000002</v>
      </c>
      <c r="C1764">
        <v>2519.81</v>
      </c>
      <c r="D1764" s="21">
        <v>2459.35</v>
      </c>
      <c r="E1764" s="21">
        <v>2519.79</v>
      </c>
      <c r="F1764" s="43">
        <v>440.64833535999998</v>
      </c>
      <c r="G1764" s="3">
        <f t="shared" si="108"/>
        <v>9.8751578061437861E-3</v>
      </c>
      <c r="H1764" s="3">
        <f>1-E1764/MAX(E$2:E1764)</f>
        <v>0.57126012386850888</v>
      </c>
      <c r="I1764" s="21">
        <f ca="1">IF(ROW()&gt;计算结果!B$18-1,AVERAGE(OFFSET(E1764,0,0,-计算结果!B$18,1)),AVERAGE(OFFSET(E1764,0,0,-ROW()+1,1)))</f>
        <v>2511.8999999999996</v>
      </c>
      <c r="J1764" s="43">
        <f t="shared" ca="1" si="109"/>
        <v>283081.72997887968</v>
      </c>
      <c r="K1764" s="43">
        <f ca="1">IF(ROW()&gt;计算结果!B$19+1,J1764-OFFSET(J1764,-计算结果!B$19,0,1,1),J1764-OFFSET(J1764,-ROW()+2,0,1,1))</f>
        <v>-1551.3186713600298</v>
      </c>
      <c r="L1764" s="32" t="str">
        <f ca="1">IF(AND(F1764&gt;OFFSET(F1764,-计算结果!B$19,0,1,1),'000300'!K1764&lt;OFFSET('000300'!K1764,-计算结果!B$19,0,1,1)),"卖",IF(AND(F1764&lt;OFFSET(F1764,-计算结果!B$19,0,1,1),'000300'!K1764&gt;OFFSET('000300'!K1764,-计算结果!B$19,0,1,1)),"买",L1763))</f>
        <v>买</v>
      </c>
      <c r="M1764" s="4">
        <f t="shared" ca="1" si="110"/>
        <v>1</v>
      </c>
      <c r="N1764" s="3">
        <f ca="1">IF(L1763="买",E1764/E1763-1,0)-IF(M1764=1,计算结果!B$17,0)</f>
        <v>0</v>
      </c>
      <c r="O1764" s="2">
        <f t="shared" ca="1" si="111"/>
        <v>1.9973852649981272</v>
      </c>
      <c r="P1764" s="3">
        <f ca="1">1-O1764/MAX(O$2:O1764)</f>
        <v>0.23067812531394649</v>
      </c>
    </row>
    <row r="1765" spans="1:16" x14ac:dyDescent="0.15">
      <c r="A1765" s="1">
        <v>41010</v>
      </c>
      <c r="B1765">
        <v>2494.52</v>
      </c>
      <c r="C1765">
        <v>2541.13</v>
      </c>
      <c r="D1765" s="21">
        <v>2489.33</v>
      </c>
      <c r="E1765" s="21">
        <v>2520.04</v>
      </c>
      <c r="F1765" s="43">
        <v>436.27982847999999</v>
      </c>
      <c r="G1765" s="3">
        <f t="shared" si="108"/>
        <v>9.9214617091059054E-5</v>
      </c>
      <c r="H1765" s="3">
        <f>1-E1765/MAX(E$2:E1765)</f>
        <v>0.57121758660586675</v>
      </c>
      <c r="I1765" s="21">
        <f ca="1">IF(ROW()&gt;计算结果!B$18-1,AVERAGE(OFFSET(E1765,0,0,-计算结果!B$18,1)),AVERAGE(OFFSET(E1765,0,0,-ROW()+1,1)))</f>
        <v>2513.7024999999999</v>
      </c>
      <c r="J1765" s="43">
        <f t="shared" ca="1" si="109"/>
        <v>283518.00980735966</v>
      </c>
      <c r="K1765" s="43">
        <f ca="1">IF(ROW()&gt;计算结果!B$19+1,J1765-OFFSET(J1765,-计算结果!B$19,0,1,1),J1765-OFFSET(J1765,-ROW()+2,0,1,1))</f>
        <v>-751.47751424007583</v>
      </c>
      <c r="L1765" s="32" t="str">
        <f ca="1">IF(AND(F1765&gt;OFFSET(F1765,-计算结果!B$19,0,1,1),'000300'!K1765&lt;OFFSET('000300'!K1765,-计算结果!B$19,0,1,1)),"卖",IF(AND(F1765&lt;OFFSET(F1765,-计算结果!B$19,0,1,1),'000300'!K1765&gt;OFFSET('000300'!K1765,-计算结果!B$19,0,1,1)),"买",L1764))</f>
        <v>买</v>
      </c>
      <c r="M1765" s="4" t="str">
        <f t="shared" ca="1" si="110"/>
        <v/>
      </c>
      <c r="N1765" s="3">
        <f ca="1">IF(L1764="买",E1765/E1764-1,0)-IF(M1765=1,计算结果!B$17,0)</f>
        <v>9.9214617091059054E-5</v>
      </c>
      <c r="O1765" s="2">
        <f t="shared" ca="1" si="111"/>
        <v>1.9975834348123773</v>
      </c>
      <c r="P1765" s="3">
        <f ca="1">1-O1765/MAX(O$2:O1765)</f>
        <v>0.23060179733872965</v>
      </c>
    </row>
    <row r="1766" spans="1:16" x14ac:dyDescent="0.15">
      <c r="A1766" s="1">
        <v>41011</v>
      </c>
      <c r="B1766">
        <v>2522.83</v>
      </c>
      <c r="C1766">
        <v>2570.84</v>
      </c>
      <c r="D1766" s="21">
        <v>2516.5700000000002</v>
      </c>
      <c r="E1766" s="21">
        <v>2570.44</v>
      </c>
      <c r="F1766" s="43">
        <v>595.36949247999996</v>
      </c>
      <c r="G1766" s="3">
        <f t="shared" si="108"/>
        <v>1.9999682544721509E-2</v>
      </c>
      <c r="H1766" s="3">
        <f>1-E1766/MAX(E$2:E1766)</f>
        <v>0.56264207445722447</v>
      </c>
      <c r="I1766" s="21">
        <f ca="1">IF(ROW()&gt;计算结果!B$18-1,AVERAGE(OFFSET(E1766,0,0,-计算结果!B$18,1)),AVERAGE(OFFSET(E1766,0,0,-ROW()+1,1)))</f>
        <v>2526.355</v>
      </c>
      <c r="J1766" s="43">
        <f t="shared" ca="1" si="109"/>
        <v>284113.37929983967</v>
      </c>
      <c r="K1766" s="43">
        <f ca="1">IF(ROW()&gt;计算结果!B$19+1,J1766-OFFSET(J1766,-计算结果!B$19,0,1,1),J1766-OFFSET(J1766,-ROW()+2,0,1,1))</f>
        <v>317.83653375995345</v>
      </c>
      <c r="L1766" s="32" t="str">
        <f ca="1">IF(AND(F1766&gt;OFFSET(F1766,-计算结果!B$19,0,1,1),'000300'!K1766&lt;OFFSET('000300'!K1766,-计算结果!B$19,0,1,1)),"卖",IF(AND(F1766&lt;OFFSET(F1766,-计算结果!B$19,0,1,1),'000300'!K1766&gt;OFFSET('000300'!K1766,-计算结果!B$19,0,1,1)),"买",L1765))</f>
        <v>买</v>
      </c>
      <c r="M1766" s="4" t="str">
        <f t="shared" ca="1" si="110"/>
        <v/>
      </c>
      <c r="N1766" s="3">
        <f ca="1">IF(L1765="买",E1766/E1765-1,0)-IF(M1766=1,计算结果!B$17,0)</f>
        <v>1.9999682544721509E-2</v>
      </c>
      <c r="O1766" s="2">
        <f t="shared" ca="1" si="111"/>
        <v>2.0375344693652191</v>
      </c>
      <c r="P1766" s="3">
        <f ca="1">1-O1766/MAX(O$2:O1766)</f>
        <v>0.21521407753502508</v>
      </c>
    </row>
    <row r="1767" spans="1:16" x14ac:dyDescent="0.15">
      <c r="A1767" s="1">
        <v>41012</v>
      </c>
      <c r="B1767">
        <v>2575.0500000000002</v>
      </c>
      <c r="C1767">
        <v>2593.79</v>
      </c>
      <c r="D1767" s="21">
        <v>2570.04</v>
      </c>
      <c r="E1767" s="21">
        <v>2580.4499999999998</v>
      </c>
      <c r="F1767" s="43">
        <v>618.92976639999995</v>
      </c>
      <c r="G1767" s="3">
        <f t="shared" si="108"/>
        <v>3.8942749101320562E-3</v>
      </c>
      <c r="H1767" s="3">
        <f>1-E1767/MAX(E$2:E1767)</f>
        <v>0.56093888246103596</v>
      </c>
      <c r="I1767" s="21">
        <f ca="1">IF(ROW()&gt;计算结果!B$18-1,AVERAGE(OFFSET(E1767,0,0,-计算结果!B$18,1)),AVERAGE(OFFSET(E1767,0,0,-ROW()+1,1)))</f>
        <v>2547.6800000000003</v>
      </c>
      <c r="J1767" s="43">
        <f t="shared" ca="1" si="109"/>
        <v>284732.30906623969</v>
      </c>
      <c r="K1767" s="43">
        <f ca="1">IF(ROW()&gt;计算结果!B$19+1,J1767-OFFSET(J1767,-计算结果!B$19,0,1,1),J1767-OFFSET(J1767,-ROW()+2,0,1,1))</f>
        <v>1486.7027148799971</v>
      </c>
      <c r="L1767" s="32" t="str">
        <f ca="1">IF(AND(F1767&gt;OFFSET(F1767,-计算结果!B$19,0,1,1),'000300'!K1767&lt;OFFSET('000300'!K1767,-计算结果!B$19,0,1,1)),"卖",IF(AND(F1767&lt;OFFSET(F1767,-计算结果!B$19,0,1,1),'000300'!K1767&gt;OFFSET('000300'!K1767,-计算结果!B$19,0,1,1)),"买",L1766))</f>
        <v>买</v>
      </c>
      <c r="M1767" s="4" t="str">
        <f t="shared" ca="1" si="110"/>
        <v/>
      </c>
      <c r="N1767" s="3">
        <f ca="1">IF(L1766="买",E1767/E1766-1,0)-IF(M1767=1,计算结果!B$17,0)</f>
        <v>3.8942749101320562E-3</v>
      </c>
      <c r="O1767" s="2">
        <f t="shared" ca="1" si="111"/>
        <v>2.0454691887277971</v>
      </c>
      <c r="P1767" s="3">
        <f ca="1">1-O1767/MAX(O$2:O1767)</f>
        <v>0.21215790540734492</v>
      </c>
    </row>
    <row r="1768" spans="1:16" x14ac:dyDescent="0.15">
      <c r="A1768" s="1">
        <v>41015</v>
      </c>
      <c r="B1768">
        <v>2564.23</v>
      </c>
      <c r="C1768">
        <v>2586.1999999999998</v>
      </c>
      <c r="D1768" s="21">
        <v>2559.7800000000002</v>
      </c>
      <c r="E1768" s="21">
        <v>2574.04</v>
      </c>
      <c r="F1768" s="43">
        <v>426.50755071999998</v>
      </c>
      <c r="G1768" s="3">
        <f t="shared" si="108"/>
        <v>-2.484062857253555E-3</v>
      </c>
      <c r="H1768" s="3">
        <f>1-E1768/MAX(E$2:E1768)</f>
        <v>0.56202953787517873</v>
      </c>
      <c r="I1768" s="21">
        <f ca="1">IF(ROW()&gt;计算结果!B$18-1,AVERAGE(OFFSET(E1768,0,0,-计算结果!B$18,1)),AVERAGE(OFFSET(E1768,0,0,-ROW()+1,1)))</f>
        <v>2561.2424999999998</v>
      </c>
      <c r="J1768" s="43">
        <f t="shared" ca="1" si="109"/>
        <v>285158.8166169597</v>
      </c>
      <c r="K1768" s="43">
        <f ca="1">IF(ROW()&gt;计算结果!B$19+1,J1768-OFFSET(J1768,-计算结果!B$19,0,1,1),J1768-OFFSET(J1768,-ROW()+2,0,1,1))</f>
        <v>2399.7262233599904</v>
      </c>
      <c r="L1768" s="32" t="str">
        <f ca="1">IF(AND(F1768&gt;OFFSET(F1768,-计算结果!B$19,0,1,1),'000300'!K1768&lt;OFFSET('000300'!K1768,-计算结果!B$19,0,1,1)),"卖",IF(AND(F1768&lt;OFFSET(F1768,-计算结果!B$19,0,1,1),'000300'!K1768&gt;OFFSET('000300'!K1768,-计算结果!B$19,0,1,1)),"买",L1767))</f>
        <v>买</v>
      </c>
      <c r="M1768" s="4" t="str">
        <f t="shared" ca="1" si="110"/>
        <v/>
      </c>
      <c r="N1768" s="3">
        <f ca="1">IF(L1767="买",E1768/E1767-1,0)-IF(M1768=1,计算结果!B$17,0)</f>
        <v>-2.484062857253555E-3</v>
      </c>
      <c r="O1768" s="2">
        <f t="shared" ca="1" si="111"/>
        <v>2.0403881146904217</v>
      </c>
      <c r="P1768" s="3">
        <f ca="1">1-O1768/MAX(O$2:O1768)</f>
        <v>0.21411495469190345</v>
      </c>
    </row>
    <row r="1769" spans="1:16" x14ac:dyDescent="0.15">
      <c r="A1769" s="1">
        <v>41016</v>
      </c>
      <c r="B1769">
        <v>2572.36</v>
      </c>
      <c r="C1769">
        <v>2578.7600000000002</v>
      </c>
      <c r="D1769" s="21">
        <v>2541.54</v>
      </c>
      <c r="E1769" s="21">
        <v>2541.88</v>
      </c>
      <c r="F1769" s="43">
        <v>383.28418304000002</v>
      </c>
      <c r="G1769" s="3">
        <f t="shared" si="108"/>
        <v>-1.2493978337554945E-2</v>
      </c>
      <c r="H1769" s="3">
        <f>1-E1769/MAX(E$2:E1769)</f>
        <v>0.56750153134145509</v>
      </c>
      <c r="I1769" s="21">
        <f ca="1">IF(ROW()&gt;计算结果!B$18-1,AVERAGE(OFFSET(E1769,0,0,-计算结果!B$18,1)),AVERAGE(OFFSET(E1769,0,0,-ROW()+1,1)))</f>
        <v>2566.7024999999999</v>
      </c>
      <c r="J1769" s="43">
        <f t="shared" ca="1" si="109"/>
        <v>285542.10079999972</v>
      </c>
      <c r="K1769" s="43">
        <f ca="1">IF(ROW()&gt;计算结果!B$19+1,J1769-OFFSET(J1769,-计算结果!B$19,0,1,1),J1769-OFFSET(J1769,-ROW()+2,0,1,1))</f>
        <v>3174.4077414399944</v>
      </c>
      <c r="L1769" s="32" t="str">
        <f ca="1">IF(AND(F1769&gt;OFFSET(F1769,-计算结果!B$19,0,1,1),'000300'!K1769&lt;OFFSET('000300'!K1769,-计算结果!B$19,0,1,1)),"卖",IF(AND(F1769&lt;OFFSET(F1769,-计算结果!B$19,0,1,1),'000300'!K1769&gt;OFFSET('000300'!K1769,-计算结果!B$19,0,1,1)),"买",L1768))</f>
        <v>买</v>
      </c>
      <c r="M1769" s="4" t="str">
        <f t="shared" ca="1" si="110"/>
        <v/>
      </c>
      <c r="N1769" s="3">
        <f ca="1">IF(L1768="买",E1769/E1768-1,0)-IF(M1769=1,计算结果!B$17,0)</f>
        <v>-1.2493978337554945E-2</v>
      </c>
      <c r="O1769" s="2">
        <f t="shared" ca="1" si="111"/>
        <v>2.0148955497852752</v>
      </c>
      <c r="P1769" s="3">
        <f ca="1">1-O1769/MAX(O$2:O1769)</f>
        <v>0.22393378542379105</v>
      </c>
    </row>
    <row r="1770" spans="1:16" x14ac:dyDescent="0.15">
      <c r="A1770" s="1">
        <v>41017</v>
      </c>
      <c r="B1770">
        <v>2550.91</v>
      </c>
      <c r="C1770">
        <v>2602.11</v>
      </c>
      <c r="D1770" s="21">
        <v>2546</v>
      </c>
      <c r="E1770" s="21">
        <v>2599.91</v>
      </c>
      <c r="F1770" s="43">
        <v>593.61005567999996</v>
      </c>
      <c r="G1770" s="3">
        <f t="shared" si="108"/>
        <v>2.2829559223881413E-2</v>
      </c>
      <c r="H1770" s="3">
        <f>1-E1770/MAX(E$2:E1770)</f>
        <v>0.55762778193697682</v>
      </c>
      <c r="I1770" s="21">
        <f ca="1">IF(ROW()&gt;计算结果!B$18-1,AVERAGE(OFFSET(E1770,0,0,-计算结果!B$18,1)),AVERAGE(OFFSET(E1770,0,0,-ROW()+1,1)))</f>
        <v>2574.0699999999997</v>
      </c>
      <c r="J1770" s="43">
        <f t="shared" ca="1" si="109"/>
        <v>286135.7108556797</v>
      </c>
      <c r="K1770" s="43">
        <f ca="1">IF(ROW()&gt;计算结果!B$19+1,J1770-OFFSET(J1770,-计算结果!B$19,0,1,1),J1770-OFFSET(J1770,-ROW()+2,0,1,1))</f>
        <v>4348.5147135999869</v>
      </c>
      <c r="L1770" s="32" t="str">
        <f ca="1">IF(AND(F1770&gt;OFFSET(F1770,-计算结果!B$19,0,1,1),'000300'!K1770&lt;OFFSET('000300'!K1770,-计算结果!B$19,0,1,1)),"卖",IF(AND(F1770&lt;OFFSET(F1770,-计算结果!B$19,0,1,1),'000300'!K1770&gt;OFFSET('000300'!K1770,-计算结果!B$19,0,1,1)),"买",L1769))</f>
        <v>买</v>
      </c>
      <c r="M1770" s="4" t="str">
        <f t="shared" ca="1" si="110"/>
        <v/>
      </c>
      <c r="N1770" s="3">
        <f ca="1">IF(L1769="买",E1770/E1769-1,0)-IF(M1770=1,计算结果!B$17,0)</f>
        <v>2.2829559223881413E-2</v>
      </c>
      <c r="O1770" s="2">
        <f t="shared" ca="1" si="111"/>
        <v>2.0608947270690332</v>
      </c>
      <c r="P1770" s="3">
        <f ca="1">1-O1770/MAX(O$2:O1770)</f>
        <v>0.20621653581647015</v>
      </c>
    </row>
    <row r="1771" spans="1:16" x14ac:dyDescent="0.15">
      <c r="A1771" s="1">
        <v>41018</v>
      </c>
      <c r="B1771">
        <v>2598.33</v>
      </c>
      <c r="C1771">
        <v>2606.86</v>
      </c>
      <c r="D1771" s="21">
        <v>2585.3000000000002</v>
      </c>
      <c r="E1771" s="21">
        <v>2596.06</v>
      </c>
      <c r="F1771" s="43">
        <v>555.12932351999996</v>
      </c>
      <c r="G1771" s="3">
        <f t="shared" si="108"/>
        <v>-1.4808204899400268E-3</v>
      </c>
      <c r="H1771" s="3">
        <f>1-E1771/MAX(E$2:E1771)</f>
        <v>0.55828285578166481</v>
      </c>
      <c r="I1771" s="21">
        <f ca="1">IF(ROW()&gt;计算结果!B$18-1,AVERAGE(OFFSET(E1771,0,0,-计算结果!B$18,1)),AVERAGE(OFFSET(E1771,0,0,-ROW()+1,1)))</f>
        <v>2577.9724999999999</v>
      </c>
      <c r="J1771" s="43">
        <f t="shared" ca="1" si="109"/>
        <v>286690.8401791997</v>
      </c>
      <c r="K1771" s="43">
        <f ca="1">IF(ROW()&gt;计算结果!B$19+1,J1771-OFFSET(J1771,-计算结果!B$19,0,1,1),J1771-OFFSET(J1771,-ROW()+2,0,1,1))</f>
        <v>4431.5660697600106</v>
      </c>
      <c r="L1771" s="32" t="str">
        <f ca="1">IF(AND(F1771&gt;OFFSET(F1771,-计算结果!B$19,0,1,1),'000300'!K1771&lt;OFFSET('000300'!K1771,-计算结果!B$19,0,1,1)),"卖",IF(AND(F1771&lt;OFFSET(F1771,-计算结果!B$19,0,1,1),'000300'!K1771&gt;OFFSET('000300'!K1771,-计算结果!B$19,0,1,1)),"买",L1770))</f>
        <v>买</v>
      </c>
      <c r="M1771" s="4" t="str">
        <f t="shared" ca="1" si="110"/>
        <v/>
      </c>
      <c r="N1771" s="3">
        <f ca="1">IF(L1770="买",E1771/E1770-1,0)-IF(M1771=1,计算结果!B$17,0)</f>
        <v>-1.4808204899400268E-3</v>
      </c>
      <c r="O1771" s="2">
        <f t="shared" ca="1" si="111"/>
        <v>2.0578429119295802</v>
      </c>
      <c r="P1771" s="3">
        <f ca="1">1-O1771/MAX(O$2:O1771)</f>
        <v>0.20739198663480851</v>
      </c>
    </row>
    <row r="1772" spans="1:16" x14ac:dyDescent="0.15">
      <c r="A1772" s="1">
        <v>41019</v>
      </c>
      <c r="B1772">
        <v>2591.5100000000002</v>
      </c>
      <c r="C1772">
        <v>2627.38</v>
      </c>
      <c r="D1772" s="21">
        <v>2589.35</v>
      </c>
      <c r="E1772" s="21">
        <v>2626.84</v>
      </c>
      <c r="F1772" s="43">
        <v>638.29909504</v>
      </c>
      <c r="G1772" s="3">
        <f t="shared" si="108"/>
        <v>1.1856428587937229E-2</v>
      </c>
      <c r="H1772" s="3">
        <f>1-E1772/MAX(E$2:E1772)</f>
        <v>0.55304566800517252</v>
      </c>
      <c r="I1772" s="21">
        <f ca="1">IF(ROW()&gt;计算结果!B$18-1,AVERAGE(OFFSET(E1772,0,0,-计算结果!B$18,1)),AVERAGE(OFFSET(E1772,0,0,-ROW()+1,1)))</f>
        <v>2591.1725000000001</v>
      </c>
      <c r="J1772" s="43">
        <f t="shared" ca="1" si="109"/>
        <v>287329.13927423971</v>
      </c>
      <c r="K1772" s="43">
        <f ca="1">IF(ROW()&gt;计算结果!B$19+1,J1772-OFFSET(J1772,-计算结果!B$19,0,1,1),J1772-OFFSET(J1772,-ROW()+2,0,1,1))</f>
        <v>4688.0576307200245</v>
      </c>
      <c r="L1772" s="32" t="str">
        <f ca="1">IF(AND(F1772&gt;OFFSET(F1772,-计算结果!B$19,0,1,1),'000300'!K1772&lt;OFFSET('000300'!K1772,-计算结果!B$19,0,1,1)),"卖",IF(AND(F1772&lt;OFFSET(F1772,-计算结果!B$19,0,1,1),'000300'!K1772&gt;OFFSET('000300'!K1772,-计算结果!B$19,0,1,1)),"买",L1771))</f>
        <v>买</v>
      </c>
      <c r="M1772" s="4" t="str">
        <f t="shared" ca="1" si="110"/>
        <v/>
      </c>
      <c r="N1772" s="3">
        <f ca="1">IF(L1771="买",E1772/E1771-1,0)-IF(M1772=1,计算结果!B$17,0)</f>
        <v>1.1856428587937229E-2</v>
      </c>
      <c r="O1772" s="2">
        <f t="shared" ca="1" si="111"/>
        <v>2.0822415794600659</v>
      </c>
      <c r="P1772" s="3">
        <f ca="1">1-O1772/MAX(O$2:O1772)</f>
        <v>0.19799448632611738</v>
      </c>
    </row>
    <row r="1773" spans="1:16" x14ac:dyDescent="0.15">
      <c r="A1773" s="1">
        <v>41022</v>
      </c>
      <c r="B1773">
        <v>2624.75</v>
      </c>
      <c r="C1773">
        <v>2632.09</v>
      </c>
      <c r="D1773" s="21">
        <v>2599.11</v>
      </c>
      <c r="E1773" s="21">
        <v>2606.04</v>
      </c>
      <c r="F1773" s="43">
        <v>620.73950207999997</v>
      </c>
      <c r="G1773" s="3">
        <f t="shared" si="108"/>
        <v>-7.9182592011695085E-3</v>
      </c>
      <c r="H1773" s="3">
        <f>1-E1773/MAX(E$2:E1773)</f>
        <v>0.5565847682569931</v>
      </c>
      <c r="I1773" s="21">
        <f ca="1">IF(ROW()&gt;计算结果!B$18-1,AVERAGE(OFFSET(E1773,0,0,-计算结果!B$18,1)),AVERAGE(OFFSET(E1773,0,0,-ROW()+1,1)))</f>
        <v>2607.2124999999996</v>
      </c>
      <c r="J1773" s="43">
        <f t="shared" ca="1" si="109"/>
        <v>287949.87877631973</v>
      </c>
      <c r="K1773" s="43">
        <f ca="1">IF(ROW()&gt;计算结果!B$19+1,J1773-OFFSET(J1773,-计算结果!B$19,0,1,1),J1773-OFFSET(J1773,-ROW()+2,0,1,1))</f>
        <v>4868.1487974400516</v>
      </c>
      <c r="L1773" s="32" t="str">
        <f ca="1">IF(AND(F1773&gt;OFFSET(F1773,-计算结果!B$19,0,1,1),'000300'!K1773&lt;OFFSET('000300'!K1773,-计算结果!B$19,0,1,1)),"卖",IF(AND(F1773&lt;OFFSET(F1773,-计算结果!B$19,0,1,1),'000300'!K1773&gt;OFFSET('000300'!K1773,-计算结果!B$19,0,1,1)),"买",L1772))</f>
        <v>买</v>
      </c>
      <c r="M1773" s="4" t="str">
        <f t="shared" ca="1" si="110"/>
        <v/>
      </c>
      <c r="N1773" s="3">
        <f ca="1">IF(L1772="买",E1773/E1772-1,0)-IF(M1773=1,计算结果!B$17,0)</f>
        <v>-7.9182592011695085E-3</v>
      </c>
      <c r="O1773" s="2">
        <f t="shared" ca="1" si="111"/>
        <v>2.0657538509144486</v>
      </c>
      <c r="P1773" s="3">
        <f ca="1">1-O1773/MAX(O$2:O1773)</f>
        <v>0.20434497386415429</v>
      </c>
    </row>
    <row r="1774" spans="1:16" x14ac:dyDescent="0.15">
      <c r="A1774" s="1">
        <v>41023</v>
      </c>
      <c r="B1774">
        <v>2594.8000000000002</v>
      </c>
      <c r="C1774">
        <v>2640.3</v>
      </c>
      <c r="D1774" s="21">
        <v>2559.46</v>
      </c>
      <c r="E1774" s="21">
        <v>2604.87</v>
      </c>
      <c r="F1774" s="43">
        <v>731.50513151999996</v>
      </c>
      <c r="G1774" s="3">
        <f t="shared" si="108"/>
        <v>-4.4895703826497435E-4</v>
      </c>
      <c r="H1774" s="3">
        <f>1-E1774/MAX(E$2:E1774)</f>
        <v>0.55678384264615799</v>
      </c>
      <c r="I1774" s="21">
        <f ca="1">IF(ROW()&gt;计算结果!B$18-1,AVERAGE(OFFSET(E1774,0,0,-计算结果!B$18,1)),AVERAGE(OFFSET(E1774,0,0,-ROW()+1,1)))</f>
        <v>2608.4524999999999</v>
      </c>
      <c r="J1774" s="43">
        <f t="shared" ca="1" si="109"/>
        <v>288681.38390783971</v>
      </c>
      <c r="K1774" s="43">
        <f ca="1">IF(ROW()&gt;计算结果!B$19+1,J1774-OFFSET(J1774,-计算结果!B$19,0,1,1),J1774-OFFSET(J1774,-ROW()+2,0,1,1))</f>
        <v>5163.374100480054</v>
      </c>
      <c r="L1774" s="32" t="str">
        <f ca="1">IF(AND(F1774&gt;OFFSET(F1774,-计算结果!B$19,0,1,1),'000300'!K1774&lt;OFFSET('000300'!K1774,-计算结果!B$19,0,1,1)),"卖",IF(AND(F1774&lt;OFFSET(F1774,-计算结果!B$19,0,1,1),'000300'!K1774&gt;OFFSET('000300'!K1774,-计算结果!B$19,0,1,1)),"买",L1773))</f>
        <v>买</v>
      </c>
      <c r="M1774" s="4" t="str">
        <f t="shared" ca="1" si="110"/>
        <v/>
      </c>
      <c r="N1774" s="3">
        <f ca="1">IF(L1773="买",E1774/E1773-1,0)-IF(M1774=1,计算结果!B$17,0)</f>
        <v>-4.4895703826497435E-4</v>
      </c>
      <c r="O1774" s="2">
        <f t="shared" ca="1" si="111"/>
        <v>2.0648264161837577</v>
      </c>
      <c r="P1774" s="3">
        <f ca="1">1-O1774/MAX(O$2:O1774)</f>
        <v>0.20470218878816882</v>
      </c>
    </row>
    <row r="1775" spans="1:16" x14ac:dyDescent="0.15">
      <c r="A1775" s="1">
        <v>41024</v>
      </c>
      <c r="B1775">
        <v>2598.23</v>
      </c>
      <c r="C1775">
        <v>2631.44</v>
      </c>
      <c r="D1775" s="21">
        <v>2593.33</v>
      </c>
      <c r="E1775" s="21">
        <v>2625.99</v>
      </c>
      <c r="F1775" s="43">
        <v>635.29459712000005</v>
      </c>
      <c r="G1775" s="3">
        <f t="shared" si="108"/>
        <v>8.1078902210089954E-3</v>
      </c>
      <c r="H1775" s="3">
        <f>1-E1775/MAX(E$2:E1775)</f>
        <v>0.55319029469815562</v>
      </c>
      <c r="I1775" s="21">
        <f ca="1">IF(ROW()&gt;计算结果!B$18-1,AVERAGE(OFFSET(E1775,0,0,-计算结果!B$18,1)),AVERAGE(OFFSET(E1775,0,0,-ROW()+1,1)))</f>
        <v>2615.9349999999999</v>
      </c>
      <c r="J1775" s="43">
        <f t="shared" ca="1" si="109"/>
        <v>289316.67850495974</v>
      </c>
      <c r="K1775" s="43">
        <f ca="1">IF(ROW()&gt;计算结果!B$19+1,J1775-OFFSET(J1775,-计算结果!B$19,0,1,1),J1775-OFFSET(J1775,-ROW()+2,0,1,1))</f>
        <v>5203.2992051200708</v>
      </c>
      <c r="L1775" s="32" t="str">
        <f ca="1">IF(AND(F1775&gt;OFFSET(F1775,-计算结果!B$19,0,1,1),'000300'!K1775&lt;OFFSET('000300'!K1775,-计算结果!B$19,0,1,1)),"卖",IF(AND(F1775&lt;OFFSET(F1775,-计算结果!B$19,0,1,1),'000300'!K1775&gt;OFFSET('000300'!K1775,-计算结果!B$19,0,1,1)),"买",L1774))</f>
        <v>买</v>
      </c>
      <c r="M1775" s="4" t="str">
        <f t="shared" ca="1" si="110"/>
        <v/>
      </c>
      <c r="N1775" s="3">
        <f ca="1">IF(L1774="买",E1775/E1774-1,0)-IF(M1775=1,计算结果!B$17,0)</f>
        <v>8.1078902210089954E-3</v>
      </c>
      <c r="O1775" s="2">
        <f t="shared" ca="1" si="111"/>
        <v>2.0815678020916151</v>
      </c>
      <c r="P1775" s="3">
        <f ca="1">1-O1775/MAX(O$2:O1775)</f>
        <v>0.19825400144185457</v>
      </c>
    </row>
    <row r="1776" spans="1:16" x14ac:dyDescent="0.15">
      <c r="A1776" s="1">
        <v>41025</v>
      </c>
      <c r="B1776">
        <v>2632.72</v>
      </c>
      <c r="C1776">
        <v>2643.77</v>
      </c>
      <c r="D1776" s="21">
        <v>2617.09</v>
      </c>
      <c r="E1776" s="21">
        <v>2631.49</v>
      </c>
      <c r="F1776" s="43">
        <v>643.77487359999998</v>
      </c>
      <c r="G1776" s="3">
        <f t="shared" si="108"/>
        <v>2.0944481890639022E-3</v>
      </c>
      <c r="H1776" s="3">
        <f>1-E1776/MAX(E$2:E1776)</f>
        <v>0.55225447492002999</v>
      </c>
      <c r="I1776" s="21">
        <f ca="1">IF(ROW()&gt;计算结果!B$18-1,AVERAGE(OFFSET(E1776,0,0,-计算结果!B$18,1)),AVERAGE(OFFSET(E1776,0,0,-ROW()+1,1)))</f>
        <v>2617.0974999999999</v>
      </c>
      <c r="J1776" s="43">
        <f t="shared" ca="1" si="109"/>
        <v>289960.45337855973</v>
      </c>
      <c r="K1776" s="43">
        <f ca="1">IF(ROW()&gt;计算结果!B$19+1,J1776-OFFSET(J1776,-计算结果!B$19,0,1,1),J1776-OFFSET(J1776,-ROW()+2,0,1,1))</f>
        <v>5228.1443123200443</v>
      </c>
      <c r="L1776" s="32" t="str">
        <f ca="1">IF(AND(F1776&gt;OFFSET(F1776,-计算结果!B$19,0,1,1),'000300'!K1776&lt;OFFSET('000300'!K1776,-计算结果!B$19,0,1,1)),"卖",IF(AND(F1776&lt;OFFSET(F1776,-计算结果!B$19,0,1,1),'000300'!K1776&gt;OFFSET('000300'!K1776,-计算结果!B$19,0,1,1)),"买",L1775))</f>
        <v>买</v>
      </c>
      <c r="M1776" s="4" t="str">
        <f t="shared" ca="1" si="110"/>
        <v/>
      </c>
      <c r="N1776" s="3">
        <f ca="1">IF(L1775="买",E1776/E1775-1,0)-IF(M1776=1,计算结果!B$17,0)</f>
        <v>2.0944481890639022E-3</v>
      </c>
      <c r="O1776" s="2">
        <f t="shared" ca="1" si="111"/>
        <v>2.0859275380051194</v>
      </c>
      <c r="P1776" s="3">
        <f ca="1">1-O1776/MAX(O$2:O1776)</f>
        <v>0.19657478598708533</v>
      </c>
    </row>
    <row r="1777" spans="1:16" x14ac:dyDescent="0.15">
      <c r="A1777" s="1">
        <v>41026</v>
      </c>
      <c r="B1777">
        <v>2630.55</v>
      </c>
      <c r="C1777">
        <v>2637.92</v>
      </c>
      <c r="D1777" s="21">
        <v>2623.6</v>
      </c>
      <c r="E1777" s="21">
        <v>2626.16</v>
      </c>
      <c r="F1777" s="43">
        <v>533.45517568000002</v>
      </c>
      <c r="G1777" s="3">
        <f t="shared" si="108"/>
        <v>-2.0254684608339568E-3</v>
      </c>
      <c r="H1777" s="3">
        <f>1-E1777/MAX(E$2:E1777)</f>
        <v>0.55316136935955895</v>
      </c>
      <c r="I1777" s="21">
        <f ca="1">IF(ROW()&gt;计算结果!B$18-1,AVERAGE(OFFSET(E1777,0,0,-计算结果!B$18,1)),AVERAGE(OFFSET(E1777,0,0,-ROW()+1,1)))</f>
        <v>2622.1274999999996</v>
      </c>
      <c r="J1777" s="43">
        <f t="shared" ca="1" si="109"/>
        <v>290493.90855423972</v>
      </c>
      <c r="K1777" s="43">
        <f ca="1">IF(ROW()&gt;计算结果!B$19+1,J1777-OFFSET(J1777,-计算结果!B$19,0,1,1),J1777-OFFSET(J1777,-ROW()+2,0,1,1))</f>
        <v>5335.0919372800272</v>
      </c>
      <c r="L1777" s="32" t="str">
        <f ca="1">IF(AND(F1777&gt;OFFSET(F1777,-计算结果!B$19,0,1,1),'000300'!K1777&lt;OFFSET('000300'!K1777,-计算结果!B$19,0,1,1)),"卖",IF(AND(F1777&lt;OFFSET(F1777,-计算结果!B$19,0,1,1),'000300'!K1777&gt;OFFSET('000300'!K1777,-计算结果!B$19,0,1,1)),"买",L1776))</f>
        <v>买</v>
      </c>
      <c r="M1777" s="4" t="str">
        <f t="shared" ca="1" si="110"/>
        <v/>
      </c>
      <c r="N1777" s="3">
        <f ca="1">IF(L1776="买",E1777/E1776-1,0)-IF(M1777=1,计算结果!B$17,0)</f>
        <v>-2.0254684608339568E-3</v>
      </c>
      <c r="O1777" s="2">
        <f t="shared" ca="1" si="111"/>
        <v>2.081702557565305</v>
      </c>
      <c r="P1777" s="3">
        <f ca="1">1-O1777/MAX(O$2:O1777)</f>
        <v>0.19820209841870728</v>
      </c>
    </row>
    <row r="1778" spans="1:16" x14ac:dyDescent="0.15">
      <c r="A1778" s="1">
        <v>41031</v>
      </c>
      <c r="B1778">
        <v>2660.67</v>
      </c>
      <c r="C1778">
        <v>2697.95</v>
      </c>
      <c r="D1778" s="21">
        <v>2643.53</v>
      </c>
      <c r="E1778" s="21">
        <v>2683.49</v>
      </c>
      <c r="F1778" s="43">
        <v>923.66094336000003</v>
      </c>
      <c r="G1778" s="3">
        <f t="shared" si="108"/>
        <v>2.1830353063027275E-2</v>
      </c>
      <c r="H1778" s="3">
        <f>1-E1778/MAX(E$2:E1778)</f>
        <v>0.54340672429047854</v>
      </c>
      <c r="I1778" s="21">
        <f ca="1">IF(ROW()&gt;计算结果!B$18-1,AVERAGE(OFFSET(E1778,0,0,-计算结果!B$18,1)),AVERAGE(OFFSET(E1778,0,0,-ROW()+1,1)))</f>
        <v>2641.7824999999998</v>
      </c>
      <c r="J1778" s="43">
        <f t="shared" ca="1" si="109"/>
        <v>291417.56949759973</v>
      </c>
      <c r="K1778" s="43">
        <f ca="1">IF(ROW()&gt;计算结果!B$19+1,J1778-OFFSET(J1778,-计算结果!B$19,0,1,1),J1778-OFFSET(J1778,-ROW()+2,0,1,1))</f>
        <v>5875.4686976000085</v>
      </c>
      <c r="L1778" s="32" t="str">
        <f ca="1">IF(AND(F1778&gt;OFFSET(F1778,-计算结果!B$19,0,1,1),'000300'!K1778&lt;OFFSET('000300'!K1778,-计算结果!B$19,0,1,1)),"卖",IF(AND(F1778&lt;OFFSET(F1778,-计算结果!B$19,0,1,1),'000300'!K1778&gt;OFFSET('000300'!K1778,-计算结果!B$19,0,1,1)),"买",L1777))</f>
        <v>买</v>
      </c>
      <c r="M1778" s="4" t="str">
        <f t="shared" ca="1" si="110"/>
        <v/>
      </c>
      <c r="N1778" s="3">
        <f ca="1">IF(L1777="买",E1778/E1777-1,0)-IF(M1778=1,计算结果!B$17,0)</f>
        <v>2.1830353063027275E-2</v>
      </c>
      <c r="O1778" s="2">
        <f t="shared" ca="1" si="111"/>
        <v>2.1271468593691623</v>
      </c>
      <c r="P1778" s="3">
        <f ca="1">1-O1778/MAX(O$2:O1778)</f>
        <v>0.18069856714199328</v>
      </c>
    </row>
    <row r="1779" spans="1:16" x14ac:dyDescent="0.15">
      <c r="A1779" s="1">
        <v>41032</v>
      </c>
      <c r="B1779">
        <v>2679.52</v>
      </c>
      <c r="C1779">
        <v>2693.88</v>
      </c>
      <c r="D1779" s="21">
        <v>2675.81</v>
      </c>
      <c r="E1779" s="21">
        <v>2691.52</v>
      </c>
      <c r="F1779" s="43">
        <v>723.37334271999998</v>
      </c>
      <c r="G1779" s="3">
        <f t="shared" si="108"/>
        <v>2.9923718739404137E-3</v>
      </c>
      <c r="H1779" s="3">
        <f>1-E1779/MAX(E$2:E1779)</f>
        <v>0.54204042741441505</v>
      </c>
      <c r="I1779" s="21">
        <f ca="1">IF(ROW()&gt;计算结果!B$18-1,AVERAGE(OFFSET(E1779,0,0,-计算结果!B$18,1)),AVERAGE(OFFSET(E1779,0,0,-ROW()+1,1)))</f>
        <v>2658.165</v>
      </c>
      <c r="J1779" s="43">
        <f t="shared" ca="1" si="109"/>
        <v>292140.94284031971</v>
      </c>
      <c r="K1779" s="43">
        <f ca="1">IF(ROW()&gt;计算结果!B$19+1,J1779-OFFSET(J1779,-计算结果!B$19,0,1,1),J1779-OFFSET(J1779,-ROW()+2,0,1,1))</f>
        <v>6005.231984640006</v>
      </c>
      <c r="L1779" s="32" t="str">
        <f ca="1">IF(AND(F1779&gt;OFFSET(F1779,-计算结果!B$19,0,1,1),'000300'!K1779&lt;OFFSET('000300'!K1779,-计算结果!B$19,0,1,1)),"卖",IF(AND(F1779&lt;OFFSET(F1779,-计算结果!B$19,0,1,1),'000300'!K1779&gt;OFFSET('000300'!K1779,-计算结果!B$19,0,1,1)),"买",L1778))</f>
        <v>买</v>
      </c>
      <c r="M1779" s="4" t="str">
        <f t="shared" ca="1" si="110"/>
        <v/>
      </c>
      <c r="N1779" s="3">
        <f ca="1">IF(L1778="买",E1779/E1778-1,0)-IF(M1779=1,计算结果!B$17,0)</f>
        <v>2.9923718739404137E-3</v>
      </c>
      <c r="O1779" s="2">
        <f t="shared" ca="1" si="111"/>
        <v>2.1335120738028794</v>
      </c>
      <c r="P1779" s="3">
        <f ca="1">1-O1779/MAX(O$2:O1779)</f>
        <v>0.17824691257802983</v>
      </c>
    </row>
    <row r="1780" spans="1:16" x14ac:dyDescent="0.15">
      <c r="A1780" s="1">
        <v>41033</v>
      </c>
      <c r="B1780">
        <v>2689.62</v>
      </c>
      <c r="C1780">
        <v>2716.03</v>
      </c>
      <c r="D1780" s="21">
        <v>2677.14</v>
      </c>
      <c r="E1780" s="21">
        <v>2715.88</v>
      </c>
      <c r="F1780" s="43">
        <v>736.99549184</v>
      </c>
      <c r="G1780" s="3">
        <f t="shared" si="108"/>
        <v>9.0506479610035218E-3</v>
      </c>
      <c r="H1780" s="3">
        <f>1-E1780/MAX(E$2:E1780)</f>
        <v>0.53789559654257124</v>
      </c>
      <c r="I1780" s="21">
        <f ca="1">IF(ROW()&gt;计算结果!B$18-1,AVERAGE(OFFSET(E1780,0,0,-计算结果!B$18,1)),AVERAGE(OFFSET(E1780,0,0,-ROW()+1,1)))</f>
        <v>2679.2624999999998</v>
      </c>
      <c r="J1780" s="43">
        <f t="shared" ca="1" si="109"/>
        <v>292877.93833215971</v>
      </c>
      <c r="K1780" s="43">
        <f ca="1">IF(ROW()&gt;计算结果!B$19+1,J1780-OFFSET(J1780,-计算结果!B$19,0,1,1),J1780-OFFSET(J1780,-ROW()+2,0,1,1))</f>
        <v>6187.0981529600103</v>
      </c>
      <c r="L1780" s="32" t="str">
        <f ca="1">IF(AND(F1780&gt;OFFSET(F1780,-计算结果!B$19,0,1,1),'000300'!K1780&lt;OFFSET('000300'!K1780,-计算结果!B$19,0,1,1)),"卖",IF(AND(F1780&lt;OFFSET(F1780,-计算结果!B$19,0,1,1),'000300'!K1780&gt;OFFSET('000300'!K1780,-计算结果!B$19,0,1,1)),"买",L1779))</f>
        <v>买</v>
      </c>
      <c r="M1780" s="4" t="str">
        <f t="shared" ca="1" si="110"/>
        <v/>
      </c>
      <c r="N1780" s="3">
        <f ca="1">IF(L1779="买",E1780/E1779-1,0)-IF(M1780=1,计算结果!B$17,0)</f>
        <v>9.0506479610035218E-3</v>
      </c>
      <c r="O1780" s="2">
        <f t="shared" ca="1" si="111"/>
        <v>2.1528217405034198</v>
      </c>
      <c r="P1780" s="3">
        <f ca="1">1-O1780/MAX(O$2:O1780)</f>
        <v>0.17080951467290584</v>
      </c>
    </row>
    <row r="1781" spans="1:16" x14ac:dyDescent="0.15">
      <c r="A1781" s="1">
        <v>41036</v>
      </c>
      <c r="B1781">
        <v>2699.45</v>
      </c>
      <c r="C1781">
        <v>2717.78</v>
      </c>
      <c r="D1781" s="21">
        <v>2694.32</v>
      </c>
      <c r="E1781" s="21">
        <v>2717.78</v>
      </c>
      <c r="F1781" s="43">
        <v>827.15672575999997</v>
      </c>
      <c r="G1781" s="3">
        <f t="shared" si="108"/>
        <v>6.9958908346468007E-4</v>
      </c>
      <c r="H1781" s="3">
        <f>1-E1781/MAX(E$2:E1781)</f>
        <v>0.53757231334649147</v>
      </c>
      <c r="I1781" s="21">
        <f ca="1">IF(ROW()&gt;计算结果!B$18-1,AVERAGE(OFFSET(E1781,0,0,-计算结果!B$18,1)),AVERAGE(OFFSET(E1781,0,0,-ROW()+1,1)))</f>
        <v>2702.1675</v>
      </c>
      <c r="J1781" s="43">
        <f t="shared" ca="1" si="109"/>
        <v>293705.09505791974</v>
      </c>
      <c r="K1781" s="43">
        <f ca="1">IF(ROW()&gt;计算结果!B$19+1,J1781-OFFSET(J1781,-计算结果!B$19,0,1,1),J1781-OFFSET(J1781,-ROW()+2,0,1,1))</f>
        <v>6375.9557836800232</v>
      </c>
      <c r="L1781" s="32" t="str">
        <f ca="1">IF(AND(F1781&gt;OFFSET(F1781,-计算结果!B$19,0,1,1),'000300'!K1781&lt;OFFSET('000300'!K1781,-计算结果!B$19,0,1,1)),"卖",IF(AND(F1781&lt;OFFSET(F1781,-计算结果!B$19,0,1,1),'000300'!K1781&gt;OFFSET('000300'!K1781,-计算结果!B$19,0,1,1)),"买",L1780))</f>
        <v>买</v>
      </c>
      <c r="M1781" s="4" t="str">
        <f t="shared" ca="1" si="110"/>
        <v/>
      </c>
      <c r="N1781" s="3">
        <f ca="1">IF(L1780="买",E1781/E1780-1,0)-IF(M1781=1,计算结果!B$17,0)</f>
        <v>6.9958908346468007E-4</v>
      </c>
      <c r="O1781" s="2">
        <f t="shared" ca="1" si="111"/>
        <v>2.1543278310917215</v>
      </c>
      <c r="P1781" s="3">
        <f ca="1">1-O1781/MAX(O$2:O1781)</f>
        <v>0.17022942206125824</v>
      </c>
    </row>
    <row r="1782" spans="1:16" x14ac:dyDescent="0.15">
      <c r="A1782" s="1">
        <v>41037</v>
      </c>
      <c r="B1782">
        <v>2717.41</v>
      </c>
      <c r="C1782">
        <v>2717.82</v>
      </c>
      <c r="D1782" s="21">
        <v>2683.56</v>
      </c>
      <c r="E1782" s="21">
        <v>2709.12</v>
      </c>
      <c r="F1782" s="43">
        <v>737.44498687999999</v>
      </c>
      <c r="G1782" s="3">
        <f t="shared" si="108"/>
        <v>-3.1864242138806009E-3</v>
      </c>
      <c r="H1782" s="3">
        <f>1-E1782/MAX(E$2:E1782)</f>
        <v>0.53904580412441305</v>
      </c>
      <c r="I1782" s="21">
        <f ca="1">IF(ROW()&gt;计算结果!B$18-1,AVERAGE(OFFSET(E1782,0,0,-计算结果!B$18,1)),AVERAGE(OFFSET(E1782,0,0,-ROW()+1,1)))</f>
        <v>2708.5749999999998</v>
      </c>
      <c r="J1782" s="43">
        <f t="shared" ca="1" si="109"/>
        <v>294442.54004479974</v>
      </c>
      <c r="K1782" s="43">
        <f ca="1">IF(ROW()&gt;计算结果!B$19+1,J1782-OFFSET(J1782,-计算结果!B$19,0,1,1),J1782-OFFSET(J1782,-ROW()+2,0,1,1))</f>
        <v>6492.6612684800057</v>
      </c>
      <c r="L1782" s="32" t="str">
        <f ca="1">IF(AND(F1782&gt;OFFSET(F1782,-计算结果!B$19,0,1,1),'000300'!K1782&lt;OFFSET('000300'!K1782,-计算结果!B$19,0,1,1)),"卖",IF(AND(F1782&lt;OFFSET(F1782,-计算结果!B$19,0,1,1),'000300'!K1782&gt;OFFSET('000300'!K1782,-计算结果!B$19,0,1,1)),"买",L1781))</f>
        <v>买</v>
      </c>
      <c r="M1782" s="4" t="str">
        <f t="shared" ca="1" si="110"/>
        <v/>
      </c>
      <c r="N1782" s="3">
        <f ca="1">IF(L1781="买",E1782/E1781-1,0)-IF(M1782=1,计算结果!B$17,0)</f>
        <v>-3.1864242138806009E-3</v>
      </c>
      <c r="O1782" s="2">
        <f t="shared" ca="1" si="111"/>
        <v>2.1474632287260942</v>
      </c>
      <c r="P1782" s="3">
        <f ca="1">1-O1782/MAX(O$2:O1782)</f>
        <v>0.17287342312276788</v>
      </c>
    </row>
    <row r="1783" spans="1:16" x14ac:dyDescent="0.15">
      <c r="A1783" s="1">
        <v>41038</v>
      </c>
      <c r="B1783">
        <v>2685.19</v>
      </c>
      <c r="C1783">
        <v>2685.19</v>
      </c>
      <c r="D1783" s="21">
        <v>2655.32</v>
      </c>
      <c r="E1783" s="21">
        <v>2657.51</v>
      </c>
      <c r="F1783" s="43">
        <v>694.82577920000006</v>
      </c>
      <c r="G1783" s="3">
        <f t="shared" si="108"/>
        <v>-1.905046657217091E-2</v>
      </c>
      <c r="H1783" s="3">
        <f>1-E1783/MAX(E$2:E1783)</f>
        <v>0.54782719662424273</v>
      </c>
      <c r="I1783" s="21">
        <f ca="1">IF(ROW()&gt;计算结果!B$18-1,AVERAGE(OFFSET(E1783,0,0,-计算结果!B$18,1)),AVERAGE(OFFSET(E1783,0,0,-ROW()+1,1)))</f>
        <v>2700.0725000000002</v>
      </c>
      <c r="J1783" s="43">
        <f t="shared" ca="1" si="109"/>
        <v>293747.71426559973</v>
      </c>
      <c r="K1783" s="43">
        <f ca="1">IF(ROW()&gt;计算结果!B$19+1,J1783-OFFSET(J1783,-计算结果!B$19,0,1,1),J1783-OFFSET(J1783,-ROW()+2,0,1,1))</f>
        <v>5066.3303577600163</v>
      </c>
      <c r="L1783" s="32" t="str">
        <f ca="1">IF(AND(F1783&gt;OFFSET(F1783,-计算结果!B$19,0,1,1),'000300'!K1783&lt;OFFSET('000300'!K1783,-计算结果!B$19,0,1,1)),"卖",IF(AND(F1783&lt;OFFSET(F1783,-计算结果!B$19,0,1,1),'000300'!K1783&gt;OFFSET('000300'!K1783,-计算结果!B$19,0,1,1)),"买",L1782))</f>
        <v>买</v>
      </c>
      <c r="M1783" s="4" t="str">
        <f t="shared" ca="1" si="110"/>
        <v/>
      </c>
      <c r="N1783" s="3">
        <f ca="1">IF(L1782="买",E1783/E1782-1,0)-IF(M1783=1,计算结果!B$17,0)</f>
        <v>-1.905046657217091E-2</v>
      </c>
      <c r="O1783" s="2">
        <f t="shared" ca="1" si="111"/>
        <v>2.1065530522722815</v>
      </c>
      <c r="P1783" s="3">
        <f ca="1">1-O1783/MAX(O$2:O1783)</f>
        <v>0.18863057032652175</v>
      </c>
    </row>
    <row r="1784" spans="1:16" x14ac:dyDescent="0.15">
      <c r="A1784" s="1">
        <v>41039</v>
      </c>
      <c r="B1784">
        <v>2657.87</v>
      </c>
      <c r="C1784">
        <v>2667.68</v>
      </c>
      <c r="D1784" s="21">
        <v>2649.38</v>
      </c>
      <c r="E1784" s="21">
        <v>2657.21</v>
      </c>
      <c r="F1784" s="43">
        <v>540.56951807999997</v>
      </c>
      <c r="G1784" s="3">
        <f t="shared" si="108"/>
        <v>-1.1288762789229967E-4</v>
      </c>
      <c r="H1784" s="3">
        <f>1-E1784/MAX(E$2:E1784)</f>
        <v>0.54787824133941332</v>
      </c>
      <c r="I1784" s="21">
        <f ca="1">IF(ROW()&gt;计算结果!B$18-1,AVERAGE(OFFSET(E1784,0,0,-计算结果!B$18,1)),AVERAGE(OFFSET(E1784,0,0,-ROW()+1,1)))</f>
        <v>2685.4049999999997</v>
      </c>
      <c r="J1784" s="43">
        <f t="shared" ca="1" si="109"/>
        <v>293207.14474751975</v>
      </c>
      <c r="K1784" s="43">
        <f ca="1">IF(ROW()&gt;计算结果!B$19+1,J1784-OFFSET(J1784,-计算结果!B$19,0,1,1),J1784-OFFSET(J1784,-ROW()+2,0,1,1))</f>
        <v>3890.4662425600109</v>
      </c>
      <c r="L1784" s="32" t="str">
        <f ca="1">IF(AND(F1784&gt;OFFSET(F1784,-计算结果!B$19,0,1,1),'000300'!K1784&lt;OFFSET('000300'!K1784,-计算结果!B$19,0,1,1)),"卖",IF(AND(F1784&lt;OFFSET(F1784,-计算结果!B$19,0,1,1),'000300'!K1784&gt;OFFSET('000300'!K1784,-计算结果!B$19,0,1,1)),"买",L1783))</f>
        <v>买</v>
      </c>
      <c r="M1784" s="4" t="str">
        <f t="shared" ca="1" si="110"/>
        <v/>
      </c>
      <c r="N1784" s="3">
        <f ca="1">IF(L1783="买",E1784/E1783-1,0)-IF(M1784=1,计算结果!B$17,0)</f>
        <v>-1.1288762789229967E-4</v>
      </c>
      <c r="O1784" s="2">
        <f t="shared" ca="1" si="111"/>
        <v>2.1063152484951813</v>
      </c>
      <c r="P1784" s="3">
        <f ca="1">1-O1784/MAX(O$2:O1784)</f>
        <v>0.18872216389678187</v>
      </c>
    </row>
    <row r="1785" spans="1:16" x14ac:dyDescent="0.15">
      <c r="A1785" s="1">
        <v>41040</v>
      </c>
      <c r="B1785">
        <v>2652.31</v>
      </c>
      <c r="C1785">
        <v>2666.57</v>
      </c>
      <c r="D1785" s="21">
        <v>2636.52</v>
      </c>
      <c r="E1785" s="21">
        <v>2636.92</v>
      </c>
      <c r="F1785" s="43">
        <v>493.92898048000001</v>
      </c>
      <c r="G1785" s="3">
        <f t="shared" si="108"/>
        <v>-7.6358285570202744E-3</v>
      </c>
      <c r="H1785" s="3">
        <f>1-E1785/MAX(E$2:E1785)</f>
        <v>0.55133056557544413</v>
      </c>
      <c r="I1785" s="21">
        <f ca="1">IF(ROW()&gt;计算结果!B$18-1,AVERAGE(OFFSET(E1785,0,0,-计算结果!B$18,1)),AVERAGE(OFFSET(E1785,0,0,-ROW()+1,1)))</f>
        <v>2665.19</v>
      </c>
      <c r="J1785" s="43">
        <f t="shared" ca="1" si="109"/>
        <v>292713.21576703974</v>
      </c>
      <c r="K1785" s="43">
        <f ca="1">IF(ROW()&gt;计算结果!B$19+1,J1785-OFFSET(J1785,-计算结果!B$19,0,1,1),J1785-OFFSET(J1785,-ROW()+2,0,1,1))</f>
        <v>2752.7623884800123</v>
      </c>
      <c r="L1785" s="32" t="str">
        <f ca="1">IF(AND(F1785&gt;OFFSET(F1785,-计算结果!B$19,0,1,1),'000300'!K1785&lt;OFFSET('000300'!K1785,-计算结果!B$19,0,1,1)),"卖",IF(AND(F1785&lt;OFFSET(F1785,-计算结果!B$19,0,1,1),'000300'!K1785&gt;OFFSET('000300'!K1785,-计算结果!B$19,0,1,1)),"买",L1784))</f>
        <v>买</v>
      </c>
      <c r="M1785" s="4" t="str">
        <f t="shared" ca="1" si="110"/>
        <v/>
      </c>
      <c r="N1785" s="3">
        <f ca="1">IF(L1784="买",E1785/E1784-1,0)-IF(M1785=1,计算结果!B$17,0)</f>
        <v>-7.6358285570202744E-3</v>
      </c>
      <c r="O1785" s="2">
        <f t="shared" ca="1" si="111"/>
        <v>2.0902317863706346</v>
      </c>
      <c r="P1785" s="3">
        <f ca="1">1-O1785/MAX(O$2:O1785)</f>
        <v>0.19491694236537638</v>
      </c>
    </row>
    <row r="1786" spans="1:16" x14ac:dyDescent="0.15">
      <c r="A1786" s="1">
        <v>41043</v>
      </c>
      <c r="B1786">
        <v>2653.81</v>
      </c>
      <c r="C1786">
        <v>2656.28</v>
      </c>
      <c r="D1786" s="21">
        <v>2613.35</v>
      </c>
      <c r="E1786" s="21">
        <v>2615.5300000000002</v>
      </c>
      <c r="F1786" s="43">
        <v>603.31294720000005</v>
      </c>
      <c r="G1786" s="3">
        <f t="shared" si="108"/>
        <v>-8.111736419762372E-3</v>
      </c>
      <c r="H1786" s="3">
        <f>1-E1786/MAX(E$2:E1786)</f>
        <v>0.55497005376709996</v>
      </c>
      <c r="I1786" s="21">
        <f ca="1">IF(ROW()&gt;计算结果!B$18-1,AVERAGE(OFFSET(E1786,0,0,-计算结果!B$18,1)),AVERAGE(OFFSET(E1786,0,0,-ROW()+1,1)))</f>
        <v>2641.7925</v>
      </c>
      <c r="J1786" s="43">
        <f t="shared" ca="1" si="109"/>
        <v>292109.90281983977</v>
      </c>
      <c r="K1786" s="43">
        <f ca="1">IF(ROW()&gt;计算结果!B$19+1,J1786-OFFSET(J1786,-计算结果!B$19,0,1,1),J1786-OFFSET(J1786,-ROW()+2,0,1,1))</f>
        <v>1615.9942656000494</v>
      </c>
      <c r="L1786" s="32" t="str">
        <f ca="1">IF(AND(F1786&gt;OFFSET(F1786,-计算结果!B$19,0,1,1),'000300'!K1786&lt;OFFSET('000300'!K1786,-计算结果!B$19,0,1,1)),"卖",IF(AND(F1786&lt;OFFSET(F1786,-计算结果!B$19,0,1,1),'000300'!K1786&gt;OFFSET('000300'!K1786,-计算结果!B$19,0,1,1)),"买",L1785))</f>
        <v>卖</v>
      </c>
      <c r="M1786" s="4">
        <f t="shared" ca="1" si="110"/>
        <v>1</v>
      </c>
      <c r="N1786" s="3">
        <f ca="1">IF(L1785="买",E1786/E1785-1,0)-IF(M1786=1,计算结果!B$17,0)</f>
        <v>-8.111736419762372E-3</v>
      </c>
      <c r="O1786" s="2">
        <f t="shared" ca="1" si="111"/>
        <v>2.0732763770633871</v>
      </c>
      <c r="P1786" s="3">
        <f ca="1">1-O1786/MAX(O$2:O1786)</f>
        <v>0.2014475639249248</v>
      </c>
    </row>
    <row r="1787" spans="1:16" x14ac:dyDescent="0.15">
      <c r="A1787" s="1">
        <v>41044</v>
      </c>
      <c r="B1787">
        <v>2597.64</v>
      </c>
      <c r="C1787">
        <v>2618.1799999999998</v>
      </c>
      <c r="D1787" s="21">
        <v>2591.6</v>
      </c>
      <c r="E1787" s="21">
        <v>2617.37</v>
      </c>
      <c r="F1787" s="43">
        <v>513.74759935999998</v>
      </c>
      <c r="G1787" s="3">
        <f t="shared" si="108"/>
        <v>7.0349030597993689E-4</v>
      </c>
      <c r="H1787" s="3">
        <f>1-E1787/MAX(E$2:E1787)</f>
        <v>0.55465697951405435</v>
      </c>
      <c r="I1787" s="21">
        <f ca="1">IF(ROW()&gt;计算结果!B$18-1,AVERAGE(OFFSET(E1787,0,0,-计算结果!B$18,1)),AVERAGE(OFFSET(E1787,0,0,-ROW()+1,1)))</f>
        <v>2631.7574999999997</v>
      </c>
      <c r="J1787" s="43">
        <f t="shared" ca="1" si="109"/>
        <v>291596.15522047976</v>
      </c>
      <c r="K1787" s="43">
        <f ca="1">IF(ROW()&gt;计算结果!B$19+1,J1787-OFFSET(J1787,-计算结果!B$19,0,1,1),J1787-OFFSET(J1787,-ROW()+2,0,1,1))</f>
        <v>178.58572288003052</v>
      </c>
      <c r="L1787" s="32" t="str">
        <f ca="1">IF(AND(F1787&gt;OFFSET(F1787,-计算结果!B$19,0,1,1),'000300'!K1787&lt;OFFSET('000300'!K1787,-计算结果!B$19,0,1,1)),"卖",IF(AND(F1787&lt;OFFSET(F1787,-计算结果!B$19,0,1,1),'000300'!K1787&gt;OFFSET('000300'!K1787,-计算结果!B$19,0,1,1)),"买",L1786))</f>
        <v>卖</v>
      </c>
      <c r="M1787" s="4" t="str">
        <f t="shared" ca="1" si="110"/>
        <v/>
      </c>
      <c r="N1787" s="3">
        <f ca="1">IF(L1786="买",E1787/E1786-1,0)-IF(M1787=1,计算结果!B$17,0)</f>
        <v>0</v>
      </c>
      <c r="O1787" s="2">
        <f t="shared" ca="1" si="111"/>
        <v>2.0732763770633871</v>
      </c>
      <c r="P1787" s="3">
        <f ca="1">1-O1787/MAX(O$2:O1787)</f>
        <v>0.2014475639249248</v>
      </c>
    </row>
    <row r="1788" spans="1:16" x14ac:dyDescent="0.15">
      <c r="A1788" s="1">
        <v>41045</v>
      </c>
      <c r="B1788">
        <v>2610.16</v>
      </c>
      <c r="C1788">
        <v>2612.63</v>
      </c>
      <c r="D1788" s="21">
        <v>2574.08</v>
      </c>
      <c r="E1788" s="21">
        <v>2574.65</v>
      </c>
      <c r="F1788" s="43">
        <v>478.63537664</v>
      </c>
      <c r="G1788" s="3">
        <f t="shared" si="108"/>
        <v>-1.6321727535655972E-2</v>
      </c>
      <c r="H1788" s="3">
        <f>1-E1788/MAX(E$2:E1788)</f>
        <v>0.56192574695433195</v>
      </c>
      <c r="I1788" s="21">
        <f ca="1">IF(ROW()&gt;计算结果!B$18-1,AVERAGE(OFFSET(E1788,0,0,-计算结果!B$18,1)),AVERAGE(OFFSET(E1788,0,0,-ROW()+1,1)))</f>
        <v>2611.1175000000003</v>
      </c>
      <c r="J1788" s="43">
        <f t="shared" ca="1" si="109"/>
        <v>291117.51984383975</v>
      </c>
      <c r="K1788" s="43">
        <f ca="1">IF(ROW()&gt;计算结果!B$19+1,J1788-OFFSET(J1788,-计算结果!B$19,0,1,1),J1788-OFFSET(J1788,-ROW()+2,0,1,1))</f>
        <v>-1023.4229964799597</v>
      </c>
      <c r="L1788" s="32" t="str">
        <f ca="1">IF(AND(F1788&gt;OFFSET(F1788,-计算结果!B$19,0,1,1),'000300'!K1788&lt;OFFSET('000300'!K1788,-计算结果!B$19,0,1,1)),"卖",IF(AND(F1788&lt;OFFSET(F1788,-计算结果!B$19,0,1,1),'000300'!K1788&gt;OFFSET('000300'!K1788,-计算结果!B$19,0,1,1)),"买",L1787))</f>
        <v>卖</v>
      </c>
      <c r="M1788" s="4" t="str">
        <f t="shared" ca="1" si="110"/>
        <v/>
      </c>
      <c r="N1788" s="3">
        <f ca="1">IF(L1787="买",E1788/E1787-1,0)-IF(M1788=1,计算结果!B$17,0)</f>
        <v>0</v>
      </c>
      <c r="O1788" s="2">
        <f t="shared" ca="1" si="111"/>
        <v>2.0732763770633871</v>
      </c>
      <c r="P1788" s="3">
        <f ca="1">1-O1788/MAX(O$2:O1788)</f>
        <v>0.2014475639249248</v>
      </c>
    </row>
    <row r="1789" spans="1:16" x14ac:dyDescent="0.15">
      <c r="A1789" s="1">
        <v>41046</v>
      </c>
      <c r="B1789">
        <v>2577.96</v>
      </c>
      <c r="C1789">
        <v>2619.59</v>
      </c>
      <c r="D1789" s="21">
        <v>2571.1999999999998</v>
      </c>
      <c r="E1789" s="21">
        <v>2613.94</v>
      </c>
      <c r="F1789" s="43">
        <v>492.03908608</v>
      </c>
      <c r="G1789" s="3">
        <f t="shared" si="108"/>
        <v>1.526032664634025E-2</v>
      </c>
      <c r="H1789" s="3">
        <f>1-E1789/MAX(E$2:E1789)</f>
        <v>0.55524059075750354</v>
      </c>
      <c r="I1789" s="21">
        <f ca="1">IF(ROW()&gt;计算结果!B$18-1,AVERAGE(OFFSET(E1789,0,0,-计算结果!B$18,1)),AVERAGE(OFFSET(E1789,0,0,-ROW()+1,1)))</f>
        <v>2605.3724999999999</v>
      </c>
      <c r="J1789" s="43">
        <f t="shared" ca="1" si="109"/>
        <v>290625.48075775977</v>
      </c>
      <c r="K1789" s="43">
        <f ca="1">IF(ROW()&gt;计算结果!B$19+1,J1789-OFFSET(J1789,-计算结果!B$19,0,1,1),J1789-OFFSET(J1789,-ROW()+2,0,1,1))</f>
        <v>-2252.4575743999449</v>
      </c>
      <c r="L1789" s="32" t="str">
        <f ca="1">IF(AND(F1789&gt;OFFSET(F1789,-计算结果!B$19,0,1,1),'000300'!K1789&lt;OFFSET('000300'!K1789,-计算结果!B$19,0,1,1)),"卖",IF(AND(F1789&lt;OFFSET(F1789,-计算结果!B$19,0,1,1),'000300'!K1789&gt;OFFSET('000300'!K1789,-计算结果!B$19,0,1,1)),"买",L1788))</f>
        <v>卖</v>
      </c>
      <c r="M1789" s="4" t="str">
        <f t="shared" ca="1" si="110"/>
        <v/>
      </c>
      <c r="N1789" s="3">
        <f ca="1">IF(L1788="买",E1789/E1788-1,0)-IF(M1789=1,计算结果!B$17,0)</f>
        <v>0</v>
      </c>
      <c r="O1789" s="2">
        <f t="shared" ca="1" si="111"/>
        <v>2.0732763770633871</v>
      </c>
      <c r="P1789" s="3">
        <f ca="1">1-O1789/MAX(O$2:O1789)</f>
        <v>0.2014475639249248</v>
      </c>
    </row>
    <row r="1790" spans="1:16" x14ac:dyDescent="0.15">
      <c r="A1790" s="1">
        <v>41047</v>
      </c>
      <c r="B1790">
        <v>2595.5500000000002</v>
      </c>
      <c r="C1790">
        <v>2603.19</v>
      </c>
      <c r="D1790" s="21">
        <v>2567.3000000000002</v>
      </c>
      <c r="E1790" s="21">
        <v>2573.98</v>
      </c>
      <c r="F1790" s="43">
        <v>469.07510783999999</v>
      </c>
      <c r="G1790" s="3">
        <f t="shared" si="108"/>
        <v>-1.5287267496576051E-2</v>
      </c>
      <c r="H1790" s="3">
        <f>1-E1790/MAX(E$2:E1790)</f>
        <v>0.56203974681821278</v>
      </c>
      <c r="I1790" s="21">
        <f ca="1">IF(ROW()&gt;计算结果!B$18-1,AVERAGE(OFFSET(E1790,0,0,-计算结果!B$18,1)),AVERAGE(OFFSET(E1790,0,0,-ROW()+1,1)))</f>
        <v>2594.9850000000001</v>
      </c>
      <c r="J1790" s="43">
        <f t="shared" ca="1" si="109"/>
        <v>290156.40564991976</v>
      </c>
      <c r="K1790" s="43">
        <f ca="1">IF(ROW()&gt;计算结果!B$19+1,J1790-OFFSET(J1790,-计算结果!B$19,0,1,1),J1790-OFFSET(J1790,-ROW()+2,0,1,1))</f>
        <v>-3548.6894079999765</v>
      </c>
      <c r="L1790" s="32" t="str">
        <f ca="1">IF(AND(F1790&gt;OFFSET(F1790,-计算结果!B$19,0,1,1),'000300'!K1790&lt;OFFSET('000300'!K1790,-计算结果!B$19,0,1,1)),"卖",IF(AND(F1790&lt;OFFSET(F1790,-计算结果!B$19,0,1,1),'000300'!K1790&gt;OFFSET('000300'!K1790,-计算结果!B$19,0,1,1)),"买",L1789))</f>
        <v>卖</v>
      </c>
      <c r="M1790" s="4" t="str">
        <f t="shared" ca="1" si="110"/>
        <v/>
      </c>
      <c r="N1790" s="3">
        <f ca="1">IF(L1789="买",E1790/E1789-1,0)-IF(M1790=1,计算结果!B$17,0)</f>
        <v>0</v>
      </c>
      <c r="O1790" s="2">
        <f t="shared" ca="1" si="111"/>
        <v>2.0732763770633871</v>
      </c>
      <c r="P1790" s="3">
        <f ca="1">1-O1790/MAX(O$2:O1790)</f>
        <v>0.2014475639249248</v>
      </c>
    </row>
    <row r="1791" spans="1:16" x14ac:dyDescent="0.15">
      <c r="A1791" s="1">
        <v>41050</v>
      </c>
      <c r="B1791">
        <v>2572.37</v>
      </c>
      <c r="C1791">
        <v>2604.2199999999998</v>
      </c>
      <c r="D1791" s="21">
        <v>2563.9699999999998</v>
      </c>
      <c r="E1791" s="21">
        <v>2587.23</v>
      </c>
      <c r="F1791" s="43">
        <v>443.00406784</v>
      </c>
      <c r="G1791" s="3">
        <f t="shared" si="108"/>
        <v>5.1476701450672291E-3</v>
      </c>
      <c r="H1791" s="3">
        <f>1-E1791/MAX(E$2:E1791)</f>
        <v>0.55978527189818283</v>
      </c>
      <c r="I1791" s="21">
        <f ca="1">IF(ROW()&gt;计算结果!B$18-1,AVERAGE(OFFSET(E1791,0,0,-计算结果!B$18,1)),AVERAGE(OFFSET(E1791,0,0,-ROW()+1,1)))</f>
        <v>2587.4499999999998</v>
      </c>
      <c r="J1791" s="43">
        <f t="shared" ca="1" si="109"/>
        <v>289713.40158207976</v>
      </c>
      <c r="K1791" s="43">
        <f ca="1">IF(ROW()&gt;计算结果!B$19+1,J1791-OFFSET(J1791,-计算结果!B$19,0,1,1),J1791-OFFSET(J1791,-ROW()+2,0,1,1))</f>
        <v>-4729.1384627199732</v>
      </c>
      <c r="L1791" s="32" t="str">
        <f ca="1">IF(AND(F1791&gt;OFFSET(F1791,-计算结果!B$19,0,1,1),'000300'!K1791&lt;OFFSET('000300'!K1791,-计算结果!B$19,0,1,1)),"卖",IF(AND(F1791&lt;OFFSET(F1791,-计算结果!B$19,0,1,1),'000300'!K1791&gt;OFFSET('000300'!K1791,-计算结果!B$19,0,1,1)),"买",L1790))</f>
        <v>卖</v>
      </c>
      <c r="M1791" s="4" t="str">
        <f t="shared" ca="1" si="110"/>
        <v/>
      </c>
      <c r="N1791" s="3">
        <f ca="1">IF(L1790="买",E1791/E1790-1,0)-IF(M1791=1,计算结果!B$17,0)</f>
        <v>0</v>
      </c>
      <c r="O1791" s="2">
        <f t="shared" ca="1" si="111"/>
        <v>2.0732763770633871</v>
      </c>
      <c r="P1791" s="3">
        <f ca="1">1-O1791/MAX(O$2:O1791)</f>
        <v>0.2014475639249248</v>
      </c>
    </row>
    <row r="1792" spans="1:16" x14ac:dyDescent="0.15">
      <c r="A1792" s="1">
        <v>41051</v>
      </c>
      <c r="B1792">
        <v>2598.17</v>
      </c>
      <c r="C1792">
        <v>2627.6</v>
      </c>
      <c r="D1792" s="21">
        <v>2597.6</v>
      </c>
      <c r="E1792" s="21">
        <v>2627.52</v>
      </c>
      <c r="F1792" s="43">
        <v>493.92414719999999</v>
      </c>
      <c r="G1792" s="3">
        <f t="shared" si="108"/>
        <v>1.5572639463828031E-2</v>
      </c>
      <c r="H1792" s="3">
        <f>1-E1792/MAX(E$2:E1792)</f>
        <v>0.55292996665078609</v>
      </c>
      <c r="I1792" s="21">
        <f ca="1">IF(ROW()&gt;计算结果!B$18-1,AVERAGE(OFFSET(E1792,0,0,-计算结果!B$18,1)),AVERAGE(OFFSET(E1792,0,0,-ROW()+1,1)))</f>
        <v>2600.6675</v>
      </c>
      <c r="J1792" s="43">
        <f t="shared" ca="1" si="109"/>
        <v>290207.32572927978</v>
      </c>
      <c r="K1792" s="43">
        <f ca="1">IF(ROW()&gt;计算结果!B$19+1,J1792-OFFSET(J1792,-计算结果!B$19,0,1,1),J1792-OFFSET(J1792,-ROW()+2,0,1,1))</f>
        <v>-3540.3885363199515</v>
      </c>
      <c r="L1792" s="32" t="str">
        <f ca="1">IF(AND(F1792&gt;OFFSET(F1792,-计算结果!B$19,0,1,1),'000300'!K1792&lt;OFFSET('000300'!K1792,-计算结果!B$19,0,1,1)),"卖",IF(AND(F1792&lt;OFFSET(F1792,-计算结果!B$19,0,1,1),'000300'!K1792&gt;OFFSET('000300'!K1792,-计算结果!B$19,0,1,1)),"买",L1791))</f>
        <v>卖</v>
      </c>
      <c r="M1792" s="4" t="str">
        <f t="shared" ca="1" si="110"/>
        <v/>
      </c>
      <c r="N1792" s="3">
        <f ca="1">IF(L1791="买",E1792/E1791-1,0)-IF(M1792=1,计算结果!B$17,0)</f>
        <v>0</v>
      </c>
      <c r="O1792" s="2">
        <f t="shared" ca="1" si="111"/>
        <v>2.0732763770633871</v>
      </c>
      <c r="P1792" s="3">
        <f ca="1">1-O1792/MAX(O$2:O1792)</f>
        <v>0.2014475639249248</v>
      </c>
    </row>
    <row r="1793" spans="1:16" x14ac:dyDescent="0.15">
      <c r="A1793" s="1">
        <v>41052</v>
      </c>
      <c r="B1793">
        <v>2621.79</v>
      </c>
      <c r="C1793">
        <v>2635.78</v>
      </c>
      <c r="D1793" s="21">
        <v>2598.29</v>
      </c>
      <c r="E1793" s="21">
        <v>2616.87</v>
      </c>
      <c r="F1793" s="43">
        <v>525.63402752000002</v>
      </c>
      <c r="G1793" s="3">
        <f t="shared" si="108"/>
        <v>-4.0532517354768816E-3</v>
      </c>
      <c r="H1793" s="3">
        <f>1-E1793/MAX(E$2:E1793)</f>
        <v>0.55474205403933841</v>
      </c>
      <c r="I1793" s="21">
        <f ca="1">IF(ROW()&gt;计算结果!B$18-1,AVERAGE(OFFSET(E1793,0,0,-计算结果!B$18,1)),AVERAGE(OFFSET(E1793,0,0,-ROW()+1,1)))</f>
        <v>2601.3999999999996</v>
      </c>
      <c r="J1793" s="43">
        <f t="shared" ca="1" si="109"/>
        <v>290732.9597567998</v>
      </c>
      <c r="K1793" s="43">
        <f ca="1">IF(ROW()&gt;计算结果!B$19+1,J1793-OFFSET(J1793,-计算结果!B$19,0,1,1),J1793-OFFSET(J1793,-ROW()+2,0,1,1))</f>
        <v>-2474.1849907199503</v>
      </c>
      <c r="L1793" s="32" t="str">
        <f ca="1">IF(AND(F1793&gt;OFFSET(F1793,-计算结果!B$19,0,1,1),'000300'!K1793&lt;OFFSET('000300'!K1793,-计算结果!B$19,0,1,1)),"卖",IF(AND(F1793&lt;OFFSET(F1793,-计算结果!B$19,0,1,1),'000300'!K1793&gt;OFFSET('000300'!K1793,-计算结果!B$19,0,1,1)),"买",L1792))</f>
        <v>卖</v>
      </c>
      <c r="M1793" s="4" t="str">
        <f t="shared" ca="1" si="110"/>
        <v/>
      </c>
      <c r="N1793" s="3">
        <f ca="1">IF(L1792="买",E1793/E1792-1,0)-IF(M1793=1,计算结果!B$17,0)</f>
        <v>0</v>
      </c>
      <c r="O1793" s="2">
        <f t="shared" ca="1" si="111"/>
        <v>2.0732763770633871</v>
      </c>
      <c r="P1793" s="3">
        <f ca="1">1-O1793/MAX(O$2:O1793)</f>
        <v>0.2014475639249248</v>
      </c>
    </row>
    <row r="1794" spans="1:16" x14ac:dyDescent="0.15">
      <c r="A1794" s="1">
        <v>41053</v>
      </c>
      <c r="B1794">
        <v>2613.1</v>
      </c>
      <c r="C1794">
        <v>2630.41</v>
      </c>
      <c r="D1794" s="21">
        <v>2588.21</v>
      </c>
      <c r="E1794" s="21">
        <v>2595.2600000000002</v>
      </c>
      <c r="F1794" s="43">
        <v>500.64441343999999</v>
      </c>
      <c r="G1794" s="3">
        <f t="shared" si="108"/>
        <v>-8.2579570249954326E-3</v>
      </c>
      <c r="H1794" s="3">
        <f>1-E1794/MAX(E$2:E1794)</f>
        <v>0.55841897502211935</v>
      </c>
      <c r="I1794" s="21">
        <f ca="1">IF(ROW()&gt;计算结果!B$18-1,AVERAGE(OFFSET(E1794,0,0,-计算结果!B$18,1)),AVERAGE(OFFSET(E1794,0,0,-ROW()+1,1)))</f>
        <v>2606.7200000000003</v>
      </c>
      <c r="J1794" s="43">
        <f t="shared" ca="1" si="109"/>
        <v>291233.60417023982</v>
      </c>
      <c r="K1794" s="43">
        <f ca="1">IF(ROW()&gt;计算结果!B$19+1,J1794-OFFSET(J1794,-计算结果!B$19,0,1,1),J1794-OFFSET(J1794,-ROW()+2,0,1,1))</f>
        <v>-1479.6115967999212</v>
      </c>
      <c r="L1794" s="32" t="str">
        <f ca="1">IF(AND(F1794&gt;OFFSET(F1794,-计算结果!B$19,0,1,1),'000300'!K1794&lt;OFFSET('000300'!K1794,-计算结果!B$19,0,1,1)),"卖",IF(AND(F1794&lt;OFFSET(F1794,-计算结果!B$19,0,1,1),'000300'!K1794&gt;OFFSET('000300'!K1794,-计算结果!B$19,0,1,1)),"买",L1793))</f>
        <v>卖</v>
      </c>
      <c r="M1794" s="4" t="str">
        <f t="shared" ca="1" si="110"/>
        <v/>
      </c>
      <c r="N1794" s="3">
        <f ca="1">IF(L1793="买",E1794/E1793-1,0)-IF(M1794=1,计算结果!B$17,0)</f>
        <v>0</v>
      </c>
      <c r="O1794" s="2">
        <f t="shared" ca="1" si="111"/>
        <v>2.0732763770633871</v>
      </c>
      <c r="P1794" s="3">
        <f ca="1">1-O1794/MAX(O$2:O1794)</f>
        <v>0.2014475639249248</v>
      </c>
    </row>
    <row r="1795" spans="1:16" x14ac:dyDescent="0.15">
      <c r="A1795" s="1">
        <v>41054</v>
      </c>
      <c r="B1795">
        <v>2595.2600000000002</v>
      </c>
      <c r="C1795">
        <v>2602.17</v>
      </c>
      <c r="D1795" s="21">
        <v>2565.65</v>
      </c>
      <c r="E1795" s="21">
        <v>2573.1</v>
      </c>
      <c r="F1795" s="43">
        <v>414.20083199999999</v>
      </c>
      <c r="G1795" s="3">
        <f t="shared" ref="G1795:G1858" si="112">E1795/E1794-1</f>
        <v>-8.5386435270455863E-3</v>
      </c>
      <c r="H1795" s="3">
        <f>1-E1795/MAX(E$2:E1795)</f>
        <v>0.56218947798271279</v>
      </c>
      <c r="I1795" s="21">
        <f ca="1">IF(ROW()&gt;计算结果!B$18-1,AVERAGE(OFFSET(E1795,0,0,-计算结果!B$18,1)),AVERAGE(OFFSET(E1795,0,0,-ROW()+1,1)))</f>
        <v>2603.1875</v>
      </c>
      <c r="J1795" s="43">
        <f t="shared" ca="1" si="109"/>
        <v>290819.40333823982</v>
      </c>
      <c r="K1795" s="43">
        <f ca="1">IF(ROW()&gt;计算结果!B$19+1,J1795-OFFSET(J1795,-计算结果!B$19,0,1,1),J1795-OFFSET(J1795,-ROW()+2,0,1,1))</f>
        <v>-1290.4994815999526</v>
      </c>
      <c r="L1795" s="32" t="str">
        <f ca="1">IF(AND(F1795&gt;OFFSET(F1795,-计算结果!B$19,0,1,1),'000300'!K1795&lt;OFFSET('000300'!K1795,-计算结果!B$19,0,1,1)),"卖",IF(AND(F1795&lt;OFFSET(F1795,-计算结果!B$19,0,1,1),'000300'!K1795&gt;OFFSET('000300'!K1795,-计算结果!B$19,0,1,1)),"买",L1794))</f>
        <v>卖</v>
      </c>
      <c r="M1795" s="4" t="str">
        <f t="shared" ca="1" si="110"/>
        <v/>
      </c>
      <c r="N1795" s="3">
        <f ca="1">IF(L1794="买",E1795/E1794-1,0)-IF(M1795=1,计算结果!B$17,0)</f>
        <v>0</v>
      </c>
      <c r="O1795" s="2">
        <f t="shared" ca="1" si="111"/>
        <v>2.0732763770633871</v>
      </c>
      <c r="P1795" s="3">
        <f ca="1">1-O1795/MAX(O$2:O1795)</f>
        <v>0.2014475639249248</v>
      </c>
    </row>
    <row r="1796" spans="1:16" x14ac:dyDescent="0.15">
      <c r="A1796" s="1">
        <v>41057</v>
      </c>
      <c r="B1796">
        <v>2562.6</v>
      </c>
      <c r="C1796">
        <v>2614.85</v>
      </c>
      <c r="D1796" s="21">
        <v>2545.34</v>
      </c>
      <c r="E1796" s="21">
        <v>2614.69</v>
      </c>
      <c r="F1796" s="43">
        <v>584.12343295999995</v>
      </c>
      <c r="G1796" s="3">
        <f t="shared" si="112"/>
        <v>1.6163382690140393E-2</v>
      </c>
      <c r="H1796" s="3">
        <f>1-E1796/MAX(E$2:E1796)</f>
        <v>0.55511297896957734</v>
      </c>
      <c r="I1796" s="21">
        <f ca="1">IF(ROW()&gt;计算结果!B$18-1,AVERAGE(OFFSET(E1796,0,0,-计算结果!B$18,1)),AVERAGE(OFFSET(E1796,0,0,-ROW()+1,1)))</f>
        <v>2599.98</v>
      </c>
      <c r="J1796" s="43">
        <f t="shared" ref="J1796:J1859" ca="1" si="113">IF(I1796&gt;I1795,J1795+F1796,J1795-F1796)</f>
        <v>290235.27990527981</v>
      </c>
      <c r="K1796" s="43">
        <f ca="1">IF(ROW()&gt;计算结果!B$19+1,J1796-OFFSET(J1796,-计算结果!B$19,0,1,1),J1796-OFFSET(J1796,-ROW()+2,0,1,1))</f>
        <v>-1360.8753151999554</v>
      </c>
      <c r="L1796" s="32" t="str">
        <f ca="1">IF(AND(F1796&gt;OFFSET(F1796,-计算结果!B$19,0,1,1),'000300'!K1796&lt;OFFSET('000300'!K1796,-计算结果!B$19,0,1,1)),"卖",IF(AND(F1796&lt;OFFSET(F1796,-计算结果!B$19,0,1,1),'000300'!K1796&gt;OFFSET('000300'!K1796,-计算结果!B$19,0,1,1)),"买",L1795))</f>
        <v>卖</v>
      </c>
      <c r="M1796" s="4" t="str">
        <f t="shared" ref="M1796:M1859" ca="1" si="114">IF(L1795&lt;&gt;L1796,1,"")</f>
        <v/>
      </c>
      <c r="N1796" s="3">
        <f ca="1">IF(L1795="买",E1796/E1795-1,0)-IF(M1796=1,计算结果!B$17,0)</f>
        <v>0</v>
      </c>
      <c r="O1796" s="2">
        <f t="shared" ref="O1796:O1859" ca="1" si="115">IFERROR(O1795*(1+N1796),O1795)</f>
        <v>2.0732763770633871</v>
      </c>
      <c r="P1796" s="3">
        <f ca="1">1-O1796/MAX(O$2:O1796)</f>
        <v>0.2014475639249248</v>
      </c>
    </row>
    <row r="1797" spans="1:16" x14ac:dyDescent="0.15">
      <c r="A1797" s="1">
        <v>41058</v>
      </c>
      <c r="B1797">
        <v>2615.15</v>
      </c>
      <c r="C1797">
        <v>2658.25</v>
      </c>
      <c r="D1797" s="21">
        <v>2612.56</v>
      </c>
      <c r="E1797" s="21">
        <v>2650.85</v>
      </c>
      <c r="F1797" s="43">
        <v>786.81505791999996</v>
      </c>
      <c r="G1797" s="3">
        <f t="shared" si="112"/>
        <v>1.3829555320133524E-2</v>
      </c>
      <c r="H1797" s="3">
        <f>1-E1797/MAX(E$2:E1797)</f>
        <v>0.54896038930102775</v>
      </c>
      <c r="I1797" s="21">
        <f ca="1">IF(ROW()&gt;计算结果!B$18-1,AVERAGE(OFFSET(E1797,0,0,-计算结果!B$18,1)),AVERAGE(OFFSET(E1797,0,0,-ROW()+1,1)))</f>
        <v>2608.4750000000004</v>
      </c>
      <c r="J1797" s="43">
        <f t="shared" ca="1" si="113"/>
        <v>291022.09496319981</v>
      </c>
      <c r="K1797" s="43">
        <f ca="1">IF(ROW()&gt;计算结果!B$19+1,J1797-OFFSET(J1797,-计算结果!B$19,0,1,1),J1797-OFFSET(J1797,-ROW()+2,0,1,1))</f>
        <v>-95.424880639940966</v>
      </c>
      <c r="L1797" s="32" t="str">
        <f ca="1">IF(AND(F1797&gt;OFFSET(F1797,-计算结果!B$19,0,1,1),'000300'!K1797&lt;OFFSET('000300'!K1797,-计算结果!B$19,0,1,1)),"卖",IF(AND(F1797&lt;OFFSET(F1797,-计算结果!B$19,0,1,1),'000300'!K1797&gt;OFFSET('000300'!K1797,-计算结果!B$19,0,1,1)),"买",L1796))</f>
        <v>卖</v>
      </c>
      <c r="M1797" s="4" t="str">
        <f t="shared" ca="1" si="114"/>
        <v/>
      </c>
      <c r="N1797" s="3">
        <f ca="1">IF(L1796="买",E1797/E1796-1,0)-IF(M1797=1,计算结果!B$17,0)</f>
        <v>0</v>
      </c>
      <c r="O1797" s="2">
        <f t="shared" ca="1" si="115"/>
        <v>2.0732763770633871</v>
      </c>
      <c r="P1797" s="3">
        <f ca="1">1-O1797/MAX(O$2:O1797)</f>
        <v>0.2014475639249248</v>
      </c>
    </row>
    <row r="1798" spans="1:16" x14ac:dyDescent="0.15">
      <c r="A1798" s="1">
        <v>41059</v>
      </c>
      <c r="B1798">
        <v>2646.37</v>
      </c>
      <c r="C1798">
        <v>2655.16</v>
      </c>
      <c r="D1798" s="21">
        <v>2636.52</v>
      </c>
      <c r="E1798" s="21">
        <v>2642.26</v>
      </c>
      <c r="F1798" s="43">
        <v>569.76273407999997</v>
      </c>
      <c r="G1798" s="3">
        <f t="shared" si="112"/>
        <v>-3.2404700379122797E-3</v>
      </c>
      <c r="H1798" s="3">
        <f>1-E1798/MAX(E$2:E1798)</f>
        <v>0.55042196964540935</v>
      </c>
      <c r="I1798" s="21">
        <f ca="1">IF(ROW()&gt;计算结果!B$18-1,AVERAGE(OFFSET(E1798,0,0,-计算结果!B$18,1)),AVERAGE(OFFSET(E1798,0,0,-ROW()+1,1)))</f>
        <v>2620.2249999999999</v>
      </c>
      <c r="J1798" s="43">
        <f t="shared" ca="1" si="113"/>
        <v>291591.85769727983</v>
      </c>
      <c r="K1798" s="43">
        <f ca="1">IF(ROW()&gt;计算结果!B$19+1,J1798-OFFSET(J1798,-计算结果!B$19,0,1,1),J1798-OFFSET(J1798,-ROW()+2,0,1,1))</f>
        <v>966.37693952006521</v>
      </c>
      <c r="L1798" s="32" t="str">
        <f ca="1">IF(AND(F1798&gt;OFFSET(F1798,-计算结果!B$19,0,1,1),'000300'!K1798&lt;OFFSET('000300'!K1798,-计算结果!B$19,0,1,1)),"卖",IF(AND(F1798&lt;OFFSET(F1798,-计算结果!B$19,0,1,1),'000300'!K1798&gt;OFFSET('000300'!K1798,-计算结果!B$19,0,1,1)),"买",L1797))</f>
        <v>卖</v>
      </c>
      <c r="M1798" s="4" t="str">
        <f t="shared" ca="1" si="114"/>
        <v/>
      </c>
      <c r="N1798" s="3">
        <f ca="1">IF(L1797="买",E1798/E1797-1,0)-IF(M1798=1,计算结果!B$17,0)</f>
        <v>0</v>
      </c>
      <c r="O1798" s="2">
        <f t="shared" ca="1" si="115"/>
        <v>2.0732763770633871</v>
      </c>
      <c r="P1798" s="3">
        <f ca="1">1-O1798/MAX(O$2:O1798)</f>
        <v>0.2014475639249248</v>
      </c>
    </row>
    <row r="1799" spans="1:16" x14ac:dyDescent="0.15">
      <c r="A1799" s="1">
        <v>41060</v>
      </c>
      <c r="B1799">
        <v>2623.16</v>
      </c>
      <c r="C1799">
        <v>2645.59</v>
      </c>
      <c r="D1799" s="21">
        <v>2617.23</v>
      </c>
      <c r="E1799" s="21">
        <v>2632.04</v>
      </c>
      <c r="F1799" s="43">
        <v>498.75042303999999</v>
      </c>
      <c r="G1799" s="3">
        <f t="shared" si="112"/>
        <v>-3.8679009635691486E-3</v>
      </c>
      <c r="H1799" s="3">
        <f>1-E1799/MAX(E$2:E1799)</f>
        <v>0.55216089294221737</v>
      </c>
      <c r="I1799" s="21">
        <f ca="1">IF(ROW()&gt;计算结果!B$18-1,AVERAGE(OFFSET(E1799,0,0,-计算结果!B$18,1)),AVERAGE(OFFSET(E1799,0,0,-ROW()+1,1)))</f>
        <v>2634.96</v>
      </c>
      <c r="J1799" s="43">
        <f t="shared" ca="1" si="113"/>
        <v>292090.60812031984</v>
      </c>
      <c r="K1799" s="43">
        <f ca="1">IF(ROW()&gt;计算结果!B$19+1,J1799-OFFSET(J1799,-计算结果!B$19,0,1,1),J1799-OFFSET(J1799,-ROW()+2,0,1,1))</f>
        <v>1934.2024704000796</v>
      </c>
      <c r="L1799" s="32" t="str">
        <f ca="1">IF(AND(F1799&gt;OFFSET(F1799,-计算结果!B$19,0,1,1),'000300'!K1799&lt;OFFSET('000300'!K1799,-计算结果!B$19,0,1,1)),"卖",IF(AND(F1799&lt;OFFSET(F1799,-计算结果!B$19,0,1,1),'000300'!K1799&gt;OFFSET('000300'!K1799,-计算结果!B$19,0,1,1)),"买",L1798))</f>
        <v>卖</v>
      </c>
      <c r="M1799" s="4" t="str">
        <f t="shared" ca="1" si="114"/>
        <v/>
      </c>
      <c r="N1799" s="3">
        <f ca="1">IF(L1798="买",E1799/E1798-1,0)-IF(M1799=1,计算结果!B$17,0)</f>
        <v>0</v>
      </c>
      <c r="O1799" s="2">
        <f t="shared" ca="1" si="115"/>
        <v>2.0732763770633871</v>
      </c>
      <c r="P1799" s="3">
        <f ca="1">1-O1799/MAX(O$2:O1799)</f>
        <v>0.2014475639249248</v>
      </c>
    </row>
    <row r="1800" spans="1:16" x14ac:dyDescent="0.15">
      <c r="A1800" s="1">
        <v>41061</v>
      </c>
      <c r="B1800">
        <v>2633.6</v>
      </c>
      <c r="C1800">
        <v>2653.86</v>
      </c>
      <c r="D1800" s="21">
        <v>2623.29</v>
      </c>
      <c r="E1800" s="21">
        <v>2633</v>
      </c>
      <c r="F1800" s="43">
        <v>538.43402751999997</v>
      </c>
      <c r="G1800" s="3">
        <f t="shared" si="112"/>
        <v>3.6473609823550746E-4</v>
      </c>
      <c r="H1800" s="3">
        <f>1-E1800/MAX(E$2:E1800)</f>
        <v>0.55199754985367178</v>
      </c>
      <c r="I1800" s="21">
        <f ca="1">IF(ROW()&gt;计算结果!B$18-1,AVERAGE(OFFSET(E1800,0,0,-计算结果!B$18,1)),AVERAGE(OFFSET(E1800,0,0,-ROW()+1,1)))</f>
        <v>2639.5375000000004</v>
      </c>
      <c r="J1800" s="43">
        <f t="shared" ca="1" si="113"/>
        <v>292629.04214783985</v>
      </c>
      <c r="K1800" s="43">
        <f ca="1">IF(ROW()&gt;计算结果!B$19+1,J1800-OFFSET(J1800,-计算结果!B$19,0,1,1),J1800-OFFSET(J1800,-ROW()+2,0,1,1))</f>
        <v>2915.6405657600844</v>
      </c>
      <c r="L1800" s="32" t="str">
        <f ca="1">IF(AND(F1800&gt;OFFSET(F1800,-计算结果!B$19,0,1,1),'000300'!K1800&lt;OFFSET('000300'!K1800,-计算结果!B$19,0,1,1)),"卖",IF(AND(F1800&lt;OFFSET(F1800,-计算结果!B$19,0,1,1),'000300'!K1800&gt;OFFSET('000300'!K1800,-计算结果!B$19,0,1,1)),"买",L1799))</f>
        <v>卖</v>
      </c>
      <c r="M1800" s="4" t="str">
        <f t="shared" ca="1" si="114"/>
        <v/>
      </c>
      <c r="N1800" s="3">
        <f ca="1">IF(L1799="买",E1800/E1799-1,0)-IF(M1800=1,计算结果!B$17,0)</f>
        <v>0</v>
      </c>
      <c r="O1800" s="2">
        <f t="shared" ca="1" si="115"/>
        <v>2.0732763770633871</v>
      </c>
      <c r="P1800" s="3">
        <f ca="1">1-O1800/MAX(O$2:O1800)</f>
        <v>0.2014475639249248</v>
      </c>
    </row>
    <row r="1801" spans="1:16" x14ac:dyDescent="0.15">
      <c r="A1801" s="1">
        <v>41064</v>
      </c>
      <c r="B1801">
        <v>2598.73</v>
      </c>
      <c r="C1801">
        <v>2608.3200000000002</v>
      </c>
      <c r="D1801" s="21">
        <v>2558.92</v>
      </c>
      <c r="E1801" s="21">
        <v>2559.0300000000002</v>
      </c>
      <c r="F1801" s="43">
        <v>606.15569407999999</v>
      </c>
      <c r="G1801" s="3">
        <f t="shared" si="112"/>
        <v>-2.8093429548043947E-2</v>
      </c>
      <c r="H1801" s="3">
        <f>1-E1801/MAX(E$2:E1801)</f>
        <v>0.5645834751242087</v>
      </c>
      <c r="I1801" s="21">
        <f ca="1">IF(ROW()&gt;计算结果!B$18-1,AVERAGE(OFFSET(E1801,0,0,-计算结果!B$18,1)),AVERAGE(OFFSET(E1801,0,0,-ROW()+1,1)))</f>
        <v>2616.5825</v>
      </c>
      <c r="J1801" s="43">
        <f t="shared" ca="1" si="113"/>
        <v>292022.88645375986</v>
      </c>
      <c r="K1801" s="43">
        <f ca="1">IF(ROW()&gt;计算结果!B$19+1,J1801-OFFSET(J1801,-计算结果!B$19,0,1,1),J1801-OFFSET(J1801,-ROW()+2,0,1,1))</f>
        <v>1815.5607244800776</v>
      </c>
      <c r="L1801" s="32" t="str">
        <f ca="1">IF(AND(F1801&gt;OFFSET(F1801,-计算结果!B$19,0,1,1),'000300'!K1801&lt;OFFSET('000300'!K1801,-计算结果!B$19,0,1,1)),"卖",IF(AND(F1801&lt;OFFSET(F1801,-计算结果!B$19,0,1,1),'000300'!K1801&gt;OFFSET('000300'!K1801,-计算结果!B$19,0,1,1)),"买",L1800))</f>
        <v>卖</v>
      </c>
      <c r="M1801" s="4" t="str">
        <f t="shared" ca="1" si="114"/>
        <v/>
      </c>
      <c r="N1801" s="3">
        <f ca="1">IF(L1800="买",E1801/E1800-1,0)-IF(M1801=1,计算结果!B$17,0)</f>
        <v>0</v>
      </c>
      <c r="O1801" s="2">
        <f t="shared" ca="1" si="115"/>
        <v>2.0732763770633871</v>
      </c>
      <c r="P1801" s="3">
        <f ca="1">1-O1801/MAX(O$2:O1801)</f>
        <v>0.2014475639249248</v>
      </c>
    </row>
    <row r="1802" spans="1:16" x14ac:dyDescent="0.15">
      <c r="A1802" s="1">
        <v>41065</v>
      </c>
      <c r="B1802">
        <v>2565.19</v>
      </c>
      <c r="C1802">
        <v>2573.89</v>
      </c>
      <c r="D1802" s="21">
        <v>2548.7600000000002</v>
      </c>
      <c r="E1802" s="21">
        <v>2558.84</v>
      </c>
      <c r="F1802" s="43">
        <v>435.53304575999999</v>
      </c>
      <c r="G1802" s="3">
        <f t="shared" si="112"/>
        <v>-7.4246882607931219E-5</v>
      </c>
      <c r="H1802" s="3">
        <f>1-E1802/MAX(E$2:E1802)</f>
        <v>0.56461580344381668</v>
      </c>
      <c r="I1802" s="21">
        <f ca="1">IF(ROW()&gt;计算结果!B$18-1,AVERAGE(OFFSET(E1802,0,0,-计算结果!B$18,1)),AVERAGE(OFFSET(E1802,0,0,-ROW()+1,1)))</f>
        <v>2595.7275</v>
      </c>
      <c r="J1802" s="43">
        <f t="shared" ca="1" si="113"/>
        <v>291587.35340799985</v>
      </c>
      <c r="K1802" s="43">
        <f ca="1">IF(ROW()&gt;计算结果!B$19+1,J1802-OFFSET(J1802,-计算结果!B$19,0,1,1),J1802-OFFSET(J1802,-ROW()+2,0,1,1))</f>
        <v>854.39365120005095</v>
      </c>
      <c r="L1802" s="32" t="str">
        <f ca="1">IF(AND(F1802&gt;OFFSET(F1802,-计算结果!B$19,0,1,1),'000300'!K1802&lt;OFFSET('000300'!K1802,-计算结果!B$19,0,1,1)),"卖",IF(AND(F1802&lt;OFFSET(F1802,-计算结果!B$19,0,1,1),'000300'!K1802&gt;OFFSET('000300'!K1802,-计算结果!B$19,0,1,1)),"买",L1801))</f>
        <v>买</v>
      </c>
      <c r="M1802" s="4">
        <f t="shared" ca="1" si="114"/>
        <v>1</v>
      </c>
      <c r="N1802" s="3">
        <f ca="1">IF(L1801="买",E1802/E1801-1,0)-IF(M1802=1,计算结果!B$17,0)</f>
        <v>0</v>
      </c>
      <c r="O1802" s="2">
        <f t="shared" ca="1" si="115"/>
        <v>2.0732763770633871</v>
      </c>
      <c r="P1802" s="3">
        <f ca="1">1-O1802/MAX(O$2:O1802)</f>
        <v>0.2014475639249248</v>
      </c>
    </row>
    <row r="1803" spans="1:16" x14ac:dyDescent="0.15">
      <c r="A1803" s="1">
        <v>41066</v>
      </c>
      <c r="B1803">
        <v>2564.23</v>
      </c>
      <c r="C1803">
        <v>2573.7399999999998</v>
      </c>
      <c r="D1803" s="21">
        <v>2547.33</v>
      </c>
      <c r="E1803" s="21">
        <v>2557.4</v>
      </c>
      <c r="F1803" s="43">
        <v>413.16909055999997</v>
      </c>
      <c r="G1803" s="3">
        <f t="shared" si="112"/>
        <v>-5.6275499835867215E-4</v>
      </c>
      <c r="H1803" s="3">
        <f>1-E1803/MAX(E$2:E1803)</f>
        <v>0.56486081807663513</v>
      </c>
      <c r="I1803" s="21">
        <f ca="1">IF(ROW()&gt;计算结果!B$18-1,AVERAGE(OFFSET(E1803,0,0,-计算结果!B$18,1)),AVERAGE(OFFSET(E1803,0,0,-ROW()+1,1)))</f>
        <v>2577.0675000000001</v>
      </c>
      <c r="J1803" s="43">
        <f t="shared" ca="1" si="113"/>
        <v>291174.18431743985</v>
      </c>
      <c r="K1803" s="43">
        <f ca="1">IF(ROW()&gt;计算结果!B$19+1,J1803-OFFSET(J1803,-计算结果!B$19,0,1,1),J1803-OFFSET(J1803,-ROW()+2,0,1,1))</f>
        <v>-59.419852799968794</v>
      </c>
      <c r="L1803" s="32" t="str">
        <f ca="1">IF(AND(F1803&gt;OFFSET(F1803,-计算结果!B$19,0,1,1),'000300'!K1803&lt;OFFSET('000300'!K1803,-计算结果!B$19,0,1,1)),"卖",IF(AND(F1803&lt;OFFSET(F1803,-计算结果!B$19,0,1,1),'000300'!K1803&gt;OFFSET('000300'!K1803,-计算结果!B$19,0,1,1)),"买",L1802))</f>
        <v>买</v>
      </c>
      <c r="M1803" s="4" t="str">
        <f t="shared" ca="1" si="114"/>
        <v/>
      </c>
      <c r="N1803" s="3">
        <f ca="1">IF(L1802="买",E1803/E1802-1,0)-IF(M1803=1,计算结果!B$17,0)</f>
        <v>-5.6275499835867215E-4</v>
      </c>
      <c r="O1803" s="2">
        <f t="shared" ca="1" si="115"/>
        <v>2.0721096304192157</v>
      </c>
      <c r="P1803" s="3">
        <f ca="1">1-O1803/MAX(O$2:O1803)</f>
        <v>0.20189695329977753</v>
      </c>
    </row>
    <row r="1804" spans="1:16" x14ac:dyDescent="0.15">
      <c r="A1804" s="1">
        <v>41067</v>
      </c>
      <c r="B1804">
        <v>2579.4299999999998</v>
      </c>
      <c r="C1804">
        <v>2584.04</v>
      </c>
      <c r="D1804" s="21">
        <v>2536.2600000000002</v>
      </c>
      <c r="E1804" s="21">
        <v>2542.1799999999998</v>
      </c>
      <c r="F1804" s="43">
        <v>420.53001216000001</v>
      </c>
      <c r="G1804" s="3">
        <f t="shared" si="112"/>
        <v>-5.9513568467975952E-3</v>
      </c>
      <c r="H1804" s="3">
        <f>1-E1804/MAX(E$2:E1804)</f>
        <v>0.56745048662628461</v>
      </c>
      <c r="I1804" s="21">
        <f ca="1">IF(ROW()&gt;计算结果!B$18-1,AVERAGE(OFFSET(E1804,0,0,-计算结果!B$18,1)),AVERAGE(OFFSET(E1804,0,0,-ROW()+1,1)))</f>
        <v>2554.3625000000002</v>
      </c>
      <c r="J1804" s="43">
        <f t="shared" ca="1" si="113"/>
        <v>290753.65430527984</v>
      </c>
      <c r="K1804" s="43">
        <f ca="1">IF(ROW()&gt;计算结果!B$19+1,J1804-OFFSET(J1804,-计算结果!B$19,0,1,1),J1804-OFFSET(J1804,-ROW()+2,0,1,1))</f>
        <v>-65.749032959982287</v>
      </c>
      <c r="L1804" s="32" t="str">
        <f ca="1">IF(AND(F1804&gt;OFFSET(F1804,-计算结果!B$19,0,1,1),'000300'!K1804&lt;OFFSET('000300'!K1804,-计算结果!B$19,0,1,1)),"卖",IF(AND(F1804&lt;OFFSET(F1804,-计算结果!B$19,0,1,1),'000300'!K1804&gt;OFFSET('000300'!K1804,-计算结果!B$19,0,1,1)),"买",L1803))</f>
        <v>买</v>
      </c>
      <c r="M1804" s="4" t="str">
        <f t="shared" ca="1" si="114"/>
        <v/>
      </c>
      <c r="N1804" s="3">
        <f ca="1">IF(L1803="买",E1804/E1803-1,0)-IF(M1804=1,计算结果!B$17,0)</f>
        <v>-5.9513568467975952E-3</v>
      </c>
      <c r="O1804" s="2">
        <f t="shared" ca="1" si="115"/>
        <v>2.0597777665829051</v>
      </c>
      <c r="P1804" s="3">
        <f ca="1">1-O1804/MAX(O$2:O1804)</f>
        <v>0.20664674933120686</v>
      </c>
    </row>
    <row r="1805" spans="1:16" x14ac:dyDescent="0.15">
      <c r="A1805" s="1">
        <v>41068</v>
      </c>
      <c r="B1805">
        <v>2558.84</v>
      </c>
      <c r="C1805">
        <v>2559.13</v>
      </c>
      <c r="D1805" s="21">
        <v>2520.41</v>
      </c>
      <c r="E1805" s="21">
        <v>2524.33</v>
      </c>
      <c r="F1805" s="43">
        <v>476.38007807999998</v>
      </c>
      <c r="G1805" s="3">
        <f t="shared" si="112"/>
        <v>-7.0215327002808303E-3</v>
      </c>
      <c r="H1805" s="3">
        <f>1-E1805/MAX(E$2:E1805)</f>
        <v>0.57048764717892875</v>
      </c>
      <c r="I1805" s="21">
        <f ca="1">IF(ROW()&gt;计算结果!B$18-1,AVERAGE(OFFSET(E1805,0,0,-计算结果!B$18,1)),AVERAGE(OFFSET(E1805,0,0,-ROW()+1,1)))</f>
        <v>2545.6875</v>
      </c>
      <c r="J1805" s="43">
        <f t="shared" ca="1" si="113"/>
        <v>290277.27422719984</v>
      </c>
      <c r="K1805" s="43">
        <f ca="1">IF(ROW()&gt;计算结果!B$19+1,J1805-OFFSET(J1805,-计算结果!B$19,0,1,1),J1805-OFFSET(J1805,-ROW()+2,0,1,1))</f>
        <v>41.994321920035873</v>
      </c>
      <c r="L1805" s="32" t="str">
        <f ca="1">IF(AND(F1805&gt;OFFSET(F1805,-计算结果!B$19,0,1,1),'000300'!K1805&lt;OFFSET('000300'!K1805,-计算结果!B$19,0,1,1)),"卖",IF(AND(F1805&lt;OFFSET(F1805,-计算结果!B$19,0,1,1),'000300'!K1805&gt;OFFSET('000300'!K1805,-计算结果!B$19,0,1,1)),"买",L1804))</f>
        <v>买</v>
      </c>
      <c r="M1805" s="4" t="str">
        <f t="shared" ca="1" si="114"/>
        <v/>
      </c>
      <c r="N1805" s="3">
        <f ca="1">IF(L1804="买",E1805/E1804-1,0)-IF(M1805=1,计算结果!B$17,0)</f>
        <v>-7.0215327002808303E-3</v>
      </c>
      <c r="O1805" s="2">
        <f t="shared" ca="1" si="115"/>
        <v>2.0453149696395316</v>
      </c>
      <c r="P1805" s="3">
        <f ca="1">1-O1805/MAX(O$2:O1805)</f>
        <v>0.212217305123652</v>
      </c>
    </row>
    <row r="1806" spans="1:16" x14ac:dyDescent="0.15">
      <c r="A1806" s="1">
        <v>41071</v>
      </c>
      <c r="B1806">
        <v>2529.6</v>
      </c>
      <c r="C1806">
        <v>2565.4299999999998</v>
      </c>
      <c r="D1806" s="21">
        <v>2523.77</v>
      </c>
      <c r="E1806" s="21">
        <v>2558.2600000000002</v>
      </c>
      <c r="F1806" s="43">
        <v>434.49659392000001</v>
      </c>
      <c r="G1806" s="3">
        <f t="shared" si="112"/>
        <v>1.3441190335653497E-2</v>
      </c>
      <c r="H1806" s="3">
        <f>1-E1806/MAX(E$2:E1806)</f>
        <v>0.56471448989314632</v>
      </c>
      <c r="I1806" s="21">
        <f ca="1">IF(ROW()&gt;计算结果!B$18-1,AVERAGE(OFFSET(E1806,0,0,-计算结果!B$18,1)),AVERAGE(OFFSET(E1806,0,0,-ROW()+1,1)))</f>
        <v>2545.5425</v>
      </c>
      <c r="J1806" s="43">
        <f t="shared" ca="1" si="113"/>
        <v>289842.77763327985</v>
      </c>
      <c r="K1806" s="43">
        <f ca="1">IF(ROW()&gt;计算结果!B$19+1,J1806-OFFSET(J1806,-计算结果!B$19,0,1,1),J1806-OFFSET(J1806,-ROW()+2,0,1,1))</f>
        <v>-1179.3173299199552</v>
      </c>
      <c r="L1806" s="32" t="str">
        <f ca="1">IF(AND(F1806&gt;OFFSET(F1806,-计算结果!B$19,0,1,1),'000300'!K1806&lt;OFFSET('000300'!K1806,-计算结果!B$19,0,1,1)),"卖",IF(AND(F1806&lt;OFFSET(F1806,-计算结果!B$19,0,1,1),'000300'!K1806&gt;OFFSET('000300'!K1806,-计算结果!B$19,0,1,1)),"买",L1805))</f>
        <v>买</v>
      </c>
      <c r="M1806" s="4" t="str">
        <f t="shared" ca="1" si="114"/>
        <v/>
      </c>
      <c r="N1806" s="3">
        <f ca="1">IF(L1805="买",E1806/E1805-1,0)-IF(M1806=1,计算结果!B$17,0)</f>
        <v>1.3441190335653497E-2</v>
      </c>
      <c r="O1806" s="2">
        <f t="shared" ca="1" si="115"/>
        <v>2.0728064374428179</v>
      </c>
      <c r="P1806" s="3">
        <f ca="1">1-O1806/MAX(O$2:O1806)</f>
        <v>0.201628567978685</v>
      </c>
    </row>
    <row r="1807" spans="1:16" x14ac:dyDescent="0.15">
      <c r="A1807" s="1">
        <v>41072</v>
      </c>
      <c r="B1807">
        <v>2543.7600000000002</v>
      </c>
      <c r="C1807">
        <v>2553.92</v>
      </c>
      <c r="D1807" s="21">
        <v>2529.9499999999998</v>
      </c>
      <c r="E1807" s="21">
        <v>2540.1799999999998</v>
      </c>
      <c r="F1807" s="43">
        <v>402.59911679999999</v>
      </c>
      <c r="G1807" s="3">
        <f t="shared" si="112"/>
        <v>-7.0673035578870946E-3</v>
      </c>
      <c r="H1807" s="3">
        <f>1-E1807/MAX(E$2:E1807)</f>
        <v>0.56779078472742128</v>
      </c>
      <c r="I1807" s="21">
        <f ca="1">IF(ROW()&gt;计算结果!B$18-1,AVERAGE(OFFSET(E1807,0,0,-计算结果!B$18,1)),AVERAGE(OFFSET(E1807,0,0,-ROW()+1,1)))</f>
        <v>2541.2375000000002</v>
      </c>
      <c r="J1807" s="43">
        <f t="shared" ca="1" si="113"/>
        <v>289440.17851647985</v>
      </c>
      <c r="K1807" s="43">
        <f ca="1">IF(ROW()&gt;计算结果!B$19+1,J1807-OFFSET(J1807,-计算结果!B$19,0,1,1),J1807-OFFSET(J1807,-ROW()+2,0,1,1))</f>
        <v>-2151.6791807999834</v>
      </c>
      <c r="L1807" s="32" t="str">
        <f ca="1">IF(AND(F1807&gt;OFFSET(F1807,-计算结果!B$19,0,1,1),'000300'!K1807&lt;OFFSET('000300'!K1807,-计算结果!B$19,0,1,1)),"卖",IF(AND(F1807&lt;OFFSET(F1807,-计算结果!B$19,0,1,1),'000300'!K1807&gt;OFFSET('000300'!K1807,-计算结果!B$19,0,1,1)),"买",L1806))</f>
        <v>买</v>
      </c>
      <c r="M1807" s="4" t="str">
        <f t="shared" ca="1" si="114"/>
        <v/>
      </c>
      <c r="N1807" s="3">
        <f ca="1">IF(L1806="买",E1807/E1806-1,0)-IF(M1807=1,计算结果!B$17,0)</f>
        <v>-7.0673035578870946E-3</v>
      </c>
      <c r="O1807" s="2">
        <f t="shared" ca="1" si="115"/>
        <v>2.0581572851326668</v>
      </c>
      <c r="P1807" s="3">
        <f ca="1">1-O1807/MAX(O$2:O1807)</f>
        <v>0.20727090124072467</v>
      </c>
    </row>
    <row r="1808" spans="1:16" x14ac:dyDescent="0.15">
      <c r="A1808" s="1">
        <v>41073</v>
      </c>
      <c r="B1808">
        <v>2546.79</v>
      </c>
      <c r="C1808">
        <v>2581.12</v>
      </c>
      <c r="D1808" s="21">
        <v>2539.63</v>
      </c>
      <c r="E1808" s="21">
        <v>2580.64</v>
      </c>
      <c r="F1808" s="43">
        <v>512.91271168000003</v>
      </c>
      <c r="G1808" s="3">
        <f t="shared" si="112"/>
        <v>1.5928005102000764E-2</v>
      </c>
      <c r="H1808" s="3">
        <f>1-E1808/MAX(E$2:E1808)</f>
        <v>0.56090655414142798</v>
      </c>
      <c r="I1808" s="21">
        <f ca="1">IF(ROW()&gt;计算结果!B$18-1,AVERAGE(OFFSET(E1808,0,0,-计算结果!B$18,1)),AVERAGE(OFFSET(E1808,0,0,-ROW()+1,1)))</f>
        <v>2550.8525</v>
      </c>
      <c r="J1808" s="43">
        <f t="shared" ca="1" si="113"/>
        <v>289953.09122815984</v>
      </c>
      <c r="K1808" s="43">
        <f ca="1">IF(ROW()&gt;计算结果!B$19+1,J1808-OFFSET(J1808,-计算结果!B$19,0,1,1),J1808-OFFSET(J1808,-ROW()+2,0,1,1))</f>
        <v>-2137.516892159998</v>
      </c>
      <c r="L1808" s="32" t="str">
        <f ca="1">IF(AND(F1808&gt;OFFSET(F1808,-计算结果!B$19,0,1,1),'000300'!K1808&lt;OFFSET('000300'!K1808,-计算结果!B$19,0,1,1)),"卖",IF(AND(F1808&lt;OFFSET(F1808,-计算结果!B$19,0,1,1),'000300'!K1808&gt;OFFSET('000300'!K1808,-计算结果!B$19,0,1,1)),"买",L1807))</f>
        <v>卖</v>
      </c>
      <c r="M1808" s="4">
        <f t="shared" ca="1" si="114"/>
        <v>1</v>
      </c>
      <c r="N1808" s="3">
        <f ca="1">IF(L1807="买",E1808/E1807-1,0)-IF(M1808=1,计算结果!B$17,0)</f>
        <v>1.5928005102000764E-2</v>
      </c>
      <c r="O1808" s="2">
        <f t="shared" ca="1" si="115"/>
        <v>2.09093962487098</v>
      </c>
      <c r="P1808" s="3">
        <f ca="1">1-O1808/MAX(O$2:O1808)</f>
        <v>0.1946443081111825</v>
      </c>
    </row>
    <row r="1809" spans="1:16" x14ac:dyDescent="0.15">
      <c r="A1809" s="1">
        <v>41074</v>
      </c>
      <c r="B1809">
        <v>2573.33</v>
      </c>
      <c r="C1809">
        <v>2584.71</v>
      </c>
      <c r="D1809" s="21">
        <v>2558.56</v>
      </c>
      <c r="E1809" s="21">
        <v>2560.42</v>
      </c>
      <c r="F1809" s="43">
        <v>463.31822080000001</v>
      </c>
      <c r="G1809" s="3">
        <f t="shared" si="112"/>
        <v>-7.8352656705312773E-3</v>
      </c>
      <c r="H1809" s="3">
        <f>1-E1809/MAX(E$2:E1809)</f>
        <v>0.56434696794391881</v>
      </c>
      <c r="I1809" s="21">
        <f ca="1">IF(ROW()&gt;计算结果!B$18-1,AVERAGE(OFFSET(E1809,0,0,-计算结果!B$18,1)),AVERAGE(OFFSET(E1809,0,0,-ROW()+1,1)))</f>
        <v>2559.875</v>
      </c>
      <c r="J1809" s="43">
        <f t="shared" ca="1" si="113"/>
        <v>290416.40944895986</v>
      </c>
      <c r="K1809" s="43">
        <f ca="1">IF(ROW()&gt;计算结果!B$19+1,J1809-OFFSET(J1809,-计算结果!B$19,0,1,1),J1809-OFFSET(J1809,-ROW()+2,0,1,1))</f>
        <v>-2212.6326988799847</v>
      </c>
      <c r="L1809" s="32" t="str">
        <f ca="1">IF(AND(F1809&gt;OFFSET(F1809,-计算结果!B$19,0,1,1),'000300'!K1809&lt;OFFSET('000300'!K1809,-计算结果!B$19,0,1,1)),"卖",IF(AND(F1809&lt;OFFSET(F1809,-计算结果!B$19,0,1,1),'000300'!K1809&gt;OFFSET('000300'!K1809,-计算结果!B$19,0,1,1)),"买",L1808))</f>
        <v>卖</v>
      </c>
      <c r="M1809" s="4" t="str">
        <f t="shared" ca="1" si="114"/>
        <v/>
      </c>
      <c r="N1809" s="3">
        <f ca="1">IF(L1808="买",E1809/E1808-1,0)-IF(M1809=1,计算结果!B$17,0)</f>
        <v>0</v>
      </c>
      <c r="O1809" s="2">
        <f t="shared" ca="1" si="115"/>
        <v>2.09093962487098</v>
      </c>
      <c r="P1809" s="3">
        <f ca="1">1-O1809/MAX(O$2:O1809)</f>
        <v>0.1946443081111825</v>
      </c>
    </row>
    <row r="1810" spans="1:16" x14ac:dyDescent="0.15">
      <c r="A1810" s="1">
        <v>41075</v>
      </c>
      <c r="B1810">
        <v>2565.19</v>
      </c>
      <c r="C1810">
        <v>2580.17</v>
      </c>
      <c r="D1810" s="21">
        <v>2538.5700000000002</v>
      </c>
      <c r="E1810" s="21">
        <v>2568.0500000000002</v>
      </c>
      <c r="F1810" s="43">
        <v>488.68302848000002</v>
      </c>
      <c r="G1810" s="3">
        <f t="shared" si="112"/>
        <v>2.9799798470564465E-3</v>
      </c>
      <c r="H1810" s="3">
        <f>1-E1810/MAX(E$2:E1810)</f>
        <v>0.5630487306880827</v>
      </c>
      <c r="I1810" s="21">
        <f ca="1">IF(ROW()&gt;计算结果!B$18-1,AVERAGE(OFFSET(E1810,0,0,-计算结果!B$18,1)),AVERAGE(OFFSET(E1810,0,0,-ROW()+1,1)))</f>
        <v>2562.3225000000002</v>
      </c>
      <c r="J1810" s="43">
        <f t="shared" ca="1" si="113"/>
        <v>290905.09247743984</v>
      </c>
      <c r="K1810" s="43">
        <f ca="1">IF(ROW()&gt;计算结果!B$19+1,J1810-OFFSET(J1810,-计算结果!B$19,0,1,1),J1810-OFFSET(J1810,-ROW()+2,0,1,1))</f>
        <v>-1117.793976320012</v>
      </c>
      <c r="L1810" s="32" t="str">
        <f ca="1">IF(AND(F1810&gt;OFFSET(F1810,-计算结果!B$19,0,1,1),'000300'!K1810&lt;OFFSET('000300'!K1810,-计算结果!B$19,0,1,1)),"卖",IF(AND(F1810&lt;OFFSET(F1810,-计算结果!B$19,0,1,1),'000300'!K1810&gt;OFFSET('000300'!K1810,-计算结果!B$19,0,1,1)),"买",L1809))</f>
        <v>卖</v>
      </c>
      <c r="M1810" s="4" t="str">
        <f t="shared" ca="1" si="114"/>
        <v/>
      </c>
      <c r="N1810" s="3">
        <f ca="1">IF(L1809="买",E1810/E1809-1,0)-IF(M1810=1,计算结果!B$17,0)</f>
        <v>0</v>
      </c>
      <c r="O1810" s="2">
        <f t="shared" ca="1" si="115"/>
        <v>2.09093962487098</v>
      </c>
      <c r="P1810" s="3">
        <f ca="1">1-O1810/MAX(O$2:O1810)</f>
        <v>0.1946443081111825</v>
      </c>
    </row>
    <row r="1811" spans="1:16" x14ac:dyDescent="0.15">
      <c r="A1811" s="1">
        <v>41078</v>
      </c>
      <c r="B1811">
        <v>2576.63</v>
      </c>
      <c r="C1811">
        <v>2593.2199999999998</v>
      </c>
      <c r="D1811" s="21">
        <v>2572.9899999999998</v>
      </c>
      <c r="E1811" s="21">
        <v>2581.21</v>
      </c>
      <c r="F1811" s="43">
        <v>408.52451328000001</v>
      </c>
      <c r="G1811" s="3">
        <f t="shared" si="112"/>
        <v>5.1245108155992813E-3</v>
      </c>
      <c r="H1811" s="3">
        <f>1-E1811/MAX(E$2:E1811)</f>
        <v>0.56080956918260394</v>
      </c>
      <c r="I1811" s="21">
        <f ca="1">IF(ROW()&gt;计算结果!B$18-1,AVERAGE(OFFSET(E1811,0,0,-计算结果!B$18,1)),AVERAGE(OFFSET(E1811,0,0,-ROW()+1,1)))</f>
        <v>2572.58</v>
      </c>
      <c r="J1811" s="43">
        <f t="shared" ca="1" si="113"/>
        <v>291313.61699071986</v>
      </c>
      <c r="K1811" s="43">
        <f ca="1">IF(ROW()&gt;计算结果!B$19+1,J1811-OFFSET(J1811,-计算结果!B$19,0,1,1),J1811-OFFSET(J1811,-ROW()+2,0,1,1))</f>
        <v>-273.7364172799862</v>
      </c>
      <c r="L1811" s="32" t="str">
        <f ca="1">IF(AND(F1811&gt;OFFSET(F1811,-计算结果!B$19,0,1,1),'000300'!K1811&lt;OFFSET('000300'!K1811,-计算结果!B$19,0,1,1)),"卖",IF(AND(F1811&lt;OFFSET(F1811,-计算结果!B$19,0,1,1),'000300'!K1811&gt;OFFSET('000300'!K1811,-计算结果!B$19,0,1,1)),"买",L1810))</f>
        <v>卖</v>
      </c>
      <c r="M1811" s="4" t="str">
        <f t="shared" ca="1" si="114"/>
        <v/>
      </c>
      <c r="N1811" s="3">
        <f ca="1">IF(L1810="买",E1811/E1810-1,0)-IF(M1811=1,计算结果!B$17,0)</f>
        <v>0</v>
      </c>
      <c r="O1811" s="2">
        <f t="shared" ca="1" si="115"/>
        <v>2.09093962487098</v>
      </c>
      <c r="P1811" s="3">
        <f ca="1">1-O1811/MAX(O$2:O1811)</f>
        <v>0.1946443081111825</v>
      </c>
    </row>
    <row r="1812" spans="1:16" x14ac:dyDescent="0.15">
      <c r="A1812" s="1">
        <v>41079</v>
      </c>
      <c r="B1812">
        <v>2577.36</v>
      </c>
      <c r="C1812">
        <v>2577.36</v>
      </c>
      <c r="D1812" s="21">
        <v>2556.1</v>
      </c>
      <c r="E1812" s="21">
        <v>2558.62</v>
      </c>
      <c r="F1812" s="43">
        <v>370.20041215999998</v>
      </c>
      <c r="G1812" s="3">
        <f t="shared" si="112"/>
        <v>-8.7517094695899189E-3</v>
      </c>
      <c r="H1812" s="3">
        <f>1-E1812/MAX(E$2:E1812)</f>
        <v>0.56465323623494179</v>
      </c>
      <c r="I1812" s="21">
        <f ca="1">IF(ROW()&gt;计算结果!B$18-1,AVERAGE(OFFSET(E1812,0,0,-计算结果!B$18,1)),AVERAGE(OFFSET(E1812,0,0,-ROW()+1,1)))</f>
        <v>2567.0749999999998</v>
      </c>
      <c r="J1812" s="43">
        <f t="shared" ca="1" si="113"/>
        <v>290943.41657855985</v>
      </c>
      <c r="K1812" s="43">
        <f ca="1">IF(ROW()&gt;计算结果!B$19+1,J1812-OFFSET(J1812,-计算结果!B$19,0,1,1),J1812-OFFSET(J1812,-ROW()+2,0,1,1))</f>
        <v>-230.76773888000753</v>
      </c>
      <c r="L1812" s="32" t="str">
        <f ca="1">IF(AND(F1812&gt;OFFSET(F1812,-计算结果!B$19,0,1,1),'000300'!K1812&lt;OFFSET('000300'!K1812,-计算结果!B$19,0,1,1)),"卖",IF(AND(F1812&lt;OFFSET(F1812,-计算结果!B$19,0,1,1),'000300'!K1812&gt;OFFSET('000300'!K1812,-计算结果!B$19,0,1,1)),"买",L1811))</f>
        <v>卖</v>
      </c>
      <c r="M1812" s="4" t="str">
        <f t="shared" ca="1" si="114"/>
        <v/>
      </c>
      <c r="N1812" s="3">
        <f ca="1">IF(L1811="买",E1812/E1811-1,0)-IF(M1812=1,计算结果!B$17,0)</f>
        <v>0</v>
      </c>
      <c r="O1812" s="2">
        <f t="shared" ca="1" si="115"/>
        <v>2.09093962487098</v>
      </c>
      <c r="P1812" s="3">
        <f ca="1">1-O1812/MAX(O$2:O1812)</f>
        <v>0.1946443081111825</v>
      </c>
    </row>
    <row r="1813" spans="1:16" x14ac:dyDescent="0.15">
      <c r="A1813" s="1">
        <v>41080</v>
      </c>
      <c r="B1813">
        <v>2563.64</v>
      </c>
      <c r="C1813">
        <v>2570.66</v>
      </c>
      <c r="D1813" s="21">
        <v>2549.44</v>
      </c>
      <c r="E1813" s="21">
        <v>2552.61</v>
      </c>
      <c r="F1813" s="43">
        <v>335.73668864000001</v>
      </c>
      <c r="G1813" s="3">
        <f t="shared" si="112"/>
        <v>-2.3489224660167007E-3</v>
      </c>
      <c r="H1813" s="3">
        <f>1-E1813/MAX(E$2:E1813)</f>
        <v>0.56567583202885729</v>
      </c>
      <c r="I1813" s="21">
        <f ca="1">IF(ROW()&gt;计算结果!B$18-1,AVERAGE(OFFSET(E1813,0,0,-计算结果!B$18,1)),AVERAGE(OFFSET(E1813,0,0,-ROW()+1,1)))</f>
        <v>2565.1224999999999</v>
      </c>
      <c r="J1813" s="43">
        <f t="shared" ca="1" si="113"/>
        <v>290607.67988991982</v>
      </c>
      <c r="K1813" s="43">
        <f ca="1">IF(ROW()&gt;计算结果!B$19+1,J1813-OFFSET(J1813,-计算结果!B$19,0,1,1),J1813-OFFSET(J1813,-ROW()+2,0,1,1))</f>
        <v>-145.97441536001861</v>
      </c>
      <c r="L1813" s="32" t="str">
        <f ca="1">IF(AND(F1813&gt;OFFSET(F1813,-计算结果!B$19,0,1,1),'000300'!K1813&lt;OFFSET('000300'!K1813,-计算结果!B$19,0,1,1)),"卖",IF(AND(F1813&lt;OFFSET(F1813,-计算结果!B$19,0,1,1),'000300'!K1813&gt;OFFSET('000300'!K1813,-计算结果!B$19,0,1,1)),"买",L1812))</f>
        <v>卖</v>
      </c>
      <c r="M1813" s="4" t="str">
        <f t="shared" ca="1" si="114"/>
        <v/>
      </c>
      <c r="N1813" s="3">
        <f ca="1">IF(L1812="买",E1813/E1812-1,0)-IF(M1813=1,计算结果!B$17,0)</f>
        <v>0</v>
      </c>
      <c r="O1813" s="2">
        <f t="shared" ca="1" si="115"/>
        <v>2.09093962487098</v>
      </c>
      <c r="P1813" s="3">
        <f ca="1">1-O1813/MAX(O$2:O1813)</f>
        <v>0.1946443081111825</v>
      </c>
    </row>
    <row r="1814" spans="1:16" x14ac:dyDescent="0.15">
      <c r="A1814" s="1">
        <v>41081</v>
      </c>
      <c r="B1814">
        <v>2547.0500000000002</v>
      </c>
      <c r="C1814">
        <v>2547.0500000000002</v>
      </c>
      <c r="D1814" s="21">
        <v>2502.42</v>
      </c>
      <c r="E1814" s="21">
        <v>2512.19</v>
      </c>
      <c r="F1814" s="43">
        <v>386.07958015999998</v>
      </c>
      <c r="G1814" s="3">
        <f t="shared" si="112"/>
        <v>-1.5834773036225713E-2</v>
      </c>
      <c r="H1814" s="3">
        <f>1-E1814/MAX(E$2:E1814)</f>
        <v>0.57255325665282786</v>
      </c>
      <c r="I1814" s="21">
        <f ca="1">IF(ROW()&gt;计算结果!B$18-1,AVERAGE(OFFSET(E1814,0,0,-计算结果!B$18,1)),AVERAGE(OFFSET(E1814,0,0,-ROW()+1,1)))</f>
        <v>2551.1575000000003</v>
      </c>
      <c r="J1814" s="43">
        <f t="shared" ca="1" si="113"/>
        <v>290221.60030975984</v>
      </c>
      <c r="K1814" s="43">
        <f ca="1">IF(ROW()&gt;计算结果!B$19+1,J1814-OFFSET(J1814,-计算结果!B$19,0,1,1),J1814-OFFSET(J1814,-ROW()+2,0,1,1))</f>
        <v>-55.673917439999059</v>
      </c>
      <c r="L1814" s="32" t="str">
        <f ca="1">IF(AND(F1814&gt;OFFSET(F1814,-计算结果!B$19,0,1,1),'000300'!K1814&lt;OFFSET('000300'!K1814,-计算结果!B$19,0,1,1)),"卖",IF(AND(F1814&lt;OFFSET(F1814,-计算结果!B$19,0,1,1),'000300'!K1814&gt;OFFSET('000300'!K1814,-计算结果!B$19,0,1,1)),"买",L1813))</f>
        <v>卖</v>
      </c>
      <c r="M1814" s="4" t="str">
        <f t="shared" ca="1" si="114"/>
        <v/>
      </c>
      <c r="N1814" s="3">
        <f ca="1">IF(L1813="买",E1814/E1813-1,0)-IF(M1814=1,计算结果!B$17,0)</f>
        <v>0</v>
      </c>
      <c r="O1814" s="2">
        <f t="shared" ca="1" si="115"/>
        <v>2.09093962487098</v>
      </c>
      <c r="P1814" s="3">
        <f ca="1">1-O1814/MAX(O$2:O1814)</f>
        <v>0.1946443081111825</v>
      </c>
    </row>
    <row r="1815" spans="1:16" x14ac:dyDescent="0.15">
      <c r="A1815" s="1">
        <v>41085</v>
      </c>
      <c r="B1815">
        <v>2501.16</v>
      </c>
      <c r="C1815">
        <v>2501.16</v>
      </c>
      <c r="D1815" s="21">
        <v>2455.0100000000002</v>
      </c>
      <c r="E1815" s="21">
        <v>2456.52</v>
      </c>
      <c r="F1815" s="43">
        <v>425.03507968000002</v>
      </c>
      <c r="G1815" s="3">
        <f t="shared" si="112"/>
        <v>-2.215994809309807E-2</v>
      </c>
      <c r="H1815" s="3">
        <f>1-E1815/MAX(E$2:E1815)</f>
        <v>0.58202545429796504</v>
      </c>
      <c r="I1815" s="21">
        <f ca="1">IF(ROW()&gt;计算结果!B$18-1,AVERAGE(OFFSET(E1815,0,0,-计算结果!B$18,1)),AVERAGE(OFFSET(E1815,0,0,-ROW()+1,1)))</f>
        <v>2519.9850000000001</v>
      </c>
      <c r="J1815" s="43">
        <f t="shared" ca="1" si="113"/>
        <v>289796.56523007987</v>
      </c>
      <c r="K1815" s="43">
        <f ca="1">IF(ROW()&gt;计算结果!B$19+1,J1815-OFFSET(J1815,-计算结果!B$19,0,1,1),J1815-OFFSET(J1815,-ROW()+2,0,1,1))</f>
        <v>-46.212403199984692</v>
      </c>
      <c r="L1815" s="32" t="str">
        <f ca="1">IF(AND(F1815&gt;OFFSET(F1815,-计算结果!B$19,0,1,1),'000300'!K1815&lt;OFFSET('000300'!K1815,-计算结果!B$19,0,1,1)),"卖",IF(AND(F1815&lt;OFFSET(F1815,-计算结果!B$19,0,1,1),'000300'!K1815&gt;OFFSET('000300'!K1815,-计算结果!B$19,0,1,1)),"买",L1814))</f>
        <v>买</v>
      </c>
      <c r="M1815" s="4">
        <f t="shared" ca="1" si="114"/>
        <v>1</v>
      </c>
      <c r="N1815" s="3">
        <f ca="1">IF(L1814="买",E1815/E1814-1,0)-IF(M1815=1,计算结果!B$17,0)</f>
        <v>0</v>
      </c>
      <c r="O1815" s="2">
        <f t="shared" ca="1" si="115"/>
        <v>2.09093962487098</v>
      </c>
      <c r="P1815" s="3">
        <f ca="1">1-O1815/MAX(O$2:O1815)</f>
        <v>0.1946443081111825</v>
      </c>
    </row>
    <row r="1816" spans="1:16" x14ac:dyDescent="0.15">
      <c r="A1816" s="1">
        <v>41086</v>
      </c>
      <c r="B1816">
        <v>2442.56</v>
      </c>
      <c r="C1816">
        <v>2465.12</v>
      </c>
      <c r="D1816" s="21">
        <v>2434.64</v>
      </c>
      <c r="E1816" s="21">
        <v>2454.92</v>
      </c>
      <c r="F1816" s="43">
        <v>338.96511487999999</v>
      </c>
      <c r="G1816" s="3">
        <f t="shared" si="112"/>
        <v>-6.5132789474542374E-4</v>
      </c>
      <c r="H1816" s="3">
        <f>1-E1816/MAX(E$2:E1816)</f>
        <v>0.58229769277887433</v>
      </c>
      <c r="I1816" s="21">
        <f ca="1">IF(ROW()&gt;计算结果!B$18-1,AVERAGE(OFFSET(E1816,0,0,-计算结果!B$18,1)),AVERAGE(OFFSET(E1816,0,0,-ROW()+1,1)))</f>
        <v>2494.06</v>
      </c>
      <c r="J1816" s="43">
        <f t="shared" ca="1" si="113"/>
        <v>289457.60011519986</v>
      </c>
      <c r="K1816" s="43">
        <f ca="1">IF(ROW()&gt;计算结果!B$19+1,J1816-OFFSET(J1816,-计算结果!B$19,0,1,1),J1816-OFFSET(J1816,-ROW()+2,0,1,1))</f>
        <v>17.421598720015027</v>
      </c>
      <c r="L1816" s="32" t="str">
        <f ca="1">IF(AND(F1816&gt;OFFSET(F1816,-计算结果!B$19,0,1,1),'000300'!K1816&lt;OFFSET('000300'!K1816,-计算结果!B$19,0,1,1)),"卖",IF(AND(F1816&lt;OFFSET(F1816,-计算结果!B$19,0,1,1),'000300'!K1816&gt;OFFSET('000300'!K1816,-计算结果!B$19,0,1,1)),"买",L1815))</f>
        <v>买</v>
      </c>
      <c r="M1816" s="4" t="str">
        <f t="shared" ca="1" si="114"/>
        <v/>
      </c>
      <c r="N1816" s="3">
        <f ca="1">IF(L1815="买",E1816/E1815-1,0)-IF(M1816=1,计算结果!B$17,0)</f>
        <v>-6.5132789474542374E-4</v>
      </c>
      <c r="O1816" s="2">
        <f t="shared" ca="1" si="115"/>
        <v>2.089577737567073</v>
      </c>
      <c r="P1816" s="3">
        <f ca="1">1-O1816/MAX(O$2:O1816)</f>
        <v>0.19516885873850165</v>
      </c>
    </row>
    <row r="1817" spans="1:16" x14ac:dyDescent="0.15">
      <c r="A1817" s="1">
        <v>41087</v>
      </c>
      <c r="B1817">
        <v>2452.67</v>
      </c>
      <c r="C1817">
        <v>2470.7600000000002</v>
      </c>
      <c r="D1817" s="21">
        <v>2444.34</v>
      </c>
      <c r="E1817" s="21">
        <v>2447.1999999999998</v>
      </c>
      <c r="F1817" s="43">
        <v>314.37596672000001</v>
      </c>
      <c r="G1817" s="3">
        <f t="shared" si="112"/>
        <v>-3.1447053264466174E-3</v>
      </c>
      <c r="H1817" s="3">
        <f>1-E1817/MAX(E$2:E1817)</f>
        <v>0.58361124344926152</v>
      </c>
      <c r="I1817" s="21">
        <f ca="1">IF(ROW()&gt;计算结果!B$18-1,AVERAGE(OFFSET(E1817,0,0,-计算结果!B$18,1)),AVERAGE(OFFSET(E1817,0,0,-ROW()+1,1)))</f>
        <v>2467.7075</v>
      </c>
      <c r="J1817" s="43">
        <f t="shared" ca="1" si="113"/>
        <v>289143.22414847987</v>
      </c>
      <c r="K1817" s="43">
        <f ca="1">IF(ROW()&gt;计算结果!B$19+1,J1817-OFFSET(J1817,-计算结果!B$19,0,1,1),J1817-OFFSET(J1817,-ROW()+2,0,1,1))</f>
        <v>-809.86707967997063</v>
      </c>
      <c r="L1817" s="32" t="str">
        <f ca="1">IF(AND(F1817&gt;OFFSET(F1817,-计算结果!B$19,0,1,1),'000300'!K1817&lt;OFFSET('000300'!K1817,-计算结果!B$19,0,1,1)),"卖",IF(AND(F1817&lt;OFFSET(F1817,-计算结果!B$19,0,1,1),'000300'!K1817&gt;OFFSET('000300'!K1817,-计算结果!B$19,0,1,1)),"买",L1816))</f>
        <v>买</v>
      </c>
      <c r="M1817" s="4" t="str">
        <f t="shared" ca="1" si="114"/>
        <v/>
      </c>
      <c r="N1817" s="3">
        <f ca="1">IF(L1816="买",E1817/E1816-1,0)-IF(M1817=1,计算结果!B$17,0)</f>
        <v>-3.1447053264466174E-3</v>
      </c>
      <c r="O1817" s="2">
        <f t="shared" ca="1" si="115"/>
        <v>2.0830066313257216</v>
      </c>
      <c r="P1817" s="3">
        <f ca="1">1-O1817/MAX(O$2:O1817)</f>
        <v>0.19769981551531679</v>
      </c>
    </row>
    <row r="1818" spans="1:16" x14ac:dyDescent="0.15">
      <c r="A1818" s="1">
        <v>41088</v>
      </c>
      <c r="B1818">
        <v>2451.66</v>
      </c>
      <c r="C1818">
        <v>2459.19</v>
      </c>
      <c r="D1818" s="21">
        <v>2425.2399999999998</v>
      </c>
      <c r="E1818" s="21">
        <v>2425.73</v>
      </c>
      <c r="F1818" s="43">
        <v>344.18794495999998</v>
      </c>
      <c r="G1818" s="3">
        <f t="shared" si="112"/>
        <v>-8.7732919254657205E-3</v>
      </c>
      <c r="H1818" s="3">
        <f>1-E1818/MAX(E$2:E1818)</f>
        <v>0.58726434356496293</v>
      </c>
      <c r="I1818" s="21">
        <f ca="1">IF(ROW()&gt;计算结果!B$18-1,AVERAGE(OFFSET(E1818,0,0,-计算结果!B$18,1)),AVERAGE(OFFSET(E1818,0,0,-ROW()+1,1)))</f>
        <v>2446.0925000000002</v>
      </c>
      <c r="J1818" s="43">
        <f t="shared" ca="1" si="113"/>
        <v>288799.03620351985</v>
      </c>
      <c r="K1818" s="43">
        <f ca="1">IF(ROW()&gt;计算结果!B$19+1,J1818-OFFSET(J1818,-计算结果!B$19,0,1,1),J1818-OFFSET(J1818,-ROW()+2,0,1,1))</f>
        <v>-1617.373245440016</v>
      </c>
      <c r="L1818" s="32" t="str">
        <f ca="1">IF(AND(F1818&gt;OFFSET(F1818,-计算结果!B$19,0,1,1),'000300'!K1818&lt;OFFSET('000300'!K1818,-计算结果!B$19,0,1,1)),"卖",IF(AND(F1818&lt;OFFSET(F1818,-计算结果!B$19,0,1,1),'000300'!K1818&gt;OFFSET('000300'!K1818,-计算结果!B$19,0,1,1)),"买",L1817))</f>
        <v>买</v>
      </c>
      <c r="M1818" s="4" t="str">
        <f t="shared" ca="1" si="114"/>
        <v/>
      </c>
      <c r="N1818" s="3">
        <f ca="1">IF(L1817="买",E1818/E1817-1,0)-IF(M1818=1,计算结果!B$17,0)</f>
        <v>-8.7732919254657205E-3</v>
      </c>
      <c r="O1818" s="2">
        <f t="shared" ca="1" si="115"/>
        <v>2.0647318060664199</v>
      </c>
      <c r="P1818" s="3">
        <f ca="1">1-O1818/MAX(O$2:O1818)</f>
        <v>0.204738629245656</v>
      </c>
    </row>
    <row r="1819" spans="1:16" x14ac:dyDescent="0.15">
      <c r="A1819" s="1">
        <v>41089</v>
      </c>
      <c r="B1819">
        <v>2418.86</v>
      </c>
      <c r="C1819">
        <v>2462.81</v>
      </c>
      <c r="D1819" s="21">
        <v>2417.4899999999998</v>
      </c>
      <c r="E1819" s="21">
        <v>2461.61</v>
      </c>
      <c r="F1819" s="43">
        <v>409.76539647999999</v>
      </c>
      <c r="G1819" s="3">
        <f t="shared" si="112"/>
        <v>1.4791423612685817E-2</v>
      </c>
      <c r="H1819" s="3">
        <f>1-E1819/MAX(E$2:E1819)</f>
        <v>0.58115939563057228</v>
      </c>
      <c r="I1819" s="21">
        <f ca="1">IF(ROW()&gt;计算结果!B$18-1,AVERAGE(OFFSET(E1819,0,0,-计算结果!B$18,1)),AVERAGE(OFFSET(E1819,0,0,-ROW()+1,1)))</f>
        <v>2447.3650000000002</v>
      </c>
      <c r="J1819" s="43">
        <f t="shared" ca="1" si="113"/>
        <v>289208.80159999983</v>
      </c>
      <c r="K1819" s="43">
        <f ca="1">IF(ROW()&gt;计算结果!B$19+1,J1819-OFFSET(J1819,-计算结果!B$19,0,1,1),J1819-OFFSET(J1819,-ROW()+2,0,1,1))</f>
        <v>-1696.290877440013</v>
      </c>
      <c r="L1819" s="32" t="str">
        <f ca="1">IF(AND(F1819&gt;OFFSET(F1819,-计算结果!B$19,0,1,1),'000300'!K1819&lt;OFFSET('000300'!K1819,-计算结果!B$19,0,1,1)),"卖",IF(AND(F1819&lt;OFFSET(F1819,-计算结果!B$19,0,1,1),'000300'!K1819&gt;OFFSET('000300'!K1819,-计算结果!B$19,0,1,1)),"买",L1818))</f>
        <v>买</v>
      </c>
      <c r="M1819" s="4" t="str">
        <f t="shared" ca="1" si="114"/>
        <v/>
      </c>
      <c r="N1819" s="3">
        <f ca="1">IF(L1818="买",E1819/E1818-1,0)-IF(M1819=1,计算结果!B$17,0)</f>
        <v>1.4791423612685817E-2</v>
      </c>
      <c r="O1819" s="2">
        <f t="shared" ca="1" si="115"/>
        <v>2.0952721288565344</v>
      </c>
      <c r="P1819" s="3">
        <f ca="1">1-O1819/MAX(O$2:O1819)</f>
        <v>0.19297558142802318</v>
      </c>
    </row>
    <row r="1820" spans="1:16" x14ac:dyDescent="0.15">
      <c r="A1820" s="1">
        <v>41092</v>
      </c>
      <c r="B1820">
        <v>2473.54</v>
      </c>
      <c r="C1820">
        <v>2473.9699999999998</v>
      </c>
      <c r="D1820" s="21">
        <v>2452.9899999999998</v>
      </c>
      <c r="E1820" s="21">
        <v>2465.2399999999998</v>
      </c>
      <c r="F1820" s="43">
        <v>456.51476480000002</v>
      </c>
      <c r="G1820" s="3">
        <f t="shared" si="112"/>
        <v>1.4746446431399551E-3</v>
      </c>
      <c r="H1820" s="3">
        <f>1-E1820/MAX(E$2:E1820)</f>
        <v>0.58054175457700952</v>
      </c>
      <c r="I1820" s="21">
        <f ca="1">IF(ROW()&gt;计算结果!B$18-1,AVERAGE(OFFSET(E1820,0,0,-计算结果!B$18,1)),AVERAGE(OFFSET(E1820,0,0,-ROW()+1,1)))</f>
        <v>2449.9450000000002</v>
      </c>
      <c r="J1820" s="43">
        <f t="shared" ca="1" si="113"/>
        <v>289665.31636479986</v>
      </c>
      <c r="K1820" s="43">
        <f ca="1">IF(ROW()&gt;计算结果!B$19+1,J1820-OFFSET(J1820,-计算结果!B$19,0,1,1),J1820-OFFSET(J1820,-ROW()+2,0,1,1))</f>
        <v>-1648.3006259200047</v>
      </c>
      <c r="L1820" s="32" t="str">
        <f ca="1">IF(AND(F1820&gt;OFFSET(F1820,-计算结果!B$19,0,1,1),'000300'!K1820&lt;OFFSET('000300'!K1820,-计算结果!B$19,0,1,1)),"卖",IF(AND(F1820&lt;OFFSET(F1820,-计算结果!B$19,0,1,1),'000300'!K1820&gt;OFFSET('000300'!K1820,-计算结果!B$19,0,1,1)),"买",L1819))</f>
        <v>卖</v>
      </c>
      <c r="M1820" s="4">
        <f t="shared" ca="1" si="114"/>
        <v>1</v>
      </c>
      <c r="N1820" s="3">
        <f ca="1">IF(L1819="买",E1820/E1819-1,0)-IF(M1820=1,计算结果!B$17,0)</f>
        <v>1.4746446431399551E-3</v>
      </c>
      <c r="O1820" s="2">
        <f t="shared" ca="1" si="115"/>
        <v>2.0983619106772733</v>
      </c>
      <c r="P1820" s="3">
        <f ca="1">1-O1820/MAX(O$2:O1820)</f>
        <v>0.19178550719229281</v>
      </c>
    </row>
    <row r="1821" spans="1:16" x14ac:dyDescent="0.15">
      <c r="A1821" s="1">
        <v>41093</v>
      </c>
      <c r="B1821">
        <v>2464.85</v>
      </c>
      <c r="C1821">
        <v>2490.5500000000002</v>
      </c>
      <c r="D1821" s="21">
        <v>2457.4499999999998</v>
      </c>
      <c r="E1821" s="21">
        <v>2468.7199999999998</v>
      </c>
      <c r="F1821" s="43">
        <v>450.04652543999998</v>
      </c>
      <c r="G1821" s="3">
        <f t="shared" si="112"/>
        <v>1.4116272654995932E-3</v>
      </c>
      <c r="H1821" s="3">
        <f>1-E1821/MAX(E$2:E1821)</f>
        <v>0.57994963588103188</v>
      </c>
      <c r="I1821" s="21">
        <f ca="1">IF(ROW()&gt;计算结果!B$18-1,AVERAGE(OFFSET(E1821,0,0,-计算结果!B$18,1)),AVERAGE(OFFSET(E1821,0,0,-ROW()+1,1)))</f>
        <v>2455.3249999999998</v>
      </c>
      <c r="J1821" s="43">
        <f t="shared" ca="1" si="113"/>
        <v>290115.36289023986</v>
      </c>
      <c r="K1821" s="43">
        <f ca="1">IF(ROW()&gt;计算结果!B$19+1,J1821-OFFSET(J1821,-计算结果!B$19,0,1,1),J1821-OFFSET(J1821,-ROW()+2,0,1,1))</f>
        <v>-828.05368831998203</v>
      </c>
      <c r="L1821" s="32" t="str">
        <f ca="1">IF(AND(F1821&gt;OFFSET(F1821,-计算结果!B$19,0,1,1),'000300'!K1821&lt;OFFSET('000300'!K1821,-计算结果!B$19,0,1,1)),"卖",IF(AND(F1821&lt;OFFSET(F1821,-计算结果!B$19,0,1,1),'000300'!K1821&gt;OFFSET('000300'!K1821,-计算结果!B$19,0,1,1)),"买",L1820))</f>
        <v>卖</v>
      </c>
      <c r="M1821" s="4" t="str">
        <f t="shared" ca="1" si="114"/>
        <v/>
      </c>
      <c r="N1821" s="3">
        <f ca="1">IF(L1820="买",E1821/E1820-1,0)-IF(M1821=1,计算结果!B$17,0)</f>
        <v>0</v>
      </c>
      <c r="O1821" s="2">
        <f t="shared" ca="1" si="115"/>
        <v>2.0983619106772733</v>
      </c>
      <c r="P1821" s="3">
        <f ca="1">1-O1821/MAX(O$2:O1821)</f>
        <v>0.19178550719229281</v>
      </c>
    </row>
    <row r="1822" spans="1:16" x14ac:dyDescent="0.15">
      <c r="A1822" s="1">
        <v>41094</v>
      </c>
      <c r="B1822">
        <v>2474.5300000000002</v>
      </c>
      <c r="C1822">
        <v>2481.34</v>
      </c>
      <c r="D1822" s="21">
        <v>2456</v>
      </c>
      <c r="E1822" s="21">
        <v>2464.92</v>
      </c>
      <c r="F1822" s="43">
        <v>378.37660160000001</v>
      </c>
      <c r="G1822" s="3">
        <f t="shared" si="112"/>
        <v>-1.5392592112510872E-3</v>
      </c>
      <c r="H1822" s="3">
        <f>1-E1822/MAX(E$2:E1822)</f>
        <v>0.58059620227319131</v>
      </c>
      <c r="I1822" s="21">
        <f ca="1">IF(ROW()&gt;计算结果!B$18-1,AVERAGE(OFFSET(E1822,0,0,-计算结果!B$18,1)),AVERAGE(OFFSET(E1822,0,0,-ROW()+1,1)))</f>
        <v>2465.1224999999999</v>
      </c>
      <c r="J1822" s="43">
        <f t="shared" ca="1" si="113"/>
        <v>290493.73949183983</v>
      </c>
      <c r="K1822" s="43">
        <f ca="1">IF(ROW()&gt;计算结果!B$19+1,J1822-OFFSET(J1822,-计算结果!B$19,0,1,1),J1822-OFFSET(J1822,-ROW()+2,0,1,1))</f>
        <v>-113.94039807998342</v>
      </c>
      <c r="L1822" s="32" t="str">
        <f ca="1">IF(AND(F1822&gt;OFFSET(F1822,-计算结果!B$19,0,1,1),'000300'!K1822&lt;OFFSET('000300'!K1822,-计算结果!B$19,0,1,1)),"卖",IF(AND(F1822&lt;OFFSET(F1822,-计算结果!B$19,0,1,1),'000300'!K1822&gt;OFFSET('000300'!K1822,-计算结果!B$19,0,1,1)),"买",L1821))</f>
        <v>卖</v>
      </c>
      <c r="M1822" s="4" t="str">
        <f t="shared" ca="1" si="114"/>
        <v/>
      </c>
      <c r="N1822" s="3">
        <f ca="1">IF(L1821="买",E1822/E1821-1,0)-IF(M1822=1,计算结果!B$17,0)</f>
        <v>0</v>
      </c>
      <c r="O1822" s="2">
        <f t="shared" ca="1" si="115"/>
        <v>2.0983619106772733</v>
      </c>
      <c r="P1822" s="3">
        <f ca="1">1-O1822/MAX(O$2:O1822)</f>
        <v>0.19178550719229281</v>
      </c>
    </row>
    <row r="1823" spans="1:16" x14ac:dyDescent="0.15">
      <c r="A1823" s="1">
        <v>41095</v>
      </c>
      <c r="B1823">
        <v>2450.3000000000002</v>
      </c>
      <c r="C1823">
        <v>2450.3000000000002</v>
      </c>
      <c r="D1823" s="21">
        <v>2420</v>
      </c>
      <c r="E1823" s="21">
        <v>2430.37</v>
      </c>
      <c r="F1823" s="43">
        <v>359.46205184000002</v>
      </c>
      <c r="G1823" s="3">
        <f t="shared" si="112"/>
        <v>-1.4016682082988563E-2</v>
      </c>
      <c r="H1823" s="3">
        <f>1-E1823/MAX(E$2:E1823)</f>
        <v>0.58647485197032601</v>
      </c>
      <c r="I1823" s="21">
        <f ca="1">IF(ROW()&gt;计算结果!B$18-1,AVERAGE(OFFSET(E1823,0,0,-计算结果!B$18,1)),AVERAGE(OFFSET(E1823,0,0,-ROW()+1,1)))</f>
        <v>2457.3125</v>
      </c>
      <c r="J1823" s="43">
        <f t="shared" ca="1" si="113"/>
        <v>290134.27743999986</v>
      </c>
      <c r="K1823" s="43">
        <f ca="1">IF(ROW()&gt;计算结果!B$19+1,J1823-OFFSET(J1823,-计算结果!B$19,0,1,1),J1823-OFFSET(J1823,-ROW()+2,0,1,1))</f>
        <v>-87.322869759984314</v>
      </c>
      <c r="L1823" s="32" t="str">
        <f ca="1">IF(AND(F1823&gt;OFFSET(F1823,-计算结果!B$19,0,1,1),'000300'!K1823&lt;OFFSET('000300'!K1823,-计算结果!B$19,0,1,1)),"卖",IF(AND(F1823&lt;OFFSET(F1823,-计算结果!B$19,0,1,1),'000300'!K1823&gt;OFFSET('000300'!K1823,-计算结果!B$19,0,1,1)),"买",L1822))</f>
        <v>卖</v>
      </c>
      <c r="M1823" s="4" t="str">
        <f t="shared" ca="1" si="114"/>
        <v/>
      </c>
      <c r="N1823" s="3">
        <f ca="1">IF(L1822="买",E1823/E1822-1,0)-IF(M1823=1,计算结果!B$17,0)</f>
        <v>0</v>
      </c>
      <c r="O1823" s="2">
        <f t="shared" ca="1" si="115"/>
        <v>2.0983619106772733</v>
      </c>
      <c r="P1823" s="3">
        <f ca="1">1-O1823/MAX(O$2:O1823)</f>
        <v>0.19178550719229281</v>
      </c>
    </row>
    <row r="1824" spans="1:16" x14ac:dyDescent="0.15">
      <c r="A1824" s="1">
        <v>41096</v>
      </c>
      <c r="B1824">
        <v>2435.06</v>
      </c>
      <c r="C1824">
        <v>2477.23</v>
      </c>
      <c r="D1824" s="21">
        <v>2420.36</v>
      </c>
      <c r="E1824" s="21">
        <v>2472.61</v>
      </c>
      <c r="F1824" s="43">
        <v>566.01780224000004</v>
      </c>
      <c r="G1824" s="3">
        <f t="shared" si="112"/>
        <v>1.7380069701321332E-2</v>
      </c>
      <c r="H1824" s="3">
        <f>1-E1824/MAX(E$2:E1824)</f>
        <v>0.57928775607432104</v>
      </c>
      <c r="I1824" s="21">
        <f ca="1">IF(ROW()&gt;计算结果!B$18-1,AVERAGE(OFFSET(E1824,0,0,-计算结果!B$18,1)),AVERAGE(OFFSET(E1824,0,0,-ROW()+1,1)))</f>
        <v>2459.1549999999997</v>
      </c>
      <c r="J1824" s="43">
        <f t="shared" ca="1" si="113"/>
        <v>290700.29524223984</v>
      </c>
      <c r="K1824" s="43">
        <f ca="1">IF(ROW()&gt;计算结果!B$19+1,J1824-OFFSET(J1824,-计算结果!B$19,0,1,1),J1824-OFFSET(J1824,-ROW()+2,0,1,1))</f>
        <v>903.73001215996919</v>
      </c>
      <c r="L1824" s="32" t="str">
        <f ca="1">IF(AND(F1824&gt;OFFSET(F1824,-计算结果!B$19,0,1,1),'000300'!K1824&lt;OFFSET('000300'!K1824,-计算结果!B$19,0,1,1)),"卖",IF(AND(F1824&lt;OFFSET(F1824,-计算结果!B$19,0,1,1),'000300'!K1824&gt;OFFSET('000300'!K1824,-计算结果!B$19,0,1,1)),"买",L1823))</f>
        <v>卖</v>
      </c>
      <c r="M1824" s="4" t="str">
        <f t="shared" ca="1" si="114"/>
        <v/>
      </c>
      <c r="N1824" s="3">
        <f ca="1">IF(L1823="买",E1824/E1823-1,0)-IF(M1824=1,计算结果!B$17,0)</f>
        <v>0</v>
      </c>
      <c r="O1824" s="2">
        <f t="shared" ca="1" si="115"/>
        <v>2.0983619106772733</v>
      </c>
      <c r="P1824" s="3">
        <f ca="1">1-O1824/MAX(O$2:O1824)</f>
        <v>0.19178550719229281</v>
      </c>
    </row>
    <row r="1825" spans="1:16" x14ac:dyDescent="0.15">
      <c r="A1825" s="1">
        <v>41099</v>
      </c>
      <c r="B1825">
        <v>2455.89</v>
      </c>
      <c r="C1825">
        <v>2470.21</v>
      </c>
      <c r="D1825" s="21">
        <v>2414.9499999999998</v>
      </c>
      <c r="E1825" s="21">
        <v>2416.04</v>
      </c>
      <c r="F1825" s="43">
        <v>546.01732096000001</v>
      </c>
      <c r="G1825" s="3">
        <f t="shared" si="112"/>
        <v>-2.2878658583440181E-2</v>
      </c>
      <c r="H1825" s="3">
        <f>1-E1825/MAX(E$2:E1825)</f>
        <v>0.58891308786496976</v>
      </c>
      <c r="I1825" s="21">
        <f ca="1">IF(ROW()&gt;计算结果!B$18-1,AVERAGE(OFFSET(E1825,0,0,-计算结果!B$18,1)),AVERAGE(OFFSET(E1825,0,0,-ROW()+1,1)))</f>
        <v>2445.9849999999997</v>
      </c>
      <c r="J1825" s="43">
        <f t="shared" ca="1" si="113"/>
        <v>290154.27792127983</v>
      </c>
      <c r="K1825" s="43">
        <f ca="1">IF(ROW()&gt;计算结果!B$19+1,J1825-OFFSET(J1825,-计算结果!B$19,0,1,1),J1825-OFFSET(J1825,-ROW()+2,0,1,1))</f>
        <v>696.67780607996974</v>
      </c>
      <c r="L1825" s="32" t="str">
        <f ca="1">IF(AND(F1825&gt;OFFSET(F1825,-计算结果!B$19,0,1,1),'000300'!K1825&lt;OFFSET('000300'!K1825,-计算结果!B$19,0,1,1)),"卖",IF(AND(F1825&lt;OFFSET(F1825,-计算结果!B$19,0,1,1),'000300'!K1825&gt;OFFSET('000300'!K1825,-计算结果!B$19,0,1,1)),"买",L1824))</f>
        <v>卖</v>
      </c>
      <c r="M1825" s="4" t="str">
        <f t="shared" ca="1" si="114"/>
        <v/>
      </c>
      <c r="N1825" s="3">
        <f ca="1">IF(L1824="买",E1825/E1824-1,0)-IF(M1825=1,计算结果!B$17,0)</f>
        <v>0</v>
      </c>
      <c r="O1825" s="2">
        <f t="shared" ca="1" si="115"/>
        <v>2.0983619106772733</v>
      </c>
      <c r="P1825" s="3">
        <f ca="1">1-O1825/MAX(O$2:O1825)</f>
        <v>0.19178550719229281</v>
      </c>
    </row>
    <row r="1826" spans="1:16" x14ac:dyDescent="0.15">
      <c r="A1826" s="1">
        <v>41100</v>
      </c>
      <c r="B1826">
        <v>2411</v>
      </c>
      <c r="C1826">
        <v>2426.5300000000002</v>
      </c>
      <c r="D1826" s="21">
        <v>2402.37</v>
      </c>
      <c r="E1826" s="21">
        <v>2406.71</v>
      </c>
      <c r="F1826" s="43">
        <v>385.39026432000003</v>
      </c>
      <c r="G1826" s="3">
        <f t="shared" si="112"/>
        <v>-3.8616910316053854E-3</v>
      </c>
      <c r="H1826" s="3">
        <f>1-E1826/MAX(E$2:E1826)</f>
        <v>0.59050057850677184</v>
      </c>
      <c r="I1826" s="21">
        <f ca="1">IF(ROW()&gt;计算结果!B$18-1,AVERAGE(OFFSET(E1826,0,0,-计算结果!B$18,1)),AVERAGE(OFFSET(E1826,0,0,-ROW()+1,1)))</f>
        <v>2431.4324999999999</v>
      </c>
      <c r="J1826" s="43">
        <f t="shared" ca="1" si="113"/>
        <v>289768.88765695982</v>
      </c>
      <c r="K1826" s="43">
        <f ca="1">IF(ROW()&gt;计算结果!B$19+1,J1826-OFFSET(J1826,-计算结果!B$19,0,1,1),J1826-OFFSET(J1826,-ROW()+2,0,1,1))</f>
        <v>625.66350847994909</v>
      </c>
      <c r="L1826" s="32" t="str">
        <f ca="1">IF(AND(F1826&gt;OFFSET(F1826,-计算结果!B$19,0,1,1),'000300'!K1826&lt;OFFSET('000300'!K1826,-计算结果!B$19,0,1,1)),"卖",IF(AND(F1826&lt;OFFSET(F1826,-计算结果!B$19,0,1,1),'000300'!K1826&gt;OFFSET('000300'!K1826,-计算结果!B$19,0,1,1)),"买",L1825))</f>
        <v>卖</v>
      </c>
      <c r="M1826" s="4" t="str">
        <f t="shared" ca="1" si="114"/>
        <v/>
      </c>
      <c r="N1826" s="3">
        <f ca="1">IF(L1825="买",E1826/E1825-1,0)-IF(M1826=1,计算结果!B$17,0)</f>
        <v>0</v>
      </c>
      <c r="O1826" s="2">
        <f t="shared" ca="1" si="115"/>
        <v>2.0983619106772733</v>
      </c>
      <c r="P1826" s="3">
        <f ca="1">1-O1826/MAX(O$2:O1826)</f>
        <v>0.19178550719229281</v>
      </c>
    </row>
    <row r="1827" spans="1:16" x14ac:dyDescent="0.15">
      <c r="A1827" s="1">
        <v>41101</v>
      </c>
      <c r="B1827">
        <v>2402.1799999999998</v>
      </c>
      <c r="C1827">
        <v>2427.79</v>
      </c>
      <c r="D1827" s="21">
        <v>2402.15</v>
      </c>
      <c r="E1827" s="21">
        <v>2425.5700000000002</v>
      </c>
      <c r="F1827" s="43">
        <v>398.51892736000002</v>
      </c>
      <c r="G1827" s="3">
        <f t="shared" si="112"/>
        <v>7.8364239979058503E-3</v>
      </c>
      <c r="H1827" s="3">
        <f>1-E1827/MAX(E$2:E1827)</f>
        <v>0.58729156741305377</v>
      </c>
      <c r="I1827" s="21">
        <f ca="1">IF(ROW()&gt;计算结果!B$18-1,AVERAGE(OFFSET(E1827,0,0,-计算结果!B$18,1)),AVERAGE(OFFSET(E1827,0,0,-ROW()+1,1)))</f>
        <v>2430.2325000000001</v>
      </c>
      <c r="J1827" s="43">
        <f t="shared" ca="1" si="113"/>
        <v>289370.36872959981</v>
      </c>
      <c r="K1827" s="43">
        <f ca="1">IF(ROW()&gt;计算结果!B$19+1,J1827-OFFSET(J1827,-计算结果!B$19,0,1,1),J1827-OFFSET(J1827,-ROW()+2,0,1,1))</f>
        <v>571.3325260799611</v>
      </c>
      <c r="L1827" s="32" t="str">
        <f ca="1">IF(AND(F1827&gt;OFFSET(F1827,-计算结果!B$19,0,1,1),'000300'!K1827&lt;OFFSET('000300'!K1827,-计算结果!B$19,0,1,1)),"卖",IF(AND(F1827&lt;OFFSET(F1827,-计算结果!B$19,0,1,1),'000300'!K1827&gt;OFFSET('000300'!K1827,-计算结果!B$19,0,1,1)),"买",L1826))</f>
        <v>卖</v>
      </c>
      <c r="M1827" s="4" t="str">
        <f t="shared" ca="1" si="114"/>
        <v/>
      </c>
      <c r="N1827" s="3">
        <f ca="1">IF(L1826="买",E1827/E1826-1,0)-IF(M1827=1,计算结果!B$17,0)</f>
        <v>0</v>
      </c>
      <c r="O1827" s="2">
        <f t="shared" ca="1" si="115"/>
        <v>2.0983619106772733</v>
      </c>
      <c r="P1827" s="3">
        <f ca="1">1-O1827/MAX(O$2:O1827)</f>
        <v>0.19178550719229281</v>
      </c>
    </row>
    <row r="1828" spans="1:16" x14ac:dyDescent="0.15">
      <c r="A1828" s="1">
        <v>41102</v>
      </c>
      <c r="B1828">
        <v>2420.04</v>
      </c>
      <c r="C1828">
        <v>2460.56</v>
      </c>
      <c r="D1828" s="21">
        <v>2404.58</v>
      </c>
      <c r="E1828" s="21">
        <v>2449.1799999999998</v>
      </c>
      <c r="F1828" s="43">
        <v>651.37537024000005</v>
      </c>
      <c r="G1828" s="3">
        <f t="shared" si="112"/>
        <v>9.7337945307700569E-3</v>
      </c>
      <c r="H1828" s="3">
        <f>1-E1828/MAX(E$2:E1828)</f>
        <v>0.58327434832913627</v>
      </c>
      <c r="I1828" s="21">
        <f ca="1">IF(ROW()&gt;计算结果!B$18-1,AVERAGE(OFFSET(E1828,0,0,-计算结果!B$18,1)),AVERAGE(OFFSET(E1828,0,0,-ROW()+1,1)))</f>
        <v>2424.375</v>
      </c>
      <c r="J1828" s="43">
        <f t="shared" ca="1" si="113"/>
        <v>288718.9933593598</v>
      </c>
      <c r="K1828" s="43">
        <f ca="1">IF(ROW()&gt;计算结果!B$19+1,J1828-OFFSET(J1828,-计算结果!B$19,0,1,1),J1828-OFFSET(J1828,-ROW()+2,0,1,1))</f>
        <v>-489.80824064003536</v>
      </c>
      <c r="L1828" s="32" t="str">
        <f ca="1">IF(AND(F1828&gt;OFFSET(F1828,-计算结果!B$19,0,1,1),'000300'!K1828&lt;OFFSET('000300'!K1828,-计算结果!B$19,0,1,1)),"卖",IF(AND(F1828&lt;OFFSET(F1828,-计算结果!B$19,0,1,1),'000300'!K1828&gt;OFFSET('000300'!K1828,-计算结果!B$19,0,1,1)),"买",L1827))</f>
        <v>卖</v>
      </c>
      <c r="M1828" s="4" t="str">
        <f t="shared" ca="1" si="114"/>
        <v/>
      </c>
      <c r="N1828" s="3">
        <f ca="1">IF(L1827="买",E1828/E1827-1,0)-IF(M1828=1,计算结果!B$17,0)</f>
        <v>0</v>
      </c>
      <c r="O1828" s="2">
        <f t="shared" ca="1" si="115"/>
        <v>2.0983619106772733</v>
      </c>
      <c r="P1828" s="3">
        <f ca="1">1-O1828/MAX(O$2:O1828)</f>
        <v>0.19178550719229281</v>
      </c>
    </row>
    <row r="1829" spans="1:16" x14ac:dyDescent="0.15">
      <c r="A1829" s="1">
        <v>41103</v>
      </c>
      <c r="B1829">
        <v>2441.0100000000002</v>
      </c>
      <c r="C1829">
        <v>2467.9899999999998</v>
      </c>
      <c r="D1829" s="21">
        <v>2438.98</v>
      </c>
      <c r="E1829" s="21">
        <v>2450.63</v>
      </c>
      <c r="F1829" s="43">
        <v>420.13581312000002</v>
      </c>
      <c r="G1829" s="3">
        <f t="shared" si="112"/>
        <v>5.9203488514536495E-4</v>
      </c>
      <c r="H1829" s="3">
        <f>1-E1829/MAX(E$2:E1829)</f>
        <v>0.58302763220581233</v>
      </c>
      <c r="I1829" s="21">
        <f ca="1">IF(ROW()&gt;计算结果!B$18-1,AVERAGE(OFFSET(E1829,0,0,-计算结果!B$18,1)),AVERAGE(OFFSET(E1829,0,0,-ROW()+1,1)))</f>
        <v>2433.0225</v>
      </c>
      <c r="J1829" s="43">
        <f t="shared" ca="1" si="113"/>
        <v>289139.12917247979</v>
      </c>
      <c r="K1829" s="43">
        <f ca="1">IF(ROW()&gt;计算结果!B$19+1,J1829-OFFSET(J1829,-计算结果!B$19,0,1,1),J1829-OFFSET(J1829,-ROW()+2,0,1,1))</f>
        <v>-526.18719232006697</v>
      </c>
      <c r="L1829" s="32" t="str">
        <f ca="1">IF(AND(F1829&gt;OFFSET(F1829,-计算结果!B$19,0,1,1),'000300'!K1829&lt;OFFSET('000300'!K1829,-计算结果!B$19,0,1,1)),"卖",IF(AND(F1829&lt;OFFSET(F1829,-计算结果!B$19,0,1,1),'000300'!K1829&gt;OFFSET('000300'!K1829,-计算结果!B$19,0,1,1)),"买",L1828))</f>
        <v>买</v>
      </c>
      <c r="M1829" s="4">
        <f t="shared" ca="1" si="114"/>
        <v>1</v>
      </c>
      <c r="N1829" s="3">
        <f ca="1">IF(L1828="买",E1829/E1828-1,0)-IF(M1829=1,计算结果!B$17,0)</f>
        <v>0</v>
      </c>
      <c r="O1829" s="2">
        <f t="shared" ca="1" si="115"/>
        <v>2.0983619106772733</v>
      </c>
      <c r="P1829" s="3">
        <f ca="1">1-O1829/MAX(O$2:O1829)</f>
        <v>0.19178550719229281</v>
      </c>
    </row>
    <row r="1830" spans="1:16" x14ac:dyDescent="0.15">
      <c r="A1830" s="1">
        <v>41106</v>
      </c>
      <c r="B1830">
        <v>2452.6</v>
      </c>
      <c r="C1830">
        <v>2452.6</v>
      </c>
      <c r="D1830" s="21">
        <v>2399.61</v>
      </c>
      <c r="E1830" s="21">
        <v>2399.73</v>
      </c>
      <c r="F1830" s="43">
        <v>458.44881407999998</v>
      </c>
      <c r="G1830" s="3">
        <f t="shared" si="112"/>
        <v>-2.0770169303403696E-2</v>
      </c>
      <c r="H1830" s="3">
        <f>1-E1830/MAX(E$2:E1830)</f>
        <v>0.59168821887973866</v>
      </c>
      <c r="I1830" s="21">
        <f ca="1">IF(ROW()&gt;计算结果!B$18-1,AVERAGE(OFFSET(E1830,0,0,-计算结果!B$18,1)),AVERAGE(OFFSET(E1830,0,0,-ROW()+1,1)))</f>
        <v>2431.2775000000001</v>
      </c>
      <c r="J1830" s="43">
        <f t="shared" ca="1" si="113"/>
        <v>288680.68035839981</v>
      </c>
      <c r="K1830" s="43">
        <f ca="1">IF(ROW()&gt;计算结果!B$19+1,J1830-OFFSET(J1830,-计算结果!B$19,0,1,1),J1830-OFFSET(J1830,-ROW()+2,0,1,1))</f>
        <v>-1434.6825318400515</v>
      </c>
      <c r="L1830" s="32" t="str">
        <f ca="1">IF(AND(F1830&gt;OFFSET(F1830,-计算结果!B$19,0,1,1),'000300'!K1830&lt;OFFSET('000300'!K1830,-计算结果!B$19,0,1,1)),"卖",IF(AND(F1830&lt;OFFSET(F1830,-计算结果!B$19,0,1,1),'000300'!K1830&gt;OFFSET('000300'!K1830,-计算结果!B$19,0,1,1)),"买",L1829))</f>
        <v>卖</v>
      </c>
      <c r="M1830" s="4">
        <f t="shared" ca="1" si="114"/>
        <v>1</v>
      </c>
      <c r="N1830" s="3">
        <f ca="1">IF(L1829="买",E1830/E1829-1,0)-IF(M1830=1,计算结果!B$17,0)</f>
        <v>-2.0770169303403696E-2</v>
      </c>
      <c r="O1830" s="2">
        <f t="shared" ca="1" si="115"/>
        <v>2.0547785785326926</v>
      </c>
      <c r="P1830" s="3">
        <f ca="1">1-O1830/MAX(O$2:O1830)</f>
        <v>0.20857225904137344</v>
      </c>
    </row>
    <row r="1831" spans="1:16" x14ac:dyDescent="0.15">
      <c r="A1831" s="1">
        <v>41107</v>
      </c>
      <c r="B1831">
        <v>2391.9</v>
      </c>
      <c r="C1831">
        <v>2421.9299999999998</v>
      </c>
      <c r="D1831" s="21">
        <v>2391.2800000000002</v>
      </c>
      <c r="E1831" s="21">
        <v>2414.1999999999998</v>
      </c>
      <c r="F1831" s="43">
        <v>382.85443071999998</v>
      </c>
      <c r="G1831" s="3">
        <f t="shared" si="112"/>
        <v>6.0298450242317614E-3</v>
      </c>
      <c r="H1831" s="3">
        <f>1-E1831/MAX(E$2:E1831)</f>
        <v>0.58922616211801537</v>
      </c>
      <c r="I1831" s="21">
        <f ca="1">IF(ROW()&gt;计算结果!B$18-1,AVERAGE(OFFSET(E1831,0,0,-计算结果!B$18,1)),AVERAGE(OFFSET(E1831,0,0,-ROW()+1,1)))</f>
        <v>2428.4349999999995</v>
      </c>
      <c r="J1831" s="43">
        <f t="shared" ca="1" si="113"/>
        <v>288297.82592767983</v>
      </c>
      <c r="K1831" s="43">
        <f ca="1">IF(ROW()&gt;计算结果!B$19+1,J1831-OFFSET(J1831,-计算结果!B$19,0,1,1),J1831-OFFSET(J1831,-ROW()+2,0,1,1))</f>
        <v>-2195.9135641600005</v>
      </c>
      <c r="L1831" s="32" t="str">
        <f ca="1">IF(AND(F1831&gt;OFFSET(F1831,-计算结果!B$19,0,1,1),'000300'!K1831&lt;OFFSET('000300'!K1831,-计算结果!B$19,0,1,1)),"卖",IF(AND(F1831&lt;OFFSET(F1831,-计算结果!B$19,0,1,1),'000300'!K1831&gt;OFFSET('000300'!K1831,-计算结果!B$19,0,1,1)),"买",L1830))</f>
        <v>卖</v>
      </c>
      <c r="M1831" s="4" t="str">
        <f t="shared" ca="1" si="114"/>
        <v/>
      </c>
      <c r="N1831" s="3">
        <f ca="1">IF(L1830="买",E1831/E1830-1,0)-IF(M1831=1,计算结果!B$17,0)</f>
        <v>0</v>
      </c>
      <c r="O1831" s="2">
        <f t="shared" ca="1" si="115"/>
        <v>2.0547785785326926</v>
      </c>
      <c r="P1831" s="3">
        <f ca="1">1-O1831/MAX(O$2:O1831)</f>
        <v>0.20857225904137344</v>
      </c>
    </row>
    <row r="1832" spans="1:16" x14ac:dyDescent="0.15">
      <c r="A1832" s="1">
        <v>41108</v>
      </c>
      <c r="B1832">
        <v>2412.06</v>
      </c>
      <c r="C1832">
        <v>2420.7800000000002</v>
      </c>
      <c r="D1832" s="21">
        <v>2373.65</v>
      </c>
      <c r="E1832" s="21">
        <v>2414.33</v>
      </c>
      <c r="F1832" s="43">
        <v>443.25490688000002</v>
      </c>
      <c r="G1832" s="3">
        <f t="shared" si="112"/>
        <v>5.3848065611816764E-5</v>
      </c>
      <c r="H1832" s="3">
        <f>1-E1832/MAX(E$2:E1832)</f>
        <v>0.58920404274144156</v>
      </c>
      <c r="I1832" s="21">
        <f ca="1">IF(ROW()&gt;计算结果!B$18-1,AVERAGE(OFFSET(E1832,0,0,-计算结果!B$18,1)),AVERAGE(OFFSET(E1832,0,0,-ROW()+1,1)))</f>
        <v>2419.7224999999999</v>
      </c>
      <c r="J1832" s="43">
        <f t="shared" ca="1" si="113"/>
        <v>287854.57102079981</v>
      </c>
      <c r="K1832" s="43">
        <f ca="1">IF(ROW()&gt;计算结果!B$19+1,J1832-OFFSET(J1832,-计算结果!B$19,0,1,1),J1832-OFFSET(J1832,-ROW()+2,0,1,1))</f>
        <v>-2279.7064192000544</v>
      </c>
      <c r="L1832" s="32" t="str">
        <f ca="1">IF(AND(F1832&gt;OFFSET(F1832,-计算结果!B$19,0,1,1),'000300'!K1832&lt;OFFSET('000300'!K1832,-计算结果!B$19,0,1,1)),"卖",IF(AND(F1832&lt;OFFSET(F1832,-计算结果!B$19,0,1,1),'000300'!K1832&gt;OFFSET('000300'!K1832,-计算结果!B$19,0,1,1)),"买",L1831))</f>
        <v>卖</v>
      </c>
      <c r="M1832" s="4" t="str">
        <f t="shared" ca="1" si="114"/>
        <v/>
      </c>
      <c r="N1832" s="3">
        <f ca="1">IF(L1831="买",E1832/E1831-1,0)-IF(M1832=1,计算结果!B$17,0)</f>
        <v>0</v>
      </c>
      <c r="O1832" s="2">
        <f t="shared" ca="1" si="115"/>
        <v>2.0547785785326926</v>
      </c>
      <c r="P1832" s="3">
        <f ca="1">1-O1832/MAX(O$2:O1832)</f>
        <v>0.20857225904137344</v>
      </c>
    </row>
    <row r="1833" spans="1:16" x14ac:dyDescent="0.15">
      <c r="A1833" s="1">
        <v>41109</v>
      </c>
      <c r="B1833">
        <v>2407.44</v>
      </c>
      <c r="C1833">
        <v>2444.06</v>
      </c>
      <c r="D1833" s="21">
        <v>2401.29</v>
      </c>
      <c r="E1833" s="21">
        <v>2424.3200000000002</v>
      </c>
      <c r="F1833" s="43">
        <v>477.04039424000001</v>
      </c>
      <c r="G1833" s="3">
        <f t="shared" si="112"/>
        <v>4.1377939221234339E-3</v>
      </c>
      <c r="H1833" s="3">
        <f>1-E1833/MAX(E$2:E1833)</f>
        <v>0.58750425372626425</v>
      </c>
      <c r="I1833" s="21">
        <f ca="1">IF(ROW()&gt;计算结果!B$18-1,AVERAGE(OFFSET(E1833,0,0,-计算结果!B$18,1)),AVERAGE(OFFSET(E1833,0,0,-ROW()+1,1)))</f>
        <v>2413.145</v>
      </c>
      <c r="J1833" s="43">
        <f t="shared" ca="1" si="113"/>
        <v>287377.5306265598</v>
      </c>
      <c r="K1833" s="43">
        <f ca="1">IF(ROW()&gt;计算结果!B$19+1,J1833-OFFSET(J1833,-计算结果!B$19,0,1,1),J1833-OFFSET(J1833,-ROW()+2,0,1,1))</f>
        <v>-3322.7646156800329</v>
      </c>
      <c r="L1833" s="32" t="str">
        <f ca="1">IF(AND(F1833&gt;OFFSET(F1833,-计算结果!B$19,0,1,1),'000300'!K1833&lt;OFFSET('000300'!K1833,-计算结果!B$19,0,1,1)),"卖",IF(AND(F1833&lt;OFFSET(F1833,-计算结果!B$19,0,1,1),'000300'!K1833&gt;OFFSET('000300'!K1833,-计算结果!B$19,0,1,1)),"买",L1832))</f>
        <v>卖</v>
      </c>
      <c r="M1833" s="4" t="str">
        <f t="shared" ca="1" si="114"/>
        <v/>
      </c>
      <c r="N1833" s="3">
        <f ca="1">IF(L1832="买",E1833/E1832-1,0)-IF(M1833=1,计算结果!B$17,0)</f>
        <v>0</v>
      </c>
      <c r="O1833" s="2">
        <f t="shared" ca="1" si="115"/>
        <v>2.0547785785326926</v>
      </c>
      <c r="P1833" s="3">
        <f ca="1">1-O1833/MAX(O$2:O1833)</f>
        <v>0.20857225904137344</v>
      </c>
    </row>
    <row r="1834" spans="1:16" x14ac:dyDescent="0.15">
      <c r="A1834" s="1">
        <v>41110</v>
      </c>
      <c r="B1834">
        <v>2415.71</v>
      </c>
      <c r="C1834">
        <v>2423.8000000000002</v>
      </c>
      <c r="D1834" s="21">
        <v>2392.1799999999998</v>
      </c>
      <c r="E1834" s="21">
        <v>2398.46</v>
      </c>
      <c r="F1834" s="43">
        <v>366.83624448</v>
      </c>
      <c r="G1834" s="3">
        <f t="shared" si="112"/>
        <v>-1.0666908658922947E-2</v>
      </c>
      <c r="H1834" s="3">
        <f>1-E1834/MAX(E$2:E1834)</f>
        <v>0.59190430817396034</v>
      </c>
      <c r="I1834" s="21">
        <f ca="1">IF(ROW()&gt;计算结果!B$18-1,AVERAGE(OFFSET(E1834,0,0,-计算结果!B$18,1)),AVERAGE(OFFSET(E1834,0,0,-ROW()+1,1)))</f>
        <v>2412.8275000000003</v>
      </c>
      <c r="J1834" s="43">
        <f t="shared" ca="1" si="113"/>
        <v>287010.69438207982</v>
      </c>
      <c r="K1834" s="43">
        <f ca="1">IF(ROW()&gt;计算结果!B$19+1,J1834-OFFSET(J1834,-计算结果!B$19,0,1,1),J1834-OFFSET(J1834,-ROW()+2,0,1,1))</f>
        <v>-3143.5835392000154</v>
      </c>
      <c r="L1834" s="32" t="str">
        <f ca="1">IF(AND(F1834&gt;OFFSET(F1834,-计算结果!B$19,0,1,1),'000300'!K1834&lt;OFFSET('000300'!K1834,-计算结果!B$19,0,1,1)),"卖",IF(AND(F1834&lt;OFFSET(F1834,-计算结果!B$19,0,1,1),'000300'!K1834&gt;OFFSET('000300'!K1834,-计算结果!B$19,0,1,1)),"买",L1833))</f>
        <v>卖</v>
      </c>
      <c r="M1834" s="4" t="str">
        <f t="shared" ca="1" si="114"/>
        <v/>
      </c>
      <c r="N1834" s="3">
        <f ca="1">IF(L1833="买",E1834/E1833-1,0)-IF(M1834=1,计算结果!B$17,0)</f>
        <v>0</v>
      </c>
      <c r="O1834" s="2">
        <f t="shared" ca="1" si="115"/>
        <v>2.0547785785326926</v>
      </c>
      <c r="P1834" s="3">
        <f ca="1">1-O1834/MAX(O$2:O1834)</f>
        <v>0.20857225904137344</v>
      </c>
    </row>
    <row r="1835" spans="1:16" x14ac:dyDescent="0.15">
      <c r="A1835" s="1">
        <v>41113</v>
      </c>
      <c r="B1835">
        <v>2379.89</v>
      </c>
      <c r="C1835">
        <v>2379.89</v>
      </c>
      <c r="D1835" s="21">
        <v>2357.5100000000002</v>
      </c>
      <c r="E1835" s="21">
        <v>2365.4299999999998</v>
      </c>
      <c r="F1835" s="43">
        <v>331.78929152000001</v>
      </c>
      <c r="G1835" s="3">
        <f t="shared" si="112"/>
        <v>-1.3771336607656615E-2</v>
      </c>
      <c r="H1835" s="3">
        <f>1-E1835/MAX(E$2:E1835)</f>
        <v>0.59752433131423133</v>
      </c>
      <c r="I1835" s="21">
        <f ca="1">IF(ROW()&gt;计算结果!B$18-1,AVERAGE(OFFSET(E1835,0,0,-计算结果!B$18,1)),AVERAGE(OFFSET(E1835,0,0,-ROW()+1,1)))</f>
        <v>2400.6349999999998</v>
      </c>
      <c r="J1835" s="43">
        <f t="shared" ca="1" si="113"/>
        <v>286678.9050905598</v>
      </c>
      <c r="K1835" s="43">
        <f ca="1">IF(ROW()&gt;计算结果!B$19+1,J1835-OFFSET(J1835,-计算结果!B$19,0,1,1),J1835-OFFSET(J1835,-ROW()+2,0,1,1))</f>
        <v>-3089.9825664000236</v>
      </c>
      <c r="L1835" s="32" t="str">
        <f ca="1">IF(AND(F1835&gt;OFFSET(F1835,-计算结果!B$19,0,1,1),'000300'!K1835&lt;OFFSET('000300'!K1835,-计算结果!B$19,0,1,1)),"卖",IF(AND(F1835&lt;OFFSET(F1835,-计算结果!B$19,0,1,1),'000300'!K1835&gt;OFFSET('000300'!K1835,-计算结果!B$19,0,1,1)),"买",L1834))</f>
        <v>卖</v>
      </c>
      <c r="M1835" s="4" t="str">
        <f t="shared" ca="1" si="114"/>
        <v/>
      </c>
      <c r="N1835" s="3">
        <f ca="1">IF(L1834="买",E1835/E1834-1,0)-IF(M1835=1,计算结果!B$17,0)</f>
        <v>0</v>
      </c>
      <c r="O1835" s="2">
        <f t="shared" ca="1" si="115"/>
        <v>2.0547785785326926</v>
      </c>
      <c r="P1835" s="3">
        <f ca="1">1-O1835/MAX(O$2:O1835)</f>
        <v>0.20857225904137344</v>
      </c>
    </row>
    <row r="1836" spans="1:16" x14ac:dyDescent="0.15">
      <c r="A1836" s="1">
        <v>41114</v>
      </c>
      <c r="B1836">
        <v>2353.2199999999998</v>
      </c>
      <c r="C1836">
        <v>2392.35</v>
      </c>
      <c r="D1836" s="21">
        <v>2352.8000000000002</v>
      </c>
      <c r="E1836" s="21">
        <v>2375.9899999999998</v>
      </c>
      <c r="F1836" s="43">
        <v>311.49105151999998</v>
      </c>
      <c r="G1836" s="3">
        <f t="shared" si="112"/>
        <v>4.4643045873264953E-3</v>
      </c>
      <c r="H1836" s="3">
        <f>1-E1836/MAX(E$2:E1836)</f>
        <v>0.59572755734023009</v>
      </c>
      <c r="I1836" s="21">
        <f ca="1">IF(ROW()&gt;计算结果!B$18-1,AVERAGE(OFFSET(E1836,0,0,-计算结果!B$18,1)),AVERAGE(OFFSET(E1836,0,0,-ROW()+1,1)))</f>
        <v>2391.0500000000002</v>
      </c>
      <c r="J1836" s="43">
        <f t="shared" ca="1" si="113"/>
        <v>286367.41403903981</v>
      </c>
      <c r="K1836" s="43">
        <f ca="1">IF(ROW()&gt;计算结果!B$19+1,J1836-OFFSET(J1836,-计算结果!B$19,0,1,1),J1836-OFFSET(J1836,-ROW()+2,0,1,1))</f>
        <v>-3002.95469056</v>
      </c>
      <c r="L1836" s="32" t="str">
        <f ca="1">IF(AND(F1836&gt;OFFSET(F1836,-计算结果!B$19,0,1,1),'000300'!K1836&lt;OFFSET('000300'!K1836,-计算结果!B$19,0,1,1)),"卖",IF(AND(F1836&lt;OFFSET(F1836,-计算结果!B$19,0,1,1),'000300'!K1836&gt;OFFSET('000300'!K1836,-计算结果!B$19,0,1,1)),"买",L1835))</f>
        <v>卖</v>
      </c>
      <c r="M1836" s="4" t="str">
        <f t="shared" ca="1" si="114"/>
        <v/>
      </c>
      <c r="N1836" s="3">
        <f ca="1">IF(L1835="买",E1836/E1835-1,0)-IF(M1836=1,计算结果!B$17,0)</f>
        <v>0</v>
      </c>
      <c r="O1836" s="2">
        <f t="shared" ca="1" si="115"/>
        <v>2.0547785785326926</v>
      </c>
      <c r="P1836" s="3">
        <f ca="1">1-O1836/MAX(O$2:O1836)</f>
        <v>0.20857225904137344</v>
      </c>
    </row>
    <row r="1837" spans="1:16" x14ac:dyDescent="0.15">
      <c r="A1837" s="1">
        <v>41115</v>
      </c>
      <c r="B1837">
        <v>2368.38</v>
      </c>
      <c r="C1837">
        <v>2381.04</v>
      </c>
      <c r="D1837" s="21">
        <v>2357.4699999999998</v>
      </c>
      <c r="E1837" s="21">
        <v>2360.08</v>
      </c>
      <c r="F1837" s="43">
        <v>257.30598911999999</v>
      </c>
      <c r="G1837" s="3">
        <f t="shared" si="112"/>
        <v>-6.6961561286031923E-3</v>
      </c>
      <c r="H1837" s="3">
        <f>1-E1837/MAX(E$2:E1837)</f>
        <v>0.59843462873477171</v>
      </c>
      <c r="I1837" s="21">
        <f ca="1">IF(ROW()&gt;计算结果!B$18-1,AVERAGE(OFFSET(E1837,0,0,-计算结果!B$18,1)),AVERAGE(OFFSET(E1837,0,0,-ROW()+1,1)))</f>
        <v>2374.9899999999998</v>
      </c>
      <c r="J1837" s="43">
        <f t="shared" ca="1" si="113"/>
        <v>286110.10804991983</v>
      </c>
      <c r="K1837" s="43">
        <f ca="1">IF(ROW()&gt;计算结果!B$19+1,J1837-OFFSET(J1837,-计算结果!B$19,0,1,1),J1837-OFFSET(J1837,-ROW()+2,0,1,1))</f>
        <v>-2608.8853094399674</v>
      </c>
      <c r="L1837" s="32" t="str">
        <f ca="1">IF(AND(F1837&gt;OFFSET(F1837,-计算结果!B$19,0,1,1),'000300'!K1837&lt;OFFSET('000300'!K1837,-计算结果!B$19,0,1,1)),"卖",IF(AND(F1837&lt;OFFSET(F1837,-计算结果!B$19,0,1,1),'000300'!K1837&gt;OFFSET('000300'!K1837,-计算结果!B$19,0,1,1)),"买",L1836))</f>
        <v>卖</v>
      </c>
      <c r="M1837" s="4" t="str">
        <f t="shared" ca="1" si="114"/>
        <v/>
      </c>
      <c r="N1837" s="3">
        <f ca="1">IF(L1836="买",E1837/E1836-1,0)-IF(M1837=1,计算结果!B$17,0)</f>
        <v>0</v>
      </c>
      <c r="O1837" s="2">
        <f t="shared" ca="1" si="115"/>
        <v>2.0547785785326926</v>
      </c>
      <c r="P1837" s="3">
        <f ca="1">1-O1837/MAX(O$2:O1837)</f>
        <v>0.20857225904137344</v>
      </c>
    </row>
    <row r="1838" spans="1:16" x14ac:dyDescent="0.15">
      <c r="A1838" s="1">
        <v>41116</v>
      </c>
      <c r="B1838">
        <v>2360.13</v>
      </c>
      <c r="C1838">
        <v>2374.87</v>
      </c>
      <c r="D1838" s="21">
        <v>2344.6999999999998</v>
      </c>
      <c r="E1838" s="21">
        <v>2347.4899999999998</v>
      </c>
      <c r="F1838" s="43">
        <v>313.26394368000001</v>
      </c>
      <c r="G1838" s="3">
        <f t="shared" si="112"/>
        <v>-5.3345649300023945E-3</v>
      </c>
      <c r="H1838" s="3">
        <f>1-E1838/MAX(E$2:E1838)</f>
        <v>0.60057680528142654</v>
      </c>
      <c r="I1838" s="21">
        <f ca="1">IF(ROW()&gt;计算结果!B$18-1,AVERAGE(OFFSET(E1838,0,0,-计算结果!B$18,1)),AVERAGE(OFFSET(E1838,0,0,-ROW()+1,1)))</f>
        <v>2362.2474999999999</v>
      </c>
      <c r="J1838" s="43">
        <f t="shared" ca="1" si="113"/>
        <v>285796.84410623985</v>
      </c>
      <c r="K1838" s="43">
        <f ca="1">IF(ROW()&gt;计算结果!B$19+1,J1838-OFFSET(J1838,-计算结果!B$19,0,1,1),J1838-OFFSET(J1838,-ROW()+2,0,1,1))</f>
        <v>-3342.2850662399433</v>
      </c>
      <c r="L1838" s="32" t="str">
        <f ca="1">IF(AND(F1838&gt;OFFSET(F1838,-计算结果!B$19,0,1,1),'000300'!K1838&lt;OFFSET('000300'!K1838,-计算结果!B$19,0,1,1)),"卖",IF(AND(F1838&lt;OFFSET(F1838,-计算结果!B$19,0,1,1),'000300'!K1838&gt;OFFSET('000300'!K1838,-计算结果!B$19,0,1,1)),"买",L1837))</f>
        <v>卖</v>
      </c>
      <c r="M1838" s="4" t="str">
        <f t="shared" ca="1" si="114"/>
        <v/>
      </c>
      <c r="N1838" s="3">
        <f ca="1">IF(L1837="买",E1838/E1837-1,0)-IF(M1838=1,计算结果!B$17,0)</f>
        <v>0</v>
      </c>
      <c r="O1838" s="2">
        <f t="shared" ca="1" si="115"/>
        <v>2.0547785785326926</v>
      </c>
      <c r="P1838" s="3">
        <f ca="1">1-O1838/MAX(O$2:O1838)</f>
        <v>0.20857225904137344</v>
      </c>
    </row>
    <row r="1839" spans="1:16" x14ac:dyDescent="0.15">
      <c r="A1839" s="1">
        <v>41117</v>
      </c>
      <c r="B1839">
        <v>2353.94</v>
      </c>
      <c r="C1839">
        <v>2364.98</v>
      </c>
      <c r="D1839" s="21">
        <v>2341.29</v>
      </c>
      <c r="E1839" s="21">
        <v>2349.11</v>
      </c>
      <c r="F1839" s="43">
        <v>330.48182783999999</v>
      </c>
      <c r="G1839" s="3">
        <f t="shared" si="112"/>
        <v>6.9009878636339117E-4</v>
      </c>
      <c r="H1839" s="3">
        <f>1-E1839/MAX(E$2:E1839)</f>
        <v>0.60030116381950593</v>
      </c>
      <c r="I1839" s="21">
        <f ca="1">IF(ROW()&gt;计算结果!B$18-1,AVERAGE(OFFSET(E1839,0,0,-计算结果!B$18,1)),AVERAGE(OFFSET(E1839,0,0,-ROW()+1,1)))</f>
        <v>2358.1675</v>
      </c>
      <c r="J1839" s="43">
        <f t="shared" ca="1" si="113"/>
        <v>285466.36227839987</v>
      </c>
      <c r="K1839" s="43">
        <f ca="1">IF(ROW()&gt;计算结果!B$19+1,J1839-OFFSET(J1839,-计算结果!B$19,0,1,1),J1839-OFFSET(J1839,-ROW()+2,0,1,1))</f>
        <v>-3214.3180799999391</v>
      </c>
      <c r="L1839" s="32" t="str">
        <f ca="1">IF(AND(F1839&gt;OFFSET(F1839,-计算结果!B$19,0,1,1),'000300'!K1839&lt;OFFSET('000300'!K1839,-计算结果!B$19,0,1,1)),"卖",IF(AND(F1839&lt;OFFSET(F1839,-计算结果!B$19,0,1,1),'000300'!K1839&gt;OFFSET('000300'!K1839,-计算结果!B$19,0,1,1)),"买",L1838))</f>
        <v>卖</v>
      </c>
      <c r="M1839" s="4" t="str">
        <f t="shared" ca="1" si="114"/>
        <v/>
      </c>
      <c r="N1839" s="3">
        <f ca="1">IF(L1838="买",E1839/E1838-1,0)-IF(M1839=1,计算结果!B$17,0)</f>
        <v>0</v>
      </c>
      <c r="O1839" s="2">
        <f t="shared" ca="1" si="115"/>
        <v>2.0547785785326926</v>
      </c>
      <c r="P1839" s="3">
        <f ca="1">1-O1839/MAX(O$2:O1839)</f>
        <v>0.20857225904137344</v>
      </c>
    </row>
    <row r="1840" spans="1:16" x14ac:dyDescent="0.15">
      <c r="A1840" s="1">
        <v>41120</v>
      </c>
      <c r="B1840">
        <v>2350.7800000000002</v>
      </c>
      <c r="C1840">
        <v>2367.0300000000002</v>
      </c>
      <c r="D1840" s="21">
        <v>2334</v>
      </c>
      <c r="E1840" s="21">
        <v>2335.79</v>
      </c>
      <c r="F1840" s="43">
        <v>299.07972095999997</v>
      </c>
      <c r="G1840" s="3">
        <f t="shared" si="112"/>
        <v>-5.6702325561596156E-3</v>
      </c>
      <c r="H1840" s="3">
        <f>1-E1840/MAX(E$2:E1840)</f>
        <v>0.60256754917307553</v>
      </c>
      <c r="I1840" s="21">
        <f ca="1">IF(ROW()&gt;计算结果!B$18-1,AVERAGE(OFFSET(E1840,0,0,-计算结果!B$18,1)),AVERAGE(OFFSET(E1840,0,0,-ROW()+1,1)))</f>
        <v>2348.1175000000003</v>
      </c>
      <c r="J1840" s="43">
        <f t="shared" ca="1" si="113"/>
        <v>285167.28255743987</v>
      </c>
      <c r="K1840" s="43">
        <f ca="1">IF(ROW()&gt;计算结果!B$19+1,J1840-OFFSET(J1840,-计算结果!B$19,0,1,1),J1840-OFFSET(J1840,-ROW()+2,0,1,1))</f>
        <v>-3130.5433702399605</v>
      </c>
      <c r="L1840" s="32" t="str">
        <f ca="1">IF(AND(F1840&gt;OFFSET(F1840,-计算结果!B$19,0,1,1),'000300'!K1840&lt;OFFSET('000300'!K1840,-计算结果!B$19,0,1,1)),"卖",IF(AND(F1840&lt;OFFSET(F1840,-计算结果!B$19,0,1,1),'000300'!K1840&gt;OFFSET('000300'!K1840,-计算结果!B$19,0,1,1)),"买",L1839))</f>
        <v>卖</v>
      </c>
      <c r="M1840" s="4" t="str">
        <f t="shared" ca="1" si="114"/>
        <v/>
      </c>
      <c r="N1840" s="3">
        <f ca="1">IF(L1839="买",E1840/E1839-1,0)-IF(M1840=1,计算结果!B$17,0)</f>
        <v>0</v>
      </c>
      <c r="O1840" s="2">
        <f t="shared" ca="1" si="115"/>
        <v>2.0547785785326926</v>
      </c>
      <c r="P1840" s="3">
        <f ca="1">1-O1840/MAX(O$2:O1840)</f>
        <v>0.20857225904137344</v>
      </c>
    </row>
    <row r="1841" spans="1:16" x14ac:dyDescent="0.15">
      <c r="A1841" s="1">
        <v>41121</v>
      </c>
      <c r="B1841">
        <v>2336.88</v>
      </c>
      <c r="C1841">
        <v>2350.0700000000002</v>
      </c>
      <c r="D1841" s="21">
        <v>2329.5</v>
      </c>
      <c r="E1841" s="21">
        <v>2332.92</v>
      </c>
      <c r="F1841" s="43">
        <v>311.96332031999998</v>
      </c>
      <c r="G1841" s="3">
        <f t="shared" si="112"/>
        <v>-1.2287063477453009E-3</v>
      </c>
      <c r="H1841" s="3">
        <f>1-E1841/MAX(E$2:E1841)</f>
        <v>0.60305587694820662</v>
      </c>
      <c r="I1841" s="21">
        <f ca="1">IF(ROW()&gt;计算结果!B$18-1,AVERAGE(OFFSET(E1841,0,0,-计算结果!B$18,1)),AVERAGE(OFFSET(E1841,0,0,-ROW()+1,1)))</f>
        <v>2341.3275000000003</v>
      </c>
      <c r="J1841" s="43">
        <f t="shared" ca="1" si="113"/>
        <v>284855.31923711987</v>
      </c>
      <c r="K1841" s="43">
        <f ca="1">IF(ROW()&gt;计算结果!B$19+1,J1841-OFFSET(J1841,-计算结果!B$19,0,1,1),J1841-OFFSET(J1841,-ROW()+2,0,1,1))</f>
        <v>-2999.2517836799379</v>
      </c>
      <c r="L1841" s="32" t="str">
        <f ca="1">IF(AND(F1841&gt;OFFSET(F1841,-计算结果!B$19,0,1,1),'000300'!K1841&lt;OFFSET('000300'!K1841,-计算结果!B$19,0,1,1)),"卖",IF(AND(F1841&lt;OFFSET(F1841,-计算结果!B$19,0,1,1),'000300'!K1841&gt;OFFSET('000300'!K1841,-计算结果!B$19,0,1,1)),"买",L1840))</f>
        <v>卖</v>
      </c>
      <c r="M1841" s="4" t="str">
        <f t="shared" ca="1" si="114"/>
        <v/>
      </c>
      <c r="N1841" s="3">
        <f ca="1">IF(L1840="买",E1841/E1840-1,0)-IF(M1841=1,计算结果!B$17,0)</f>
        <v>0</v>
      </c>
      <c r="O1841" s="2">
        <f t="shared" ca="1" si="115"/>
        <v>2.0547785785326926</v>
      </c>
      <c r="P1841" s="3">
        <f ca="1">1-O1841/MAX(O$2:O1841)</f>
        <v>0.20857225904137344</v>
      </c>
    </row>
    <row r="1842" spans="1:16" x14ac:dyDescent="0.15">
      <c r="A1842" s="1">
        <v>41122</v>
      </c>
      <c r="B1842">
        <v>2332.13</v>
      </c>
      <c r="C1842">
        <v>2371.12</v>
      </c>
      <c r="D1842" s="21">
        <v>2331.9499999999998</v>
      </c>
      <c r="E1842" s="21">
        <v>2358.65</v>
      </c>
      <c r="F1842" s="43">
        <v>312.77764608000001</v>
      </c>
      <c r="G1842" s="3">
        <f t="shared" si="112"/>
        <v>1.102909658282325E-2</v>
      </c>
      <c r="H1842" s="3">
        <f>1-E1842/MAX(E$2:E1842)</f>
        <v>0.59867794187708423</v>
      </c>
      <c r="I1842" s="21">
        <f ca="1">IF(ROW()&gt;计算结果!B$18-1,AVERAGE(OFFSET(E1842,0,0,-计算结果!B$18,1)),AVERAGE(OFFSET(E1842,0,0,-ROW()+1,1)))</f>
        <v>2344.1174999999998</v>
      </c>
      <c r="J1842" s="43">
        <f t="shared" ca="1" si="113"/>
        <v>285168.09688319988</v>
      </c>
      <c r="K1842" s="43">
        <f ca="1">IF(ROW()&gt;计算结果!B$19+1,J1842-OFFSET(J1842,-计算结果!B$19,0,1,1),J1842-OFFSET(J1842,-ROW()+2,0,1,1))</f>
        <v>-2209.4337433599285</v>
      </c>
      <c r="L1842" s="32" t="str">
        <f ca="1">IF(AND(F1842&gt;OFFSET(F1842,-计算结果!B$19,0,1,1),'000300'!K1842&lt;OFFSET('000300'!K1842,-计算结果!B$19,0,1,1)),"卖",IF(AND(F1842&lt;OFFSET(F1842,-计算结果!B$19,0,1,1),'000300'!K1842&gt;OFFSET('000300'!K1842,-计算结果!B$19,0,1,1)),"买",L1841))</f>
        <v>买</v>
      </c>
      <c r="M1842" s="4">
        <f t="shared" ca="1" si="114"/>
        <v>1</v>
      </c>
      <c r="N1842" s="3">
        <f ca="1">IF(L1841="买",E1842/E1841-1,0)-IF(M1842=1,计算结果!B$17,0)</f>
        <v>0</v>
      </c>
      <c r="O1842" s="2">
        <f t="shared" ca="1" si="115"/>
        <v>2.0547785785326926</v>
      </c>
      <c r="P1842" s="3">
        <f ca="1">1-O1842/MAX(O$2:O1842)</f>
        <v>0.20857225904137344</v>
      </c>
    </row>
    <row r="1843" spans="1:16" x14ac:dyDescent="0.15">
      <c r="A1843" s="1">
        <v>41123</v>
      </c>
      <c r="B1843">
        <v>2354.0700000000002</v>
      </c>
      <c r="C1843">
        <v>2358.56</v>
      </c>
      <c r="D1843" s="21">
        <v>2325.61</v>
      </c>
      <c r="E1843" s="21">
        <v>2334.88</v>
      </c>
      <c r="F1843" s="43">
        <v>297.51166976000002</v>
      </c>
      <c r="G1843" s="3">
        <f t="shared" si="112"/>
        <v>-1.0077798740805166E-2</v>
      </c>
      <c r="H1843" s="3">
        <f>1-E1843/MAX(E$2:E1843)</f>
        <v>0.60272238480909279</v>
      </c>
      <c r="I1843" s="21">
        <f ca="1">IF(ROW()&gt;计算结果!B$18-1,AVERAGE(OFFSET(E1843,0,0,-计算结果!B$18,1)),AVERAGE(OFFSET(E1843,0,0,-ROW()+1,1)))</f>
        <v>2340.5600000000004</v>
      </c>
      <c r="J1843" s="43">
        <f t="shared" ca="1" si="113"/>
        <v>284870.58521343989</v>
      </c>
      <c r="K1843" s="43">
        <f ca="1">IF(ROW()&gt;计算结果!B$19+1,J1843-OFFSET(J1843,-计算结果!B$19,0,1,1),J1843-OFFSET(J1843,-ROW()+2,0,1,1))</f>
        <v>-2140.1091686399304</v>
      </c>
      <c r="L1843" s="32" t="str">
        <f ca="1">IF(AND(F1843&gt;OFFSET(F1843,-计算结果!B$19,0,1,1),'000300'!K1843&lt;OFFSET('000300'!K1843,-计算结果!B$19,0,1,1)),"卖",IF(AND(F1843&lt;OFFSET(F1843,-计算结果!B$19,0,1,1),'000300'!K1843&gt;OFFSET('000300'!K1843,-计算结果!B$19,0,1,1)),"买",L1842))</f>
        <v>买</v>
      </c>
      <c r="M1843" s="4" t="str">
        <f t="shared" ca="1" si="114"/>
        <v/>
      </c>
      <c r="N1843" s="3">
        <f ca="1">IF(L1842="买",E1843/E1842-1,0)-IF(M1843=1,计算结果!B$17,0)</f>
        <v>-1.0077798740805166E-2</v>
      </c>
      <c r="O1843" s="2">
        <f t="shared" ca="1" si="115"/>
        <v>2.0340709335613223</v>
      </c>
      <c r="P1843" s="3">
        <f ca="1">1-O1843/MAX(O$2:O1843)</f>
        <v>0.21654810853264461</v>
      </c>
    </row>
    <row r="1844" spans="1:16" x14ac:dyDescent="0.15">
      <c r="A1844" s="1">
        <v>41124</v>
      </c>
      <c r="B1844">
        <v>2340.25</v>
      </c>
      <c r="C1844">
        <v>2354.16</v>
      </c>
      <c r="D1844" s="21">
        <v>2329.9299999999998</v>
      </c>
      <c r="E1844" s="21">
        <v>2353.7399999999998</v>
      </c>
      <c r="F1844" s="43">
        <v>311.06947072000003</v>
      </c>
      <c r="G1844" s="3">
        <f t="shared" si="112"/>
        <v>8.0775029123552056E-3</v>
      </c>
      <c r="H1844" s="3">
        <f>1-E1844/MAX(E$2:E1844)</f>
        <v>0.59951337371537472</v>
      </c>
      <c r="I1844" s="21">
        <f ca="1">IF(ROW()&gt;计算结果!B$18-1,AVERAGE(OFFSET(E1844,0,0,-计算结果!B$18,1)),AVERAGE(OFFSET(E1844,0,0,-ROW()+1,1)))</f>
        <v>2345.0474999999997</v>
      </c>
      <c r="J1844" s="43">
        <f t="shared" ca="1" si="113"/>
        <v>285181.6546841599</v>
      </c>
      <c r="K1844" s="43">
        <f ca="1">IF(ROW()&gt;计算结果!B$19+1,J1844-OFFSET(J1844,-计算结果!B$19,0,1,1),J1844-OFFSET(J1844,-ROW()+2,0,1,1))</f>
        <v>-1497.2504063998931</v>
      </c>
      <c r="L1844" s="32" t="str">
        <f ca="1">IF(AND(F1844&gt;OFFSET(F1844,-计算结果!B$19,0,1,1),'000300'!K1844&lt;OFFSET('000300'!K1844,-计算结果!B$19,0,1,1)),"卖",IF(AND(F1844&lt;OFFSET(F1844,-计算结果!B$19,0,1,1),'000300'!K1844&gt;OFFSET('000300'!K1844,-计算结果!B$19,0,1,1)),"买",L1843))</f>
        <v>买</v>
      </c>
      <c r="M1844" s="4" t="str">
        <f t="shared" ca="1" si="114"/>
        <v/>
      </c>
      <c r="N1844" s="3">
        <f ca="1">IF(L1843="买",E1844/E1843-1,0)-IF(M1844=1,计算结果!B$17,0)</f>
        <v>8.0775029123552056E-3</v>
      </c>
      <c r="O1844" s="2">
        <f t="shared" ca="1" si="115"/>
        <v>2.0505011474511008</v>
      </c>
      <c r="P1844" s="3">
        <f ca="1">1-O1844/MAX(O$2:O1844)</f>
        <v>0.210219773597627</v>
      </c>
    </row>
    <row r="1845" spans="1:16" x14ac:dyDescent="0.15">
      <c r="A1845" s="1">
        <v>41127</v>
      </c>
      <c r="B1845">
        <v>2350.12</v>
      </c>
      <c r="C1845">
        <v>2388.36</v>
      </c>
      <c r="D1845" s="21">
        <v>2348.12</v>
      </c>
      <c r="E1845" s="21">
        <v>2385.61</v>
      </c>
      <c r="F1845" s="43">
        <v>436.8668672</v>
      </c>
      <c r="G1845" s="3">
        <f t="shared" si="112"/>
        <v>1.3540153118016596E-2</v>
      </c>
      <c r="H1845" s="3">
        <f>1-E1845/MAX(E$2:E1845)</f>
        <v>0.59409072347376291</v>
      </c>
      <c r="I1845" s="21">
        <f ca="1">IF(ROW()&gt;计算结果!B$18-1,AVERAGE(OFFSET(E1845,0,0,-计算结果!B$18,1)),AVERAGE(OFFSET(E1845,0,0,-ROW()+1,1)))</f>
        <v>2358.2200000000003</v>
      </c>
      <c r="J1845" s="43">
        <f t="shared" ca="1" si="113"/>
        <v>285618.52155135991</v>
      </c>
      <c r="K1845" s="43">
        <f ca="1">IF(ROW()&gt;计算结果!B$19+1,J1845-OFFSET(J1845,-计算结果!B$19,0,1,1),J1845-OFFSET(J1845,-ROW()+2,0,1,1))</f>
        <v>-748.8924876798992</v>
      </c>
      <c r="L1845" s="32" t="str">
        <f ca="1">IF(AND(F1845&gt;OFFSET(F1845,-计算结果!B$19,0,1,1),'000300'!K1845&lt;OFFSET('000300'!K1845,-计算结果!B$19,0,1,1)),"卖",IF(AND(F1845&lt;OFFSET(F1845,-计算结果!B$19,0,1,1),'000300'!K1845&gt;OFFSET('000300'!K1845,-计算结果!B$19,0,1,1)),"买",L1844))</f>
        <v>买</v>
      </c>
      <c r="M1845" s="4" t="str">
        <f t="shared" ca="1" si="114"/>
        <v/>
      </c>
      <c r="N1845" s="3">
        <f ca="1">IF(L1844="买",E1845/E1844-1,0)-IF(M1845=1,计算结果!B$17,0)</f>
        <v>1.3540153118016596E-2</v>
      </c>
      <c r="O1845" s="2">
        <f t="shared" ca="1" si="115"/>
        <v>2.0782652469562573</v>
      </c>
      <c r="P1845" s="3">
        <f ca="1">1-O1845/MAX(O$2:O1845)</f>
        <v>0.19952602840255707</v>
      </c>
    </row>
    <row r="1846" spans="1:16" x14ac:dyDescent="0.15">
      <c r="A1846" s="1">
        <v>41128</v>
      </c>
      <c r="B1846">
        <v>2383.2600000000002</v>
      </c>
      <c r="C1846">
        <v>2390.7800000000002</v>
      </c>
      <c r="D1846" s="21">
        <v>2379.4499999999998</v>
      </c>
      <c r="E1846" s="21">
        <v>2388.87</v>
      </c>
      <c r="F1846" s="43">
        <v>404.03709952000003</v>
      </c>
      <c r="G1846" s="3">
        <f t="shared" si="112"/>
        <v>1.3665268002731601E-3</v>
      </c>
      <c r="H1846" s="3">
        <f>1-E1846/MAX(E$2:E1846)</f>
        <v>0.59353603756891038</v>
      </c>
      <c r="I1846" s="21">
        <f ca="1">IF(ROW()&gt;计算结果!B$18-1,AVERAGE(OFFSET(E1846,0,0,-计算结果!B$18,1)),AVERAGE(OFFSET(E1846,0,0,-ROW()+1,1)))</f>
        <v>2365.7749999999996</v>
      </c>
      <c r="J1846" s="43">
        <f t="shared" ca="1" si="113"/>
        <v>286022.55865087989</v>
      </c>
      <c r="K1846" s="43">
        <f ca="1">IF(ROW()&gt;计算结果!B$19+1,J1846-OFFSET(J1846,-计算结果!B$19,0,1,1),J1846-OFFSET(J1846,-ROW()+2,0,1,1))</f>
        <v>-87.549399039940909</v>
      </c>
      <c r="L1846" s="32" t="str">
        <f ca="1">IF(AND(F1846&gt;OFFSET(F1846,-计算结果!B$19,0,1,1),'000300'!K1846&lt;OFFSET('000300'!K1846,-计算结果!B$19,0,1,1)),"卖",IF(AND(F1846&lt;OFFSET(F1846,-计算结果!B$19,0,1,1),'000300'!K1846&gt;OFFSET('000300'!K1846,-计算结果!B$19,0,1,1)),"买",L1845))</f>
        <v>买</v>
      </c>
      <c r="M1846" s="4" t="str">
        <f t="shared" ca="1" si="114"/>
        <v/>
      </c>
      <c r="N1846" s="3">
        <f ca="1">IF(L1845="买",E1846/E1845-1,0)-IF(M1846=1,计算结果!B$17,0)</f>
        <v>1.3665268002731601E-3</v>
      </c>
      <c r="O1846" s="2">
        <f t="shared" ca="1" si="115"/>
        <v>2.0811052521142992</v>
      </c>
      <c r="P1846" s="3">
        <f ca="1">1-O1846/MAX(O$2:O1846)</f>
        <v>0.19843215926744817</v>
      </c>
    </row>
    <row r="1847" spans="1:16" x14ac:dyDescent="0.15">
      <c r="A1847" s="1">
        <v>41129</v>
      </c>
      <c r="B1847">
        <v>2390.96</v>
      </c>
      <c r="C1847">
        <v>2405.1799999999998</v>
      </c>
      <c r="D1847" s="21">
        <v>2382.8200000000002</v>
      </c>
      <c r="E1847" s="21">
        <v>2389.79</v>
      </c>
      <c r="F1847" s="43">
        <v>413.40862464000003</v>
      </c>
      <c r="G1847" s="3">
        <f t="shared" si="112"/>
        <v>3.8511932419926787E-4</v>
      </c>
      <c r="H1847" s="3">
        <f>1-E1847/MAX(E$2:E1847)</f>
        <v>0.59337950044238752</v>
      </c>
      <c r="I1847" s="21">
        <f ca="1">IF(ROW()&gt;计算结果!B$18-1,AVERAGE(OFFSET(E1847,0,0,-计算结果!B$18,1)),AVERAGE(OFFSET(E1847,0,0,-ROW()+1,1)))</f>
        <v>2379.5025000000001</v>
      </c>
      <c r="J1847" s="43">
        <f t="shared" ca="1" si="113"/>
        <v>286435.96727551991</v>
      </c>
      <c r="K1847" s="43">
        <f ca="1">IF(ROW()&gt;计算结果!B$19+1,J1847-OFFSET(J1847,-计算结果!B$19,0,1,1),J1847-OFFSET(J1847,-ROW()+2,0,1,1))</f>
        <v>639.12316928006476</v>
      </c>
      <c r="L1847" s="32" t="str">
        <f ca="1">IF(AND(F1847&gt;OFFSET(F1847,-计算结果!B$19,0,1,1),'000300'!K1847&lt;OFFSET('000300'!K1847,-计算结果!B$19,0,1,1)),"卖",IF(AND(F1847&lt;OFFSET(F1847,-计算结果!B$19,0,1,1),'000300'!K1847&gt;OFFSET('000300'!K1847,-计算结果!B$19,0,1,1)),"买",L1846))</f>
        <v>买</v>
      </c>
      <c r="M1847" s="4" t="str">
        <f t="shared" ca="1" si="114"/>
        <v/>
      </c>
      <c r="N1847" s="3">
        <f ca="1">IF(L1846="买",E1847/E1846-1,0)-IF(M1847=1,计算结果!B$17,0)</f>
        <v>3.8511932419926787E-4</v>
      </c>
      <c r="O1847" s="2">
        <f t="shared" ca="1" si="115"/>
        <v>2.0819067259625812</v>
      </c>
      <c r="P1847" s="3">
        <f ca="1">1-O1847/MAX(O$2:O1847)</f>
        <v>0.19812346000232528</v>
      </c>
    </row>
    <row r="1848" spans="1:16" x14ac:dyDescent="0.15">
      <c r="A1848" s="1">
        <v>41130</v>
      </c>
      <c r="B1848">
        <v>2388.4299999999998</v>
      </c>
      <c r="C1848">
        <v>2412.14</v>
      </c>
      <c r="D1848" s="21">
        <v>2378.85</v>
      </c>
      <c r="E1848" s="21">
        <v>2411.6999999999998</v>
      </c>
      <c r="F1848" s="43">
        <v>432.56098816000002</v>
      </c>
      <c r="G1848" s="3">
        <f t="shared" si="112"/>
        <v>9.168169588122721E-3</v>
      </c>
      <c r="H1848" s="3">
        <f>1-E1848/MAX(E$2:E1848)</f>
        <v>0.58965153474443621</v>
      </c>
      <c r="I1848" s="21">
        <f ca="1">IF(ROW()&gt;计算结果!B$18-1,AVERAGE(OFFSET(E1848,0,0,-计算结果!B$18,1)),AVERAGE(OFFSET(E1848,0,0,-ROW()+1,1)))</f>
        <v>2393.9924999999998</v>
      </c>
      <c r="J1848" s="43">
        <f t="shared" ca="1" si="113"/>
        <v>286868.52826367994</v>
      </c>
      <c r="K1848" s="43">
        <f ca="1">IF(ROW()&gt;计算结果!B$19+1,J1848-OFFSET(J1848,-计算结果!B$19,0,1,1),J1848-OFFSET(J1848,-ROW()+2,0,1,1))</f>
        <v>1402.1659852800658</v>
      </c>
      <c r="L1848" s="32" t="str">
        <f ca="1">IF(AND(F1848&gt;OFFSET(F1848,-计算结果!B$19,0,1,1),'000300'!K1848&lt;OFFSET('000300'!K1848,-计算结果!B$19,0,1,1)),"卖",IF(AND(F1848&lt;OFFSET(F1848,-计算结果!B$19,0,1,1),'000300'!K1848&gt;OFFSET('000300'!K1848,-计算结果!B$19,0,1,1)),"买",L1847))</f>
        <v>买</v>
      </c>
      <c r="M1848" s="4" t="str">
        <f t="shared" ca="1" si="114"/>
        <v/>
      </c>
      <c r="N1848" s="3">
        <f ca="1">IF(L1847="买",E1848/E1847-1,0)-IF(M1848=1,计算结果!B$17,0)</f>
        <v>9.168169588122721E-3</v>
      </c>
      <c r="O1848" s="2">
        <f t="shared" ca="1" si="115"/>
        <v>2.1009939998928595</v>
      </c>
      <c r="P1848" s="3">
        <f ca="1">1-O1848/MAX(O$2:O1848)</f>
        <v>0.1907717198948895</v>
      </c>
    </row>
    <row r="1849" spans="1:16" x14ac:dyDescent="0.15">
      <c r="A1849" s="1">
        <v>41131</v>
      </c>
      <c r="B1849">
        <v>2409.94</v>
      </c>
      <c r="C1849">
        <v>2413.42</v>
      </c>
      <c r="D1849" s="21">
        <v>2395.91</v>
      </c>
      <c r="E1849" s="21">
        <v>2399.75</v>
      </c>
      <c r="F1849" s="43">
        <v>406.99224063999998</v>
      </c>
      <c r="G1849" s="3">
        <f t="shared" si="112"/>
        <v>-4.9550109880995841E-3</v>
      </c>
      <c r="H1849" s="3">
        <f>1-E1849/MAX(E$2:E1849)</f>
        <v>0.59168481589872735</v>
      </c>
      <c r="I1849" s="21">
        <f ca="1">IF(ROW()&gt;计算结果!B$18-1,AVERAGE(OFFSET(E1849,0,0,-计算结果!B$18,1)),AVERAGE(OFFSET(E1849,0,0,-ROW()+1,1)))</f>
        <v>2397.5275000000001</v>
      </c>
      <c r="J1849" s="43">
        <f t="shared" ca="1" si="113"/>
        <v>287275.52050431992</v>
      </c>
      <c r="K1849" s="43">
        <f ca="1">IF(ROW()&gt;计算结果!B$19+1,J1849-OFFSET(J1849,-计算结果!B$19,0,1,1),J1849-OFFSET(J1849,-ROW()+2,0,1,1))</f>
        <v>2108.23794688005</v>
      </c>
      <c r="L1849" s="32" t="str">
        <f ca="1">IF(AND(F1849&gt;OFFSET(F1849,-计算结果!B$19,0,1,1),'000300'!K1849&lt;OFFSET('000300'!K1849,-计算结果!B$19,0,1,1)),"卖",IF(AND(F1849&lt;OFFSET(F1849,-计算结果!B$19,0,1,1),'000300'!K1849&gt;OFFSET('000300'!K1849,-计算结果!B$19,0,1,1)),"买",L1848))</f>
        <v>买</v>
      </c>
      <c r="M1849" s="4" t="str">
        <f t="shared" ca="1" si="114"/>
        <v/>
      </c>
      <c r="N1849" s="3">
        <f ca="1">IF(L1848="买",E1849/E1848-1,0)-IF(M1849=1,计算结果!B$17,0)</f>
        <v>-4.9550109880995841E-3</v>
      </c>
      <c r="O1849" s="2">
        <f t="shared" ca="1" si="115"/>
        <v>2.0905835515374589</v>
      </c>
      <c r="P1849" s="3">
        <f ca="1">1-O1849/MAX(O$2:O1849)</f>
        <v>0.19478145491469134</v>
      </c>
    </row>
    <row r="1850" spans="1:16" x14ac:dyDescent="0.15">
      <c r="A1850" s="1">
        <v>41134</v>
      </c>
      <c r="B1850">
        <v>2394.5</v>
      </c>
      <c r="C1850">
        <v>2394.5</v>
      </c>
      <c r="D1850" s="21">
        <v>2350.81</v>
      </c>
      <c r="E1850" s="21">
        <v>2351.9299999999998</v>
      </c>
      <c r="F1850" s="43">
        <v>462.49676799999997</v>
      </c>
      <c r="G1850" s="3">
        <f t="shared" si="112"/>
        <v>-1.9927075737055988E-2</v>
      </c>
      <c r="H1850" s="3">
        <f>1-E1850/MAX(E$2:E1850)</f>
        <v>0.5998213434969033</v>
      </c>
      <c r="I1850" s="21">
        <f ca="1">IF(ROW()&gt;计算结果!B$18-1,AVERAGE(OFFSET(E1850,0,0,-计算结果!B$18,1)),AVERAGE(OFFSET(E1850,0,0,-ROW()+1,1)))</f>
        <v>2388.2925</v>
      </c>
      <c r="J1850" s="43">
        <f t="shared" ca="1" si="113"/>
        <v>286813.02373631991</v>
      </c>
      <c r="K1850" s="43">
        <f ca="1">IF(ROW()&gt;计算结果!B$19+1,J1850-OFFSET(J1850,-计算结果!B$19,0,1,1),J1850-OFFSET(J1850,-ROW()+2,0,1,1))</f>
        <v>1957.7044992000447</v>
      </c>
      <c r="L1850" s="32" t="str">
        <f ca="1">IF(AND(F1850&gt;OFFSET(F1850,-计算结果!B$19,0,1,1),'000300'!K1850&lt;OFFSET('000300'!K1850,-计算结果!B$19,0,1,1)),"卖",IF(AND(F1850&lt;OFFSET(F1850,-计算结果!B$19,0,1,1),'000300'!K1850&gt;OFFSET('000300'!K1850,-计算结果!B$19,0,1,1)),"买",L1849))</f>
        <v>买</v>
      </c>
      <c r="M1850" s="4" t="str">
        <f t="shared" ca="1" si="114"/>
        <v/>
      </c>
      <c r="N1850" s="3">
        <f ca="1">IF(L1849="买",E1850/E1849-1,0)-IF(M1850=1,计算结果!B$17,0)</f>
        <v>-1.9927075737055988E-2</v>
      </c>
      <c r="O1850" s="2">
        <f t="shared" ca="1" si="115"/>
        <v>2.0489243347713284</v>
      </c>
      <c r="P1850" s="3">
        <f ca="1">1-O1850/MAX(O$2:O1850)</f>
        <v>0.21082710584748832</v>
      </c>
    </row>
    <row r="1851" spans="1:16" x14ac:dyDescent="0.15">
      <c r="A1851" s="1">
        <v>41135</v>
      </c>
      <c r="B1851">
        <v>2352.66</v>
      </c>
      <c r="C1851">
        <v>2357.85</v>
      </c>
      <c r="D1851" s="21">
        <v>2324.91</v>
      </c>
      <c r="E1851" s="21">
        <v>2357.02</v>
      </c>
      <c r="F1851" s="43">
        <v>424.04687872</v>
      </c>
      <c r="G1851" s="3">
        <f t="shared" si="112"/>
        <v>2.1641800563791946E-3</v>
      </c>
      <c r="H1851" s="3">
        <f>1-E1851/MAX(E$2:E1851)</f>
        <v>0.59895528482951066</v>
      </c>
      <c r="I1851" s="21">
        <f ca="1">IF(ROW()&gt;计算结果!B$18-1,AVERAGE(OFFSET(E1851,0,0,-计算结果!B$18,1)),AVERAGE(OFFSET(E1851,0,0,-ROW()+1,1)))</f>
        <v>2380.1</v>
      </c>
      <c r="J1851" s="43">
        <f t="shared" ca="1" si="113"/>
        <v>286388.97685759992</v>
      </c>
      <c r="K1851" s="43">
        <f ca="1">IF(ROW()&gt;计算结果!B$19+1,J1851-OFFSET(J1851,-计算结果!B$19,0,1,1),J1851-OFFSET(J1851,-ROW()+2,0,1,1))</f>
        <v>1220.8799744000426</v>
      </c>
      <c r="L1851" s="32" t="str">
        <f ca="1">IF(AND(F1851&gt;OFFSET(F1851,-计算结果!B$19,0,1,1),'000300'!K1851&lt;OFFSET('000300'!K1851,-计算结果!B$19,0,1,1)),"卖",IF(AND(F1851&lt;OFFSET(F1851,-计算结果!B$19,0,1,1),'000300'!K1851&gt;OFFSET('000300'!K1851,-计算结果!B$19,0,1,1)),"买",L1850))</f>
        <v>买</v>
      </c>
      <c r="M1851" s="4" t="str">
        <f t="shared" ca="1" si="114"/>
        <v/>
      </c>
      <c r="N1851" s="3">
        <f ca="1">IF(L1850="买",E1851/E1850-1,0)-IF(M1851=1,计算结果!B$17,0)</f>
        <v>2.1641800563791946E-3</v>
      </c>
      <c r="O1851" s="2">
        <f t="shared" ca="1" si="115"/>
        <v>2.0533585759536703</v>
      </c>
      <c r="P1851" s="3">
        <f ca="1">1-O1851/MAX(O$2:O1851)</f>
        <v>0.2091191936089285</v>
      </c>
    </row>
    <row r="1852" spans="1:16" x14ac:dyDescent="0.15">
      <c r="A1852" s="1">
        <v>41136</v>
      </c>
      <c r="B1852">
        <v>2350.02</v>
      </c>
      <c r="C1852">
        <v>2350.02</v>
      </c>
      <c r="D1852" s="21">
        <v>2330.15</v>
      </c>
      <c r="E1852" s="21">
        <v>2331.62</v>
      </c>
      <c r="F1852" s="43">
        <v>303.32555264000001</v>
      </c>
      <c r="G1852" s="3">
        <f t="shared" si="112"/>
        <v>-1.0776319250579203E-2</v>
      </c>
      <c r="H1852" s="3">
        <f>1-E1852/MAX(E$2:E1852)</f>
        <v>0.60327707071394543</v>
      </c>
      <c r="I1852" s="21">
        <f ca="1">IF(ROW()&gt;计算结果!B$18-1,AVERAGE(OFFSET(E1852,0,0,-计算结果!B$18,1)),AVERAGE(OFFSET(E1852,0,0,-ROW()+1,1)))</f>
        <v>2360.08</v>
      </c>
      <c r="J1852" s="43">
        <f t="shared" ca="1" si="113"/>
        <v>286085.6513049599</v>
      </c>
      <c r="K1852" s="43">
        <f ca="1">IF(ROW()&gt;计算结果!B$19+1,J1852-OFFSET(J1852,-计算结果!B$19,0,1,1),J1852-OFFSET(J1852,-ROW()+2,0,1,1))</f>
        <v>1215.0660915200133</v>
      </c>
      <c r="L1852" s="32" t="str">
        <f ca="1">IF(AND(F1852&gt;OFFSET(F1852,-计算结果!B$19,0,1,1),'000300'!K1852&lt;OFFSET('000300'!K1852,-计算结果!B$19,0,1,1)),"卖",IF(AND(F1852&lt;OFFSET(F1852,-计算结果!B$19,0,1,1),'000300'!K1852&gt;OFFSET('000300'!K1852,-计算结果!B$19,0,1,1)),"买",L1851))</f>
        <v>买</v>
      </c>
      <c r="M1852" s="4" t="str">
        <f t="shared" ca="1" si="114"/>
        <v/>
      </c>
      <c r="N1852" s="3">
        <f ca="1">IF(L1851="买",E1852/E1851-1,0)-IF(M1852=1,计算结果!B$17,0)</f>
        <v>-1.0776319250579203E-2</v>
      </c>
      <c r="O1852" s="2">
        <f t="shared" ca="1" si="115"/>
        <v>2.031230928403279</v>
      </c>
      <c r="P1852" s="3">
        <f ca="1">1-O1852/MAX(O$2:O1852)</f>
        <v>0.21764197766775417</v>
      </c>
    </row>
    <row r="1853" spans="1:16" x14ac:dyDescent="0.15">
      <c r="A1853" s="1">
        <v>41137</v>
      </c>
      <c r="B1853">
        <v>2327.91</v>
      </c>
      <c r="C1853">
        <v>2335.4</v>
      </c>
      <c r="D1853" s="21">
        <v>2317.06</v>
      </c>
      <c r="E1853" s="21">
        <v>2319.67</v>
      </c>
      <c r="F1853" s="43">
        <v>270.76003839999998</v>
      </c>
      <c r="G1853" s="3">
        <f t="shared" si="112"/>
        <v>-5.12519192664318E-3</v>
      </c>
      <c r="H1853" s="3">
        <f>1-E1853/MAX(E$2:E1853)</f>
        <v>0.60531035186823656</v>
      </c>
      <c r="I1853" s="21">
        <f ca="1">IF(ROW()&gt;计算结果!B$18-1,AVERAGE(OFFSET(E1853,0,0,-计算结果!B$18,1)),AVERAGE(OFFSET(E1853,0,0,-ROW()+1,1)))</f>
        <v>2340.06</v>
      </c>
      <c r="J1853" s="43">
        <f t="shared" ca="1" si="113"/>
        <v>285814.89126655989</v>
      </c>
      <c r="K1853" s="43">
        <f ca="1">IF(ROW()&gt;计算结果!B$19+1,J1853-OFFSET(J1853,-计算结果!B$19,0,1,1),J1853-OFFSET(J1853,-ROW()+2,0,1,1))</f>
        <v>633.23658239998622</v>
      </c>
      <c r="L1853" s="32" t="str">
        <f ca="1">IF(AND(F1853&gt;OFFSET(F1853,-计算结果!B$19,0,1,1),'000300'!K1853&lt;OFFSET('000300'!K1853,-计算结果!B$19,0,1,1)),"卖",IF(AND(F1853&lt;OFFSET(F1853,-计算结果!B$19,0,1,1),'000300'!K1853&gt;OFFSET('000300'!K1853,-计算结果!B$19,0,1,1)),"买",L1852))</f>
        <v>买</v>
      </c>
      <c r="M1853" s="4" t="str">
        <f t="shared" ca="1" si="114"/>
        <v/>
      </c>
      <c r="N1853" s="3">
        <f ca="1">IF(L1852="买",E1853/E1852-1,0)-IF(M1853=1,计算结果!B$17,0)</f>
        <v>-5.12519192664318E-3</v>
      </c>
      <c r="O1853" s="2">
        <f t="shared" ca="1" si="115"/>
        <v>2.0208204800478784</v>
      </c>
      <c r="P1853" s="3">
        <f ca="1">1-O1853/MAX(O$2:O1853)</f>
        <v>0.22165171268755601</v>
      </c>
    </row>
    <row r="1854" spans="1:16" x14ac:dyDescent="0.15">
      <c r="A1854" s="1">
        <v>41138</v>
      </c>
      <c r="B1854">
        <v>2318.4299999999998</v>
      </c>
      <c r="C1854">
        <v>2322.89</v>
      </c>
      <c r="D1854" s="21">
        <v>2295.16</v>
      </c>
      <c r="E1854" s="21">
        <v>2313.48</v>
      </c>
      <c r="F1854" s="43">
        <v>286.29966847999998</v>
      </c>
      <c r="G1854" s="3">
        <f t="shared" si="112"/>
        <v>-2.6684830169808604E-3</v>
      </c>
      <c r="H1854" s="3">
        <f>1-E1854/MAX(E$2:E1854)</f>
        <v>0.60636357449125433</v>
      </c>
      <c r="I1854" s="21">
        <f ca="1">IF(ROW()&gt;计算结果!B$18-1,AVERAGE(OFFSET(E1854,0,0,-计算结果!B$18,1)),AVERAGE(OFFSET(E1854,0,0,-ROW()+1,1)))</f>
        <v>2330.4474999999998</v>
      </c>
      <c r="J1854" s="43">
        <f t="shared" ca="1" si="113"/>
        <v>285528.59159807989</v>
      </c>
      <c r="K1854" s="43">
        <f ca="1">IF(ROW()&gt;计算结果!B$19+1,J1854-OFFSET(J1854,-计算结果!B$19,0,1,1),J1854-OFFSET(J1854,-ROW()+2,0,1,1))</f>
        <v>-89.929953280021437</v>
      </c>
      <c r="L1854" s="32" t="str">
        <f ca="1">IF(AND(F1854&gt;OFFSET(F1854,-计算结果!B$19,0,1,1),'000300'!K1854&lt;OFFSET('000300'!K1854,-计算结果!B$19,0,1,1)),"卖",IF(AND(F1854&lt;OFFSET(F1854,-计算结果!B$19,0,1,1),'000300'!K1854&gt;OFFSET('000300'!K1854,-计算结果!B$19,0,1,1)),"买",L1853))</f>
        <v>买</v>
      </c>
      <c r="M1854" s="4" t="str">
        <f t="shared" ca="1" si="114"/>
        <v/>
      </c>
      <c r="N1854" s="3">
        <f ca="1">IF(L1853="买",E1854/E1853-1,0)-IF(M1854=1,计算结果!B$17,0)</f>
        <v>-2.6684830169808604E-3</v>
      </c>
      <c r="O1854" s="2">
        <f t="shared" ca="1" si="115"/>
        <v>2.0154279549165035</v>
      </c>
      <c r="P1854" s="3">
        <f ca="1">1-O1854/MAX(O$2:O1854)</f>
        <v>0.22372872187354542</v>
      </c>
    </row>
    <row r="1855" spans="1:16" x14ac:dyDescent="0.15">
      <c r="A1855" s="1">
        <v>41141</v>
      </c>
      <c r="B1855">
        <v>2294.9</v>
      </c>
      <c r="C1855">
        <v>2307.41</v>
      </c>
      <c r="D1855" s="21">
        <v>2279.9499999999998</v>
      </c>
      <c r="E1855" s="21">
        <v>2301.79</v>
      </c>
      <c r="F1855" s="43">
        <v>271.74817791999999</v>
      </c>
      <c r="G1855" s="3">
        <f t="shared" si="112"/>
        <v>-5.0529937583208007E-3</v>
      </c>
      <c r="H1855" s="3">
        <f>1-E1855/MAX(E$2:E1855)</f>
        <v>0.60835261689239772</v>
      </c>
      <c r="I1855" s="21">
        <f ca="1">IF(ROW()&gt;计算结果!B$18-1,AVERAGE(OFFSET(E1855,0,0,-计算结果!B$18,1)),AVERAGE(OFFSET(E1855,0,0,-ROW()+1,1)))</f>
        <v>2316.6400000000003</v>
      </c>
      <c r="J1855" s="43">
        <f t="shared" ca="1" si="113"/>
        <v>285256.84342015989</v>
      </c>
      <c r="K1855" s="43">
        <f ca="1">IF(ROW()&gt;计算结果!B$19+1,J1855-OFFSET(J1855,-计算结果!B$19,0,1,1),J1855-OFFSET(J1855,-ROW()+2,0,1,1))</f>
        <v>-765.71523072000127</v>
      </c>
      <c r="L1855" s="32" t="str">
        <f ca="1">IF(AND(F1855&gt;OFFSET(F1855,-计算结果!B$19,0,1,1),'000300'!K1855&lt;OFFSET('000300'!K1855,-计算结果!B$19,0,1,1)),"卖",IF(AND(F1855&lt;OFFSET(F1855,-计算结果!B$19,0,1,1),'000300'!K1855&gt;OFFSET('000300'!K1855,-计算结果!B$19,0,1,1)),"买",L1854))</f>
        <v>买</v>
      </c>
      <c r="M1855" s="4" t="str">
        <f t="shared" ca="1" si="114"/>
        <v/>
      </c>
      <c r="N1855" s="3">
        <f ca="1">IF(L1854="买",E1855/E1854-1,0)-IF(M1855=1,计算结果!B$17,0)</f>
        <v>-5.0529937583208007E-3</v>
      </c>
      <c r="O1855" s="2">
        <f t="shared" ca="1" si="115"/>
        <v>2.0052440100399651</v>
      </c>
      <c r="P1855" s="3">
        <f ca="1">1-O1855/MAX(O$2:O1855)</f>
        <v>0.22765121579668213</v>
      </c>
    </row>
    <row r="1856" spans="1:16" x14ac:dyDescent="0.15">
      <c r="A1856" s="1">
        <v>41142</v>
      </c>
      <c r="B1856">
        <v>2301.9299999999998</v>
      </c>
      <c r="C1856">
        <v>2327.38</v>
      </c>
      <c r="D1856" s="21">
        <v>2296.5500000000002</v>
      </c>
      <c r="E1856" s="21">
        <v>2313.6999999999998</v>
      </c>
      <c r="F1856" s="43">
        <v>347.57869568000001</v>
      </c>
      <c r="G1856" s="3">
        <f t="shared" si="112"/>
        <v>5.174233965739683E-3</v>
      </c>
      <c r="H1856" s="3">
        <f>1-E1856/MAX(E$2:E1856)</f>
        <v>0.60632614170012933</v>
      </c>
      <c r="I1856" s="21">
        <f ca="1">IF(ROW()&gt;计算结果!B$18-1,AVERAGE(OFFSET(E1856,0,0,-计算结果!B$18,1)),AVERAGE(OFFSET(E1856,0,0,-ROW()+1,1)))</f>
        <v>2312.16</v>
      </c>
      <c r="J1856" s="43">
        <f t="shared" ca="1" si="113"/>
        <v>284909.26472447987</v>
      </c>
      <c r="K1856" s="43">
        <f ca="1">IF(ROW()&gt;计算结果!B$19+1,J1856-OFFSET(J1856,-计算结果!B$19,0,1,1),J1856-OFFSET(J1856,-ROW()+2,0,1,1))</f>
        <v>-1526.7025510400417</v>
      </c>
      <c r="L1856" s="32" t="str">
        <f ca="1">IF(AND(F1856&gt;OFFSET(F1856,-计算结果!B$19,0,1,1),'000300'!K1856&lt;OFFSET('000300'!K1856,-计算结果!B$19,0,1,1)),"卖",IF(AND(F1856&lt;OFFSET(F1856,-计算结果!B$19,0,1,1),'000300'!K1856&gt;OFFSET('000300'!K1856,-计算结果!B$19,0,1,1)),"买",L1855))</f>
        <v>买</v>
      </c>
      <c r="M1856" s="4" t="str">
        <f t="shared" ca="1" si="114"/>
        <v/>
      </c>
      <c r="N1856" s="3">
        <f ca="1">IF(L1855="买",E1856/E1855-1,0)-IF(M1856=1,计算结果!B$17,0)</f>
        <v>5.174233965739683E-3</v>
      </c>
      <c r="O1856" s="2">
        <f t="shared" ca="1" si="115"/>
        <v>2.0156196117063101</v>
      </c>
      <c r="P1856" s="3">
        <f ca="1">1-O1856/MAX(O$2:O1856)</f>
        <v>0.2236549024840595</v>
      </c>
    </row>
    <row r="1857" spans="1:16" x14ac:dyDescent="0.15">
      <c r="A1857" s="1">
        <v>41143</v>
      </c>
      <c r="B1857">
        <v>2315.14</v>
      </c>
      <c r="C1857">
        <v>2317.37</v>
      </c>
      <c r="D1857" s="21">
        <v>2285.75</v>
      </c>
      <c r="E1857" s="21">
        <v>2295.59</v>
      </c>
      <c r="F1857" s="43">
        <v>315.47518975999998</v>
      </c>
      <c r="G1857" s="3">
        <f t="shared" si="112"/>
        <v>-7.8272896226820876E-3</v>
      </c>
      <c r="H1857" s="3">
        <f>1-E1857/MAX(E$2:E1857)</f>
        <v>0.60940754100592121</v>
      </c>
      <c r="I1857" s="21">
        <f ca="1">IF(ROW()&gt;计算结果!B$18-1,AVERAGE(OFFSET(E1857,0,0,-计算结果!B$18,1)),AVERAGE(OFFSET(E1857,0,0,-ROW()+1,1)))</f>
        <v>2306.1400000000003</v>
      </c>
      <c r="J1857" s="43">
        <f t="shared" ca="1" si="113"/>
        <v>284593.78953471989</v>
      </c>
      <c r="K1857" s="43">
        <f ca="1">IF(ROW()&gt;计算结果!B$19+1,J1857-OFFSET(J1857,-计算结果!B$19,0,1,1),J1857-OFFSET(J1857,-ROW()+2,0,1,1))</f>
        <v>-2274.7387289600447</v>
      </c>
      <c r="L1857" s="32" t="str">
        <f ca="1">IF(AND(F1857&gt;OFFSET(F1857,-计算结果!B$19,0,1,1),'000300'!K1857&lt;OFFSET('000300'!K1857,-计算结果!B$19,0,1,1)),"卖",IF(AND(F1857&lt;OFFSET(F1857,-计算结果!B$19,0,1,1),'000300'!K1857&gt;OFFSET('000300'!K1857,-计算结果!B$19,0,1,1)),"买",L1856))</f>
        <v>买</v>
      </c>
      <c r="M1857" s="4" t="str">
        <f t="shared" ca="1" si="114"/>
        <v/>
      </c>
      <c r="N1857" s="3">
        <f ca="1">IF(L1856="买",E1857/E1856-1,0)-IF(M1857=1,计算结果!B$17,0)</f>
        <v>-7.8272896226820876E-3</v>
      </c>
      <c r="O1857" s="2">
        <f t="shared" ca="1" si="115"/>
        <v>1.9998427732363269</v>
      </c>
      <c r="P1857" s="3">
        <f ca="1">1-O1857/MAX(O$2:O1857)</f>
        <v>0.22973158040946606</v>
      </c>
    </row>
    <row r="1858" spans="1:16" x14ac:dyDescent="0.15">
      <c r="A1858" s="1">
        <v>41144</v>
      </c>
      <c r="B1858">
        <v>2298.1799999999998</v>
      </c>
      <c r="C1858">
        <v>2311.65</v>
      </c>
      <c r="D1858" s="21">
        <v>2285.37</v>
      </c>
      <c r="E1858" s="21">
        <v>2302.1999999999998</v>
      </c>
      <c r="F1858" s="43">
        <v>337.89603840000001</v>
      </c>
      <c r="G1858" s="3">
        <f t="shared" si="112"/>
        <v>2.8794340452780176E-3</v>
      </c>
      <c r="H1858" s="3">
        <f>1-E1858/MAX(E$2:E1858)</f>
        <v>0.60828285578166474</v>
      </c>
      <c r="I1858" s="21">
        <f ca="1">IF(ROW()&gt;计算结果!B$18-1,AVERAGE(OFFSET(E1858,0,0,-计算结果!B$18,1)),AVERAGE(OFFSET(E1858,0,0,-ROW()+1,1)))</f>
        <v>2303.3199999999997</v>
      </c>
      <c r="J1858" s="43">
        <f t="shared" ca="1" si="113"/>
        <v>284255.89349631988</v>
      </c>
      <c r="K1858" s="43">
        <f ca="1">IF(ROW()&gt;计算结果!B$19+1,J1858-OFFSET(J1858,-计算结果!B$19,0,1,1),J1858-OFFSET(J1858,-ROW()+2,0,1,1))</f>
        <v>-3019.6270080000395</v>
      </c>
      <c r="L1858" s="32" t="str">
        <f ca="1">IF(AND(F1858&gt;OFFSET(F1858,-计算结果!B$19,0,1,1),'000300'!K1858&lt;OFFSET('000300'!K1858,-计算结果!B$19,0,1,1)),"卖",IF(AND(F1858&lt;OFFSET(F1858,-计算结果!B$19,0,1,1),'000300'!K1858&gt;OFFSET('000300'!K1858,-计算结果!B$19,0,1,1)),"买",L1857))</f>
        <v>买</v>
      </c>
      <c r="M1858" s="4" t="str">
        <f t="shared" ca="1" si="114"/>
        <v/>
      </c>
      <c r="N1858" s="3">
        <f ca="1">IF(L1857="买",E1858/E1857-1,0)-IF(M1858=1,计算结果!B$17,0)</f>
        <v>2.8794340452780176E-3</v>
      </c>
      <c r="O1858" s="2">
        <f t="shared" ca="1" si="115"/>
        <v>2.0056011886027867</v>
      </c>
      <c r="P1858" s="3">
        <f ca="1">1-O1858/MAX(O$2:O1858)</f>
        <v>0.22751364329809465</v>
      </c>
    </row>
    <row r="1859" spans="1:16" x14ac:dyDescent="0.15">
      <c r="A1859" s="1">
        <v>41145</v>
      </c>
      <c r="B1859">
        <v>2295.6799999999998</v>
      </c>
      <c r="C1859">
        <v>2299.3000000000002</v>
      </c>
      <c r="D1859" s="21">
        <v>2274.5700000000002</v>
      </c>
      <c r="E1859" s="21">
        <v>2275.6799999999998</v>
      </c>
      <c r="F1859" s="43">
        <v>329.86337279999998</v>
      </c>
      <c r="G1859" s="3">
        <f t="shared" ref="G1859:G1922" si="116">E1859/E1858-1</f>
        <v>-1.1519416210581168E-2</v>
      </c>
      <c r="H1859" s="3">
        <f>1-E1859/MAX(E$2:E1859)</f>
        <v>0.61279520860273595</v>
      </c>
      <c r="I1859" s="21">
        <f ca="1">IF(ROW()&gt;计算结果!B$18-1,AVERAGE(OFFSET(E1859,0,0,-计算结果!B$18,1)),AVERAGE(OFFSET(E1859,0,0,-ROW()+1,1)))</f>
        <v>2296.7925</v>
      </c>
      <c r="J1859" s="43">
        <f t="shared" ca="1" si="113"/>
        <v>283926.03012351989</v>
      </c>
      <c r="K1859" s="43">
        <f ca="1">IF(ROW()&gt;计算结果!B$19+1,J1859-OFFSET(J1859,-计算结果!B$19,0,1,1),J1859-OFFSET(J1859,-ROW()+2,0,1,1))</f>
        <v>-2886.9936128000263</v>
      </c>
      <c r="L1859" s="32" t="str">
        <f ca="1">IF(AND(F1859&gt;OFFSET(F1859,-计算结果!B$19,0,1,1),'000300'!K1859&lt;OFFSET('000300'!K1859,-计算结果!B$19,0,1,1)),"卖",IF(AND(F1859&lt;OFFSET(F1859,-计算结果!B$19,0,1,1),'000300'!K1859&gt;OFFSET('000300'!K1859,-计算结果!B$19,0,1,1)),"买",L1858))</f>
        <v>买</v>
      </c>
      <c r="M1859" s="4" t="str">
        <f t="shared" ca="1" si="114"/>
        <v/>
      </c>
      <c r="N1859" s="3">
        <f ca="1">IF(L1858="买",E1859/E1858-1,0)-IF(M1859=1,计算结果!B$17,0)</f>
        <v>-1.1519416210581168E-2</v>
      </c>
      <c r="O1859" s="2">
        <f t="shared" ca="1" si="115"/>
        <v>1.9824978337588348</v>
      </c>
      <c r="P1859" s="3">
        <f ca="1">1-O1859/MAX(O$2:O1859)</f>
        <v>0.23641223515793941</v>
      </c>
    </row>
    <row r="1860" spans="1:16" x14ac:dyDescent="0.15">
      <c r="A1860" s="1">
        <v>41148</v>
      </c>
      <c r="B1860">
        <v>2268.4899999999998</v>
      </c>
      <c r="C1860">
        <v>2268.4899999999998</v>
      </c>
      <c r="D1860" s="21">
        <v>2228.15</v>
      </c>
      <c r="E1860" s="21">
        <v>2228.1999999999998</v>
      </c>
      <c r="F1860" s="43">
        <v>353.84156159999998</v>
      </c>
      <c r="G1860" s="3">
        <f t="shared" si="116"/>
        <v>-2.086409336989381E-2</v>
      </c>
      <c r="H1860" s="3">
        <f>1-E1860/MAX(E$2:E1860)</f>
        <v>0.6208738855237188</v>
      </c>
      <c r="I1860" s="21">
        <f ca="1">IF(ROW()&gt;计算结果!B$18-1,AVERAGE(OFFSET(E1860,0,0,-计算结果!B$18,1)),AVERAGE(OFFSET(E1860,0,0,-ROW()+1,1)))</f>
        <v>2275.4174999999996</v>
      </c>
      <c r="J1860" s="43">
        <f t="shared" ref="J1860:J1923" ca="1" si="117">IF(I1860&gt;I1859,J1859+F1860,J1859-F1860)</f>
        <v>283572.1885619199</v>
      </c>
      <c r="K1860" s="43">
        <f ca="1">IF(ROW()&gt;计算结果!B$19+1,J1860-OFFSET(J1860,-计算结果!B$19,0,1,1),J1860-OFFSET(J1860,-ROW()+2,0,1,1))</f>
        <v>-2816.7882956800167</v>
      </c>
      <c r="L1860" s="32" t="str">
        <f ca="1">IF(AND(F1860&gt;OFFSET(F1860,-计算结果!B$19,0,1,1),'000300'!K1860&lt;OFFSET('000300'!K1860,-计算结果!B$19,0,1,1)),"卖",IF(AND(F1860&lt;OFFSET(F1860,-计算结果!B$19,0,1,1),'000300'!K1860&gt;OFFSET('000300'!K1860,-计算结果!B$19,0,1,1)),"买",L1859))</f>
        <v>买</v>
      </c>
      <c r="M1860" s="4" t="str">
        <f t="shared" ref="M1860:M1923" ca="1" si="118">IF(L1859&lt;&gt;L1860,1,"")</f>
        <v/>
      </c>
      <c r="N1860" s="3">
        <f ca="1">IF(L1859="买",E1860/E1859-1,0)-IF(M1860=1,计算结果!B$17,0)</f>
        <v>-2.086409336989381E-2</v>
      </c>
      <c r="O1860" s="2">
        <f t="shared" ref="O1860:O1923" ca="1" si="119">IFERROR(O1859*(1+N1860),O1859)</f>
        <v>1.9411348138496782</v>
      </c>
      <c r="P1860" s="3">
        <f ca="1">1-O1860/MAX(O$2:O1860)</f>
        <v>0.25234380157971259</v>
      </c>
    </row>
    <row r="1861" spans="1:16" x14ac:dyDescent="0.15">
      <c r="A1861" s="1">
        <v>41149</v>
      </c>
      <c r="B1861">
        <v>2226.9</v>
      </c>
      <c r="C1861">
        <v>2250.6</v>
      </c>
      <c r="D1861" s="21">
        <v>2222</v>
      </c>
      <c r="E1861" s="21">
        <v>2238.41</v>
      </c>
      <c r="F1861" s="43">
        <v>303.31076608000001</v>
      </c>
      <c r="G1861" s="3">
        <f t="shared" si="116"/>
        <v>4.5821739520690574E-3</v>
      </c>
      <c r="H1861" s="3">
        <f>1-E1861/MAX(E$2:E1861)</f>
        <v>0.61913666371741649</v>
      </c>
      <c r="I1861" s="21">
        <f ca="1">IF(ROW()&gt;计算结果!B$18-1,AVERAGE(OFFSET(E1861,0,0,-计算结果!B$18,1)),AVERAGE(OFFSET(E1861,0,0,-ROW()+1,1)))</f>
        <v>2261.1224999999995</v>
      </c>
      <c r="J1861" s="43">
        <f t="shared" ca="1" si="117"/>
        <v>283268.87779583992</v>
      </c>
      <c r="K1861" s="43">
        <f ca="1">IF(ROW()&gt;计算结果!B$19+1,J1861-OFFSET(J1861,-计算结果!B$19,0,1,1),J1861-OFFSET(J1861,-ROW()+2,0,1,1))</f>
        <v>-2816.7735091199866</v>
      </c>
      <c r="L1861" s="32" t="str">
        <f ca="1">IF(AND(F1861&gt;OFFSET(F1861,-计算结果!B$19,0,1,1),'000300'!K1861&lt;OFFSET('000300'!K1861,-计算结果!B$19,0,1,1)),"卖",IF(AND(F1861&lt;OFFSET(F1861,-计算结果!B$19,0,1,1),'000300'!K1861&gt;OFFSET('000300'!K1861,-计算结果!B$19,0,1,1)),"买",L1860))</f>
        <v>买</v>
      </c>
      <c r="M1861" s="4" t="str">
        <f t="shared" ca="1" si="118"/>
        <v/>
      </c>
      <c r="N1861" s="3">
        <f ca="1">IF(L1860="买",E1861/E1860-1,0)-IF(M1861=1,计算结果!B$17,0)</f>
        <v>4.5821739520690574E-3</v>
      </c>
      <c r="O1861" s="2">
        <f t="shared" ca="1" si="119"/>
        <v>1.9500294312311546</v>
      </c>
      <c r="P1861" s="3">
        <f ca="1">1-O1861/MAX(O$2:O1861)</f>
        <v>0.24891791082220827</v>
      </c>
    </row>
    <row r="1862" spans="1:16" x14ac:dyDescent="0.15">
      <c r="A1862" s="1">
        <v>41150</v>
      </c>
      <c r="B1862">
        <v>2230.1999999999998</v>
      </c>
      <c r="C1862">
        <v>2240.11</v>
      </c>
      <c r="D1862" s="21">
        <v>2214.4299999999998</v>
      </c>
      <c r="E1862" s="21">
        <v>2214.81</v>
      </c>
      <c r="F1862" s="43">
        <v>273.96186111999998</v>
      </c>
      <c r="G1862" s="3">
        <f t="shared" si="116"/>
        <v>-1.0543198073632576E-2</v>
      </c>
      <c r="H1862" s="3">
        <f>1-E1862/MAX(E$2:E1862)</f>
        <v>0.62315218131082828</v>
      </c>
      <c r="I1862" s="21">
        <f ca="1">IF(ROW()&gt;计算结果!B$18-1,AVERAGE(OFFSET(E1862,0,0,-计算结果!B$18,1)),AVERAGE(OFFSET(E1862,0,0,-ROW()+1,1)))</f>
        <v>2239.2749999999996</v>
      </c>
      <c r="J1862" s="43">
        <f t="shared" ca="1" si="117"/>
        <v>282994.9159347199</v>
      </c>
      <c r="K1862" s="43">
        <f ca="1">IF(ROW()&gt;计算结果!B$19+1,J1862-OFFSET(J1862,-计算结果!B$19,0,1,1),J1862-OFFSET(J1862,-ROW()+2,0,1,1))</f>
        <v>-2819.9753318399889</v>
      </c>
      <c r="L1862" s="32" t="str">
        <f ca="1">IF(AND(F1862&gt;OFFSET(F1862,-计算结果!B$19,0,1,1),'000300'!K1862&lt;OFFSET('000300'!K1862,-计算结果!B$19,0,1,1)),"卖",IF(AND(F1862&lt;OFFSET(F1862,-计算结果!B$19,0,1,1),'000300'!K1862&gt;OFFSET('000300'!K1862,-计算结果!B$19,0,1,1)),"买",L1861))</f>
        <v>卖</v>
      </c>
      <c r="M1862" s="4">
        <f t="shared" ca="1" si="118"/>
        <v>1</v>
      </c>
      <c r="N1862" s="3">
        <f ca="1">IF(L1861="买",E1862/E1861-1,0)-IF(M1862=1,计算结果!B$17,0)</f>
        <v>-1.0543198073632576E-2</v>
      </c>
      <c r="O1862" s="2">
        <f t="shared" ca="1" si="119"/>
        <v>1.9294698846882714</v>
      </c>
      <c r="P1862" s="3">
        <f ca="1">1-O1862/MAX(O$2:O1862)</f>
        <v>0.25683671805796748</v>
      </c>
    </row>
    <row r="1863" spans="1:16" x14ac:dyDescent="0.15">
      <c r="A1863" s="1">
        <v>41151</v>
      </c>
      <c r="B1863">
        <v>2204.5100000000002</v>
      </c>
      <c r="C1863">
        <v>2223.1999999999998</v>
      </c>
      <c r="D1863" s="21">
        <v>2188.7199999999998</v>
      </c>
      <c r="E1863" s="21">
        <v>2211.37</v>
      </c>
      <c r="F1863" s="43">
        <v>338.67206656000002</v>
      </c>
      <c r="G1863" s="3">
        <f t="shared" si="116"/>
        <v>-1.5531806340047805E-3</v>
      </c>
      <c r="H1863" s="3">
        <f>1-E1863/MAX(E$2:E1863)</f>
        <v>0.62373749404478329</v>
      </c>
      <c r="I1863" s="21">
        <f ca="1">IF(ROW()&gt;计算结果!B$18-1,AVERAGE(OFFSET(E1863,0,0,-计算结果!B$18,1)),AVERAGE(OFFSET(E1863,0,0,-ROW()+1,1)))</f>
        <v>2223.1975000000002</v>
      </c>
      <c r="J1863" s="43">
        <f t="shared" ca="1" si="117"/>
        <v>282656.24386815989</v>
      </c>
      <c r="K1863" s="43">
        <f ca="1">IF(ROW()&gt;计算结果!B$19+1,J1863-OFFSET(J1863,-计算结果!B$19,0,1,1),J1863-OFFSET(J1863,-ROW()+2,0,1,1))</f>
        <v>-2872.3477299200022</v>
      </c>
      <c r="L1863" s="32" t="str">
        <f ca="1">IF(AND(F1863&gt;OFFSET(F1863,-计算结果!B$19,0,1,1),'000300'!K1863&lt;OFFSET('000300'!K1863,-计算结果!B$19,0,1,1)),"卖",IF(AND(F1863&lt;OFFSET(F1863,-计算结果!B$19,0,1,1),'000300'!K1863&gt;OFFSET('000300'!K1863,-计算结果!B$19,0,1,1)),"买",L1862))</f>
        <v>卖</v>
      </c>
      <c r="M1863" s="4" t="str">
        <f t="shared" ca="1" si="118"/>
        <v/>
      </c>
      <c r="N1863" s="3">
        <f ca="1">IF(L1862="买",E1863/E1862-1,0)-IF(M1863=1,计算结果!B$17,0)</f>
        <v>0</v>
      </c>
      <c r="O1863" s="2">
        <f t="shared" ca="1" si="119"/>
        <v>1.9294698846882714</v>
      </c>
      <c r="P1863" s="3">
        <f ca="1">1-O1863/MAX(O$2:O1863)</f>
        <v>0.25683671805796748</v>
      </c>
    </row>
    <row r="1864" spans="1:16" x14ac:dyDescent="0.15">
      <c r="A1864" s="1">
        <v>41152</v>
      </c>
      <c r="B1864">
        <v>2205.5700000000002</v>
      </c>
      <c r="C1864">
        <v>2218.87</v>
      </c>
      <c r="D1864" s="21">
        <v>2203.12</v>
      </c>
      <c r="E1864" s="21">
        <v>2204.87</v>
      </c>
      <c r="F1864" s="43">
        <v>233.40890112</v>
      </c>
      <c r="G1864" s="3">
        <f t="shared" si="116"/>
        <v>-2.9393543369042874E-3</v>
      </c>
      <c r="H1864" s="3">
        <f>1-E1864/MAX(E$2:E1864)</f>
        <v>0.62484346287347714</v>
      </c>
      <c r="I1864" s="21">
        <f ca="1">IF(ROW()&gt;计算结果!B$18-1,AVERAGE(OFFSET(E1864,0,0,-计算结果!B$18,1)),AVERAGE(OFFSET(E1864,0,0,-ROW()+1,1)))</f>
        <v>2217.3649999999998</v>
      </c>
      <c r="J1864" s="43">
        <f t="shared" ca="1" si="117"/>
        <v>282422.83496703987</v>
      </c>
      <c r="K1864" s="43">
        <f ca="1">IF(ROW()&gt;计算结果!B$19+1,J1864-OFFSET(J1864,-计算结果!B$19,0,1,1),J1864-OFFSET(J1864,-ROW()+2,0,1,1))</f>
        <v>-2834.0084531200118</v>
      </c>
      <c r="L1864" s="32" t="str">
        <f ca="1">IF(AND(F1864&gt;OFFSET(F1864,-计算结果!B$19,0,1,1),'000300'!K1864&lt;OFFSET('000300'!K1864,-计算结果!B$19,0,1,1)),"卖",IF(AND(F1864&lt;OFFSET(F1864,-计算结果!B$19,0,1,1),'000300'!K1864&gt;OFFSET('000300'!K1864,-计算结果!B$19,0,1,1)),"买",L1863))</f>
        <v>卖</v>
      </c>
      <c r="M1864" s="4" t="str">
        <f t="shared" ca="1" si="118"/>
        <v/>
      </c>
      <c r="N1864" s="3">
        <f ca="1">IF(L1863="买",E1864/E1863-1,0)-IF(M1864=1,计算结果!B$17,0)</f>
        <v>0</v>
      </c>
      <c r="O1864" s="2">
        <f t="shared" ca="1" si="119"/>
        <v>1.9294698846882714</v>
      </c>
      <c r="P1864" s="3">
        <f ca="1">1-O1864/MAX(O$2:O1864)</f>
        <v>0.25683671805796748</v>
      </c>
    </row>
    <row r="1865" spans="1:16" x14ac:dyDescent="0.15">
      <c r="A1865" s="1">
        <v>41155</v>
      </c>
      <c r="B1865">
        <v>2201.12</v>
      </c>
      <c r="C1865">
        <v>2236.56</v>
      </c>
      <c r="D1865" s="21">
        <v>2197.71</v>
      </c>
      <c r="E1865" s="21">
        <v>2228.37</v>
      </c>
      <c r="F1865" s="43">
        <v>352.99176447999997</v>
      </c>
      <c r="G1865" s="3">
        <f t="shared" si="116"/>
        <v>1.0658224747944312E-2</v>
      </c>
      <c r="H1865" s="3">
        <f>1-E1865/MAX(E$2:E1865)</f>
        <v>0.62084496018512225</v>
      </c>
      <c r="I1865" s="21">
        <f ca="1">IF(ROW()&gt;计算结果!B$18-1,AVERAGE(OFFSET(E1865,0,0,-计算结果!B$18,1)),AVERAGE(OFFSET(E1865,0,0,-ROW()+1,1)))</f>
        <v>2214.855</v>
      </c>
      <c r="J1865" s="43">
        <f t="shared" ca="1" si="117"/>
        <v>282069.84320255986</v>
      </c>
      <c r="K1865" s="43">
        <f ca="1">IF(ROW()&gt;计算结果!B$19+1,J1865-OFFSET(J1865,-计算结果!B$19,0,1,1),J1865-OFFSET(J1865,-ROW()+2,0,1,1))</f>
        <v>-2839.4215219200123</v>
      </c>
      <c r="L1865" s="32" t="str">
        <f ca="1">IF(AND(F1865&gt;OFFSET(F1865,-计算结果!B$19,0,1,1),'000300'!K1865&lt;OFFSET('000300'!K1865,-计算结果!B$19,0,1,1)),"卖",IF(AND(F1865&lt;OFFSET(F1865,-计算结果!B$19,0,1,1),'000300'!K1865&gt;OFFSET('000300'!K1865,-计算结果!B$19,0,1,1)),"买",L1864))</f>
        <v>卖</v>
      </c>
      <c r="M1865" s="4" t="str">
        <f t="shared" ca="1" si="118"/>
        <v/>
      </c>
      <c r="N1865" s="3">
        <f ca="1">IF(L1864="买",E1865/E1864-1,0)-IF(M1865=1,计算结果!B$17,0)</f>
        <v>0</v>
      </c>
      <c r="O1865" s="2">
        <f t="shared" ca="1" si="119"/>
        <v>1.9294698846882714</v>
      </c>
      <c r="P1865" s="3">
        <f ca="1">1-O1865/MAX(O$2:O1865)</f>
        <v>0.25683671805796748</v>
      </c>
    </row>
    <row r="1866" spans="1:16" x14ac:dyDescent="0.15">
      <c r="A1866" s="1">
        <v>41156</v>
      </c>
      <c r="B1866">
        <v>2231.7199999999998</v>
      </c>
      <c r="C1866">
        <v>2234.88</v>
      </c>
      <c r="D1866" s="21">
        <v>2199.5100000000002</v>
      </c>
      <c r="E1866" s="21">
        <v>2204.41</v>
      </c>
      <c r="F1866" s="43">
        <v>332.20204544000001</v>
      </c>
      <c r="G1866" s="3">
        <f t="shared" si="116"/>
        <v>-1.0752253889614427E-2</v>
      </c>
      <c r="H1866" s="3">
        <f>1-E1866/MAX(E$2:E1866)</f>
        <v>0.62492173143673857</v>
      </c>
      <c r="I1866" s="21">
        <f ca="1">IF(ROW()&gt;计算结果!B$18-1,AVERAGE(OFFSET(E1866,0,0,-计算结果!B$18,1)),AVERAGE(OFFSET(E1866,0,0,-ROW()+1,1)))</f>
        <v>2212.2550000000001</v>
      </c>
      <c r="J1866" s="43">
        <f t="shared" ca="1" si="117"/>
        <v>281737.64115711988</v>
      </c>
      <c r="K1866" s="43">
        <f ca="1">IF(ROW()&gt;计算结果!B$19+1,J1866-OFFSET(J1866,-计算结果!B$19,0,1,1),J1866-OFFSET(J1866,-ROW()+2,0,1,1))</f>
        <v>-2856.1483776000096</v>
      </c>
      <c r="L1866" s="32" t="str">
        <f ca="1">IF(AND(F1866&gt;OFFSET(F1866,-计算结果!B$19,0,1,1),'000300'!K1866&lt;OFFSET('000300'!K1866,-计算结果!B$19,0,1,1)),"卖",IF(AND(F1866&lt;OFFSET(F1866,-计算结果!B$19,0,1,1),'000300'!K1866&gt;OFFSET('000300'!K1866,-计算结果!B$19,0,1,1)),"买",L1865))</f>
        <v>卖</v>
      </c>
      <c r="M1866" s="4" t="str">
        <f t="shared" ca="1" si="118"/>
        <v/>
      </c>
      <c r="N1866" s="3">
        <f ca="1">IF(L1865="买",E1866/E1865-1,0)-IF(M1866=1,计算结果!B$17,0)</f>
        <v>0</v>
      </c>
      <c r="O1866" s="2">
        <f t="shared" ca="1" si="119"/>
        <v>1.9294698846882714</v>
      </c>
      <c r="P1866" s="3">
        <f ca="1">1-O1866/MAX(O$2:O1866)</f>
        <v>0.25683671805796748</v>
      </c>
    </row>
    <row r="1867" spans="1:16" x14ac:dyDescent="0.15">
      <c r="A1867" s="1">
        <v>41157</v>
      </c>
      <c r="B1867">
        <v>2199.7399999999998</v>
      </c>
      <c r="C1867">
        <v>2209.54</v>
      </c>
      <c r="D1867" s="21">
        <v>2186.96</v>
      </c>
      <c r="E1867" s="21">
        <v>2199.88</v>
      </c>
      <c r="F1867" s="43">
        <v>304.45168640000003</v>
      </c>
      <c r="G1867" s="3">
        <f t="shared" si="116"/>
        <v>-2.0549716250605199E-3</v>
      </c>
      <c r="H1867" s="3">
        <f>1-E1867/MAX(E$2:E1867)</f>
        <v>0.62569250663581299</v>
      </c>
      <c r="I1867" s="21">
        <f ca="1">IF(ROW()&gt;计算结果!B$18-1,AVERAGE(OFFSET(E1867,0,0,-计算结果!B$18,1)),AVERAGE(OFFSET(E1867,0,0,-ROW()+1,1)))</f>
        <v>2209.3824999999997</v>
      </c>
      <c r="J1867" s="43">
        <f t="shared" ca="1" si="117"/>
        <v>281433.1894707199</v>
      </c>
      <c r="K1867" s="43">
        <f ca="1">IF(ROW()&gt;计算结果!B$19+1,J1867-OFFSET(J1867,-计算结果!B$19,0,1,1),J1867-OFFSET(J1867,-ROW()+2,0,1,1))</f>
        <v>-2822.7040255999891</v>
      </c>
      <c r="L1867" s="32" t="str">
        <f ca="1">IF(AND(F1867&gt;OFFSET(F1867,-计算结果!B$19,0,1,1),'000300'!K1867&lt;OFFSET('000300'!K1867,-计算结果!B$19,0,1,1)),"卖",IF(AND(F1867&lt;OFFSET(F1867,-计算结果!B$19,0,1,1),'000300'!K1867&gt;OFFSET('000300'!K1867,-计算结果!B$19,0,1,1)),"买",L1866))</f>
        <v>买</v>
      </c>
      <c r="M1867" s="4">
        <f t="shared" ca="1" si="118"/>
        <v>1</v>
      </c>
      <c r="N1867" s="3">
        <f ca="1">IF(L1866="买",E1867/E1866-1,0)-IF(M1867=1,计算结果!B$17,0)</f>
        <v>0</v>
      </c>
      <c r="O1867" s="2">
        <f t="shared" ca="1" si="119"/>
        <v>1.9294698846882714</v>
      </c>
      <c r="P1867" s="3">
        <f ca="1">1-O1867/MAX(O$2:O1867)</f>
        <v>0.25683671805796748</v>
      </c>
    </row>
    <row r="1868" spans="1:16" x14ac:dyDescent="0.15">
      <c r="A1868" s="1">
        <v>41158</v>
      </c>
      <c r="B1868">
        <v>2204.44</v>
      </c>
      <c r="C1868">
        <v>2218.6799999999998</v>
      </c>
      <c r="D1868" s="21">
        <v>2199.86</v>
      </c>
      <c r="E1868" s="21">
        <v>2217.8200000000002</v>
      </c>
      <c r="F1868" s="43">
        <v>268.73315328000001</v>
      </c>
      <c r="G1868" s="3">
        <f t="shared" si="116"/>
        <v>8.1549902721966827E-3</v>
      </c>
      <c r="H1868" s="3">
        <f>1-E1868/MAX(E$2:E1868)</f>
        <v>0.62264003266861767</v>
      </c>
      <c r="I1868" s="21">
        <f ca="1">IF(ROW()&gt;计算结果!B$18-1,AVERAGE(OFFSET(E1868,0,0,-计算结果!B$18,1)),AVERAGE(OFFSET(E1868,0,0,-ROW()+1,1)))</f>
        <v>2212.62</v>
      </c>
      <c r="J1868" s="43">
        <f t="shared" ca="1" si="117"/>
        <v>281701.92262399988</v>
      </c>
      <c r="K1868" s="43">
        <f ca="1">IF(ROW()&gt;计算结果!B$19+1,J1868-OFFSET(J1868,-计算结果!B$19,0,1,1),J1868-OFFSET(J1868,-ROW()+2,0,1,1))</f>
        <v>-2224.1074995200033</v>
      </c>
      <c r="L1868" s="32" t="str">
        <f ca="1">IF(AND(F1868&gt;OFFSET(F1868,-计算结果!B$19,0,1,1),'000300'!K1868&lt;OFFSET('000300'!K1868,-计算结果!B$19,0,1,1)),"卖",IF(AND(F1868&lt;OFFSET(F1868,-计算结果!B$19,0,1,1),'000300'!K1868&gt;OFFSET('000300'!K1868,-计算结果!B$19,0,1,1)),"买",L1867))</f>
        <v>买</v>
      </c>
      <c r="M1868" s="4" t="str">
        <f t="shared" ca="1" si="118"/>
        <v/>
      </c>
      <c r="N1868" s="3">
        <f ca="1">IF(L1867="买",E1868/E1867-1,0)-IF(M1868=1,计算结果!B$17,0)</f>
        <v>8.1549902721966827E-3</v>
      </c>
      <c r="O1868" s="2">
        <f t="shared" ca="1" si="119"/>
        <v>1.9452046928284008</v>
      </c>
      <c r="P1868" s="3">
        <f ca="1">1-O1868/MAX(O$2:O1868)</f>
        <v>0.25077622872307637</v>
      </c>
    </row>
    <row r="1869" spans="1:16" x14ac:dyDescent="0.15">
      <c r="A1869" s="1">
        <v>41159</v>
      </c>
      <c r="B1869">
        <v>2233.91</v>
      </c>
      <c r="C1869">
        <v>2341.52</v>
      </c>
      <c r="D1869" s="21">
        <v>2233.91</v>
      </c>
      <c r="E1869" s="21">
        <v>2317.1799999999998</v>
      </c>
      <c r="F1869" s="43">
        <v>843.02249984000002</v>
      </c>
      <c r="G1869" s="3">
        <f t="shared" si="116"/>
        <v>4.4800750286317026E-2</v>
      </c>
      <c r="H1869" s="3">
        <f>1-E1869/MAX(E$2:E1869)</f>
        <v>0.60573402300415169</v>
      </c>
      <c r="I1869" s="21">
        <f ca="1">IF(ROW()&gt;计算结果!B$18-1,AVERAGE(OFFSET(E1869,0,0,-计算结果!B$18,1)),AVERAGE(OFFSET(E1869,0,0,-ROW()+1,1)))</f>
        <v>2234.8225000000002</v>
      </c>
      <c r="J1869" s="43">
        <f t="shared" ca="1" si="117"/>
        <v>282544.94512383989</v>
      </c>
      <c r="K1869" s="43">
        <f ca="1">IF(ROW()&gt;计算结果!B$19+1,J1869-OFFSET(J1869,-计算结果!B$19,0,1,1),J1869-OFFSET(J1869,-ROW()+2,0,1,1))</f>
        <v>-1027.2434380800114</v>
      </c>
      <c r="L1869" s="32" t="str">
        <f ca="1">IF(AND(F1869&gt;OFFSET(F1869,-计算结果!B$19,0,1,1),'000300'!K1869&lt;OFFSET('000300'!K1869,-计算结果!B$19,0,1,1)),"卖",IF(AND(F1869&lt;OFFSET(F1869,-计算结果!B$19,0,1,1),'000300'!K1869&gt;OFFSET('000300'!K1869,-计算结果!B$19,0,1,1)),"买",L1868))</f>
        <v>买</v>
      </c>
      <c r="M1869" s="4" t="str">
        <f t="shared" ca="1" si="118"/>
        <v/>
      </c>
      <c r="N1869" s="3">
        <f ca="1">IF(L1868="买",E1869/E1868-1,0)-IF(M1869=1,计算结果!B$17,0)</f>
        <v>4.4800750286317026E-2</v>
      </c>
      <c r="O1869" s="2">
        <f t="shared" ca="1" si="119"/>
        <v>2.0323513225275782</v>
      </c>
      <c r="P1869" s="3">
        <f ca="1">1-O1869/MAX(O$2:O1869)</f>
        <v>0.21721044163752623</v>
      </c>
    </row>
    <row r="1870" spans="1:16" x14ac:dyDescent="0.15">
      <c r="A1870" s="1">
        <v>41162</v>
      </c>
      <c r="B1870">
        <v>2320.56</v>
      </c>
      <c r="C1870">
        <v>2334.5</v>
      </c>
      <c r="D1870" s="21">
        <v>2313.5700000000002</v>
      </c>
      <c r="E1870" s="21">
        <v>2326.67</v>
      </c>
      <c r="F1870" s="43">
        <v>632.52037631999997</v>
      </c>
      <c r="G1870" s="3">
        <f t="shared" si="116"/>
        <v>4.0954953866338961E-3</v>
      </c>
      <c r="H1870" s="3">
        <f>1-E1870/MAX(E$2:E1870)</f>
        <v>0.60411930851425844</v>
      </c>
      <c r="I1870" s="21">
        <f ca="1">IF(ROW()&gt;计算结果!B$18-1,AVERAGE(OFFSET(E1870,0,0,-计算结果!B$18,1)),AVERAGE(OFFSET(E1870,0,0,-ROW()+1,1)))</f>
        <v>2265.3875000000003</v>
      </c>
      <c r="J1870" s="43">
        <f t="shared" ca="1" si="117"/>
        <v>283177.46550015989</v>
      </c>
      <c r="K1870" s="43">
        <f ca="1">IF(ROW()&gt;计算结果!B$19+1,J1870-OFFSET(J1870,-计算结果!B$19,0,1,1),J1870-OFFSET(J1870,-ROW()+2,0,1,1))</f>
        <v>-91.412295680027455</v>
      </c>
      <c r="L1870" s="32" t="str">
        <f ca="1">IF(AND(F1870&gt;OFFSET(F1870,-计算结果!B$19,0,1,1),'000300'!K1870&lt;OFFSET('000300'!K1870,-计算结果!B$19,0,1,1)),"卖",IF(AND(F1870&lt;OFFSET(F1870,-计算结果!B$19,0,1,1),'000300'!K1870&gt;OFFSET('000300'!K1870,-计算结果!B$19,0,1,1)),"买",L1869))</f>
        <v>买</v>
      </c>
      <c r="M1870" s="4" t="str">
        <f t="shared" ca="1" si="118"/>
        <v/>
      </c>
      <c r="N1870" s="3">
        <f ca="1">IF(L1869="买",E1870/E1869-1,0)-IF(M1870=1,计算结果!B$17,0)</f>
        <v>4.0954953866338961E-3</v>
      </c>
      <c r="O1870" s="2">
        <f t="shared" ca="1" si="119"/>
        <v>2.040674807993009</v>
      </c>
      <c r="P1870" s="3">
        <f ca="1">1-O1870/MAX(O$2:O1870)</f>
        <v>0.21400453061254754</v>
      </c>
    </row>
    <row r="1871" spans="1:16" x14ac:dyDescent="0.15">
      <c r="A1871" s="1">
        <v>41163</v>
      </c>
      <c r="B1871">
        <v>2316.5300000000002</v>
      </c>
      <c r="C1871">
        <v>2316.5300000000002</v>
      </c>
      <c r="D1871" s="21">
        <v>2294.8200000000002</v>
      </c>
      <c r="E1871" s="21">
        <v>2311.89</v>
      </c>
      <c r="F1871" s="43">
        <v>433.8976768</v>
      </c>
      <c r="G1871" s="3">
        <f t="shared" si="116"/>
        <v>-6.3524264291885402E-3</v>
      </c>
      <c r="H1871" s="3">
        <f>1-E1871/MAX(E$2:E1871)</f>
        <v>0.60663411148165802</v>
      </c>
      <c r="I1871" s="21">
        <f ca="1">IF(ROW()&gt;计算结果!B$18-1,AVERAGE(OFFSET(E1871,0,0,-计算结果!B$18,1)),AVERAGE(OFFSET(E1871,0,0,-ROW()+1,1)))</f>
        <v>2293.39</v>
      </c>
      <c r="J1871" s="43">
        <f t="shared" ca="1" si="117"/>
        <v>283611.36317695992</v>
      </c>
      <c r="K1871" s="43">
        <f ca="1">IF(ROW()&gt;计算结果!B$19+1,J1871-OFFSET(J1871,-计算结果!B$19,0,1,1),J1871-OFFSET(J1871,-ROW()+2,0,1,1))</f>
        <v>616.44724224001402</v>
      </c>
      <c r="L1871" s="32" t="str">
        <f ca="1">IF(AND(F1871&gt;OFFSET(F1871,-计算结果!B$19,0,1,1),'000300'!K1871&lt;OFFSET('000300'!K1871,-计算结果!B$19,0,1,1)),"卖",IF(AND(F1871&lt;OFFSET(F1871,-计算结果!B$19,0,1,1),'000300'!K1871&gt;OFFSET('000300'!K1871,-计算结果!B$19,0,1,1)),"买",L1870))</f>
        <v>买</v>
      </c>
      <c r="M1871" s="4" t="str">
        <f t="shared" ca="1" si="118"/>
        <v/>
      </c>
      <c r="N1871" s="3">
        <f ca="1">IF(L1870="买",E1871/E1870-1,0)-IF(M1871=1,计算结果!B$17,0)</f>
        <v>-6.3524264291885402E-3</v>
      </c>
      <c r="O1871" s="2">
        <f t="shared" ca="1" si="119"/>
        <v>2.027711571409335</v>
      </c>
      <c r="P1871" s="3">
        <f ca="1">1-O1871/MAX(O$2:O1871)</f>
        <v>0.21899750900550685</v>
      </c>
    </row>
    <row r="1872" spans="1:16" x14ac:dyDescent="0.15">
      <c r="A1872" s="1">
        <v>41164</v>
      </c>
      <c r="B1872">
        <v>2325.9299999999998</v>
      </c>
      <c r="C1872">
        <v>2337.1999999999998</v>
      </c>
      <c r="D1872" s="21">
        <v>2298.3000000000002</v>
      </c>
      <c r="E1872" s="21">
        <v>2320.0700000000002</v>
      </c>
      <c r="F1872" s="43">
        <v>464.85176319999999</v>
      </c>
      <c r="G1872" s="3">
        <f t="shared" si="116"/>
        <v>3.5382306251596773E-3</v>
      </c>
      <c r="H1872" s="3">
        <f>1-E1872/MAX(E$2:E1872)</f>
        <v>0.60524229224800918</v>
      </c>
      <c r="I1872" s="21">
        <f ca="1">IF(ROW()&gt;计算结果!B$18-1,AVERAGE(OFFSET(E1872,0,0,-计算结果!B$18,1)),AVERAGE(OFFSET(E1872,0,0,-ROW()+1,1)))</f>
        <v>2318.9524999999999</v>
      </c>
      <c r="J1872" s="43">
        <f t="shared" ca="1" si="117"/>
        <v>284076.21494015993</v>
      </c>
      <c r="K1872" s="43">
        <f ca="1">IF(ROW()&gt;计算结果!B$19+1,J1872-OFFSET(J1872,-计算结果!B$19,0,1,1),J1872-OFFSET(J1872,-ROW()+2,0,1,1))</f>
        <v>1419.9710720000439</v>
      </c>
      <c r="L1872" s="32" t="str">
        <f ca="1">IF(AND(F1872&gt;OFFSET(F1872,-计算结果!B$19,0,1,1),'000300'!K1872&lt;OFFSET('000300'!K1872,-计算结果!B$19,0,1,1)),"卖",IF(AND(F1872&lt;OFFSET(F1872,-计算结果!B$19,0,1,1),'000300'!K1872&gt;OFFSET('000300'!K1872,-计算结果!B$19,0,1,1)),"买",L1871))</f>
        <v>买</v>
      </c>
      <c r="M1872" s="4" t="str">
        <f t="shared" ca="1" si="118"/>
        <v/>
      </c>
      <c r="N1872" s="3">
        <f ca="1">IF(L1871="买",E1872/E1871-1,0)-IF(M1872=1,计算结果!B$17,0)</f>
        <v>3.5382306251596773E-3</v>
      </c>
      <c r="O1872" s="2">
        <f t="shared" ca="1" si="119"/>
        <v>2.0348860825902864</v>
      </c>
      <c r="P1872" s="3">
        <f ca="1">1-O1872/MAX(O$2:O1872)</f>
        <v>0.21623414207354408</v>
      </c>
    </row>
    <row r="1873" spans="1:16" x14ac:dyDescent="0.15">
      <c r="A1873" s="1">
        <v>41165</v>
      </c>
      <c r="B1873">
        <v>2316.6799999999998</v>
      </c>
      <c r="C1873">
        <v>2325.5300000000002</v>
      </c>
      <c r="D1873" s="21">
        <v>2298.37</v>
      </c>
      <c r="E1873" s="21">
        <v>2298.46</v>
      </c>
      <c r="F1873" s="43">
        <v>380.23999487999998</v>
      </c>
      <c r="G1873" s="3">
        <f t="shared" si="116"/>
        <v>-9.3143741352632592E-3</v>
      </c>
      <c r="H1873" s="3">
        <f>1-E1873/MAX(E$2:E1873)</f>
        <v>0.60891921323079012</v>
      </c>
      <c r="I1873" s="21">
        <f ca="1">IF(ROW()&gt;计算结果!B$18-1,AVERAGE(OFFSET(E1873,0,0,-计算结果!B$18,1)),AVERAGE(OFFSET(E1873,0,0,-ROW()+1,1)))</f>
        <v>2314.2725</v>
      </c>
      <c r="J1873" s="43">
        <f t="shared" ca="1" si="117"/>
        <v>283695.97494527994</v>
      </c>
      <c r="K1873" s="43">
        <f ca="1">IF(ROW()&gt;计算结果!B$19+1,J1873-OFFSET(J1873,-计算结果!B$19,0,1,1),J1873-OFFSET(J1873,-ROW()+2,0,1,1))</f>
        <v>1273.1399782400695</v>
      </c>
      <c r="L1873" s="32" t="str">
        <f ca="1">IF(AND(F1873&gt;OFFSET(F1873,-计算结果!B$19,0,1,1),'000300'!K1873&lt;OFFSET('000300'!K1873,-计算结果!B$19,0,1,1)),"卖",IF(AND(F1873&lt;OFFSET(F1873,-计算结果!B$19,0,1,1),'000300'!K1873&gt;OFFSET('000300'!K1873,-计算结果!B$19,0,1,1)),"买",L1872))</f>
        <v>买</v>
      </c>
      <c r="M1873" s="4" t="str">
        <f t="shared" ca="1" si="118"/>
        <v/>
      </c>
      <c r="N1873" s="3">
        <f ca="1">IF(L1872="买",E1873/E1872-1,0)-IF(M1873=1,计算结果!B$17,0)</f>
        <v>-9.3143741352632592E-3</v>
      </c>
      <c r="O1873" s="2">
        <f t="shared" ca="1" si="119"/>
        <v>2.0159323922944004</v>
      </c>
      <c r="P1873" s="3">
        <f ca="1">1-O1873/MAX(O$2:O1873)</f>
        <v>0.22353443050871658</v>
      </c>
    </row>
    <row r="1874" spans="1:16" x14ac:dyDescent="0.15">
      <c r="A1874" s="1">
        <v>41166</v>
      </c>
      <c r="B1874">
        <v>2324.0100000000002</v>
      </c>
      <c r="C1874">
        <v>2332.42</v>
      </c>
      <c r="D1874" s="21">
        <v>2298.83</v>
      </c>
      <c r="E1874" s="21">
        <v>2315.54</v>
      </c>
      <c r="F1874" s="43">
        <v>554.38614528000005</v>
      </c>
      <c r="G1874" s="3">
        <f t="shared" si="116"/>
        <v>7.4310625375251238E-3</v>
      </c>
      <c r="H1874" s="3">
        <f>1-E1874/MAX(E$2:E1874)</f>
        <v>0.60601306744708361</v>
      </c>
      <c r="I1874" s="21">
        <f ca="1">IF(ROW()&gt;计算结果!B$18-1,AVERAGE(OFFSET(E1874,0,0,-计算结果!B$18,1)),AVERAGE(OFFSET(E1874,0,0,-ROW()+1,1)))</f>
        <v>2311.4899999999998</v>
      </c>
      <c r="J1874" s="43">
        <f t="shared" ca="1" si="117"/>
        <v>283141.58879999997</v>
      </c>
      <c r="K1874" s="43">
        <f ca="1">IF(ROW()&gt;计算结果!B$19+1,J1874-OFFSET(J1874,-计算结果!B$19,0,1,1),J1874-OFFSET(J1874,-ROW()+2,0,1,1))</f>
        <v>1071.7455974401091</v>
      </c>
      <c r="L1874" s="32" t="str">
        <f ca="1">IF(AND(F1874&gt;OFFSET(F1874,-计算结果!B$19,0,1,1),'000300'!K1874&lt;OFFSET('000300'!K1874,-计算结果!B$19,0,1,1)),"卖",IF(AND(F1874&lt;OFFSET(F1874,-计算结果!B$19,0,1,1),'000300'!K1874&gt;OFFSET('000300'!K1874,-计算结果!B$19,0,1,1)),"买",L1873))</f>
        <v>买</v>
      </c>
      <c r="M1874" s="4" t="str">
        <f t="shared" ca="1" si="118"/>
        <v/>
      </c>
      <c r="N1874" s="3">
        <f ca="1">IF(L1873="买",E1874/E1873-1,0)-IF(M1874=1,计算结果!B$17,0)</f>
        <v>7.4310625375251238E-3</v>
      </c>
      <c r="O1874" s="2">
        <f t="shared" ca="1" si="119"/>
        <v>2.0309129119729628</v>
      </c>
      <c r="P1874" s="3">
        <f ca="1">1-O1874/MAX(O$2:O1874)</f>
        <v>0.21776446630359181</v>
      </c>
    </row>
    <row r="1875" spans="1:16" x14ac:dyDescent="0.15">
      <c r="A1875" s="1">
        <v>41169</v>
      </c>
      <c r="B1875">
        <v>2312.0500000000002</v>
      </c>
      <c r="C1875">
        <v>2314.9899999999998</v>
      </c>
      <c r="D1875" s="21">
        <v>2258.1799999999998</v>
      </c>
      <c r="E1875" s="21">
        <v>2258.71</v>
      </c>
      <c r="F1875" s="43">
        <v>437.53168896</v>
      </c>
      <c r="G1875" s="3">
        <f t="shared" si="116"/>
        <v>-2.4542871209307537E-2</v>
      </c>
      <c r="H1875" s="3">
        <f>1-E1875/MAX(E$2:E1875)</f>
        <v>0.61568263799087997</v>
      </c>
      <c r="I1875" s="21">
        <f ca="1">IF(ROW()&gt;计算结果!B$18-1,AVERAGE(OFFSET(E1875,0,0,-计算结果!B$18,1)),AVERAGE(OFFSET(E1875,0,0,-ROW()+1,1)))</f>
        <v>2298.1950000000002</v>
      </c>
      <c r="J1875" s="43">
        <f t="shared" ca="1" si="117"/>
        <v>282704.05711103999</v>
      </c>
      <c r="K1875" s="43">
        <f ca="1">IF(ROW()&gt;计算结果!B$19+1,J1875-OFFSET(J1875,-计算结果!B$19,0,1,1),J1875-OFFSET(J1875,-ROW()+2,0,1,1))</f>
        <v>966.4159539201064</v>
      </c>
      <c r="L1875" s="32" t="str">
        <f ca="1">IF(AND(F1875&gt;OFFSET(F1875,-计算结果!B$19,0,1,1),'000300'!K1875&lt;OFFSET('000300'!K1875,-计算结果!B$19,0,1,1)),"卖",IF(AND(F1875&lt;OFFSET(F1875,-计算结果!B$19,0,1,1),'000300'!K1875&gt;OFFSET('000300'!K1875,-计算结果!B$19,0,1,1)),"买",L1874))</f>
        <v>买</v>
      </c>
      <c r="M1875" s="4" t="str">
        <f t="shared" ca="1" si="118"/>
        <v/>
      </c>
      <c r="N1875" s="3">
        <f ca="1">IF(L1874="买",E1875/E1874-1,0)-IF(M1875=1,计算结果!B$17,0)</f>
        <v>-2.4542871209307537E-2</v>
      </c>
      <c r="O1875" s="2">
        <f t="shared" ca="1" si="119"/>
        <v>1.9810684779370906</v>
      </c>
      <c r="P1875" s="3">
        <f ca="1">1-O1875/MAX(O$2:O1875)</f>
        <v>0.23696277226244666</v>
      </c>
    </row>
    <row r="1876" spans="1:16" x14ac:dyDescent="0.15">
      <c r="A1876" s="1">
        <v>41170</v>
      </c>
      <c r="B1876">
        <v>2249.4299999999998</v>
      </c>
      <c r="C1876">
        <v>2253.14</v>
      </c>
      <c r="D1876" s="21">
        <v>2228.04</v>
      </c>
      <c r="E1876" s="21">
        <v>2235.2399999999998</v>
      </c>
      <c r="F1876" s="43">
        <v>301.71496447999999</v>
      </c>
      <c r="G1876" s="3">
        <f t="shared" si="116"/>
        <v>-1.0390886833635204E-2</v>
      </c>
      <c r="H1876" s="3">
        <f>1-E1876/MAX(E$2:E1876)</f>
        <v>0.61967603620771805</v>
      </c>
      <c r="I1876" s="21">
        <f ca="1">IF(ROW()&gt;计算结果!B$18-1,AVERAGE(OFFSET(E1876,0,0,-计算结果!B$18,1)),AVERAGE(OFFSET(E1876,0,0,-ROW()+1,1)))</f>
        <v>2276.9875000000002</v>
      </c>
      <c r="J1876" s="43">
        <f t="shared" ca="1" si="117"/>
        <v>282402.34214655997</v>
      </c>
      <c r="K1876" s="43">
        <f ca="1">IF(ROW()&gt;计算结果!B$19+1,J1876-OFFSET(J1876,-计算结果!B$19,0,1,1),J1876-OFFSET(J1876,-ROW()+2,0,1,1))</f>
        <v>969.15267584007233</v>
      </c>
      <c r="L1876" s="32" t="str">
        <f ca="1">IF(AND(F1876&gt;OFFSET(F1876,-计算结果!B$19,0,1,1),'000300'!K1876&lt;OFFSET('000300'!K1876,-计算结果!B$19,0,1,1)),"卖",IF(AND(F1876&lt;OFFSET(F1876,-计算结果!B$19,0,1,1),'000300'!K1876&gt;OFFSET('000300'!K1876,-计算结果!B$19,0,1,1)),"买",L1875))</f>
        <v>买</v>
      </c>
      <c r="M1876" s="4" t="str">
        <f t="shared" ca="1" si="118"/>
        <v/>
      </c>
      <c r="N1876" s="3">
        <f ca="1">IF(L1875="买",E1876/E1875-1,0)-IF(M1876=1,计算结果!B$17,0)</f>
        <v>-1.0390886833635204E-2</v>
      </c>
      <c r="O1876" s="2">
        <f t="shared" ca="1" si="119"/>
        <v>1.9604834195731644</v>
      </c>
      <c r="P1876" s="3">
        <f ca="1">1-O1876/MAX(O$2:O1876)</f>
        <v>0.24489140574571833</v>
      </c>
    </row>
    <row r="1877" spans="1:16" x14ac:dyDescent="0.15">
      <c r="A1877" s="1">
        <v>41171</v>
      </c>
      <c r="B1877">
        <v>2237.2199999999998</v>
      </c>
      <c r="C1877">
        <v>2249.2399999999998</v>
      </c>
      <c r="D1877" s="21">
        <v>2229.4899999999998</v>
      </c>
      <c r="E1877" s="21">
        <v>2246.2399999999998</v>
      </c>
      <c r="F1877" s="43">
        <v>326.07010816000002</v>
      </c>
      <c r="G1877" s="3">
        <f t="shared" si="116"/>
        <v>4.9211717757378093E-3</v>
      </c>
      <c r="H1877" s="3">
        <f>1-E1877/MAX(E$2:E1877)</f>
        <v>0.61780439665146669</v>
      </c>
      <c r="I1877" s="21">
        <f ca="1">IF(ROW()&gt;计算结果!B$18-1,AVERAGE(OFFSET(E1877,0,0,-计算结果!B$18,1)),AVERAGE(OFFSET(E1877,0,0,-ROW()+1,1)))</f>
        <v>2263.9324999999999</v>
      </c>
      <c r="J1877" s="43">
        <f t="shared" ca="1" si="117"/>
        <v>282076.27203839994</v>
      </c>
      <c r="K1877" s="43">
        <f ca="1">IF(ROW()&gt;计算结果!B$19+1,J1877-OFFSET(J1877,-计算结果!B$19,0,1,1),J1877-OFFSET(J1877,-ROW()+2,0,1,1))</f>
        <v>374.34941440005787</v>
      </c>
      <c r="L1877" s="32" t="str">
        <f ca="1">IF(AND(F1877&gt;OFFSET(F1877,-计算结果!B$19,0,1,1),'000300'!K1877&lt;OFFSET('000300'!K1877,-计算结果!B$19,0,1,1)),"卖",IF(AND(F1877&lt;OFFSET(F1877,-计算结果!B$19,0,1,1),'000300'!K1877&gt;OFFSET('000300'!K1877,-计算结果!B$19,0,1,1)),"买",L1876))</f>
        <v>买</v>
      </c>
      <c r="M1877" s="4" t="str">
        <f t="shared" ca="1" si="118"/>
        <v/>
      </c>
      <c r="N1877" s="3">
        <f ca="1">IF(L1876="买",E1877/E1876-1,0)-IF(M1877=1,计算结果!B$17,0)</f>
        <v>4.9211717757378093E-3</v>
      </c>
      <c r="O1877" s="2">
        <f t="shared" ca="1" si="119"/>
        <v>1.9701312952443699</v>
      </c>
      <c r="P1877" s="3">
        <f ca="1">1-O1877/MAX(O$2:O1877)</f>
        <v>0.24117538664405702</v>
      </c>
    </row>
    <row r="1878" spans="1:16" x14ac:dyDescent="0.15">
      <c r="A1878" s="1">
        <v>41172</v>
      </c>
      <c r="B1878">
        <v>2236.19</v>
      </c>
      <c r="C1878">
        <v>2236.19</v>
      </c>
      <c r="D1878" s="21">
        <v>2194.2199999999998</v>
      </c>
      <c r="E1878" s="21">
        <v>2195.9499999999998</v>
      </c>
      <c r="F1878" s="43">
        <v>383.85856511999998</v>
      </c>
      <c r="G1878" s="3">
        <f t="shared" si="116"/>
        <v>-2.2388524823705347E-2</v>
      </c>
      <c r="H1878" s="3">
        <f>1-E1878/MAX(E$2:E1878)</f>
        <v>0.62636119240454646</v>
      </c>
      <c r="I1878" s="21">
        <f ca="1">IF(ROW()&gt;计算结果!B$18-1,AVERAGE(OFFSET(E1878,0,0,-计算结果!B$18,1)),AVERAGE(OFFSET(E1878,0,0,-ROW()+1,1)))</f>
        <v>2234.0349999999999</v>
      </c>
      <c r="J1878" s="43">
        <f t="shared" ca="1" si="117"/>
        <v>281692.41347327991</v>
      </c>
      <c r="K1878" s="43">
        <f ca="1">IF(ROW()&gt;计算结果!B$19+1,J1878-OFFSET(J1878,-计算结果!B$19,0,1,1),J1878-OFFSET(J1878,-ROW()+2,0,1,1))</f>
        <v>-852.5316505599767</v>
      </c>
      <c r="L1878" s="32" t="str">
        <f ca="1">IF(AND(F1878&gt;OFFSET(F1878,-计算结果!B$19,0,1,1),'000300'!K1878&lt;OFFSET('000300'!K1878,-计算结果!B$19,0,1,1)),"卖",IF(AND(F1878&lt;OFFSET(F1878,-计算结果!B$19,0,1,1),'000300'!K1878&gt;OFFSET('000300'!K1878,-计算结果!B$19,0,1,1)),"买",L1877))</f>
        <v>买</v>
      </c>
      <c r="M1878" s="4" t="str">
        <f t="shared" ca="1" si="118"/>
        <v/>
      </c>
      <c r="N1878" s="3">
        <f ca="1">IF(L1877="买",E1878/E1877-1,0)-IF(M1878=1,计算结果!B$17,0)</f>
        <v>-2.2388524823705347E-2</v>
      </c>
      <c r="O1878" s="2">
        <f t="shared" ca="1" si="119"/>
        <v>1.9260229618348326</v>
      </c>
      <c r="P1878" s="3">
        <f ca="1">1-O1878/MAX(O$2:O1878)</f>
        <v>0.25816435033701524</v>
      </c>
    </row>
    <row r="1879" spans="1:16" x14ac:dyDescent="0.15">
      <c r="A1879" s="1">
        <v>41173</v>
      </c>
      <c r="B1879">
        <v>2190.33</v>
      </c>
      <c r="C1879">
        <v>2217.4699999999998</v>
      </c>
      <c r="D1879" s="21">
        <v>2186.5300000000002</v>
      </c>
      <c r="E1879" s="21">
        <v>2199.06</v>
      </c>
      <c r="F1879" s="43">
        <v>340.43367424000002</v>
      </c>
      <c r="G1879" s="3">
        <f t="shared" si="116"/>
        <v>1.4162435392428563E-3</v>
      </c>
      <c r="H1879" s="3">
        <f>1-E1879/MAX(E$2:E1879)</f>
        <v>0.62583202885727895</v>
      </c>
      <c r="I1879" s="21">
        <f ca="1">IF(ROW()&gt;计算结果!B$18-1,AVERAGE(OFFSET(E1879,0,0,-计算结果!B$18,1)),AVERAGE(OFFSET(E1879,0,0,-ROW()+1,1)))</f>
        <v>2219.1224999999999</v>
      </c>
      <c r="J1879" s="43">
        <f t="shared" ca="1" si="117"/>
        <v>281351.97979903989</v>
      </c>
      <c r="K1879" s="43">
        <f ca="1">IF(ROW()&gt;计算结果!B$19+1,J1879-OFFSET(J1879,-计算结果!B$19,0,1,1),J1879-OFFSET(J1879,-ROW()+2,0,1,1))</f>
        <v>-1825.4857011199929</v>
      </c>
      <c r="L1879" s="32" t="str">
        <f ca="1">IF(AND(F1879&gt;OFFSET(F1879,-计算结果!B$19,0,1,1),'000300'!K1879&lt;OFFSET('000300'!K1879,-计算结果!B$19,0,1,1)),"卖",IF(AND(F1879&lt;OFFSET(F1879,-计算结果!B$19,0,1,1),'000300'!K1879&gt;OFFSET('000300'!K1879,-计算结果!B$19,0,1,1)),"买",L1878))</f>
        <v>买</v>
      </c>
      <c r="M1879" s="4" t="str">
        <f t="shared" ca="1" si="118"/>
        <v/>
      </c>
      <c r="N1879" s="3">
        <f ca="1">IF(L1878="买",E1879/E1878-1,0)-IF(M1879=1,计算结果!B$17,0)</f>
        <v>1.4162435392428563E-3</v>
      </c>
      <c r="O1879" s="2">
        <f t="shared" ca="1" si="119"/>
        <v>1.9287506794109646</v>
      </c>
      <c r="P1879" s="3">
        <f ca="1">1-O1879/MAX(O$2:O1879)</f>
        <v>0.25711373039099994</v>
      </c>
    </row>
    <row r="1880" spans="1:16" x14ac:dyDescent="0.15">
      <c r="A1880" s="1">
        <v>41176</v>
      </c>
      <c r="B1880">
        <v>2183.9699999999998</v>
      </c>
      <c r="C1880">
        <v>2225.8000000000002</v>
      </c>
      <c r="D1880" s="21">
        <v>2172.88</v>
      </c>
      <c r="E1880" s="21">
        <v>2215.52</v>
      </c>
      <c r="F1880" s="43">
        <v>336.08761343999998</v>
      </c>
      <c r="G1880" s="3">
        <f t="shared" si="116"/>
        <v>7.48501632515719E-3</v>
      </c>
      <c r="H1880" s="3">
        <f>1-E1880/MAX(E$2:E1880)</f>
        <v>0.62303137548492482</v>
      </c>
      <c r="I1880" s="21">
        <f ca="1">IF(ROW()&gt;计算结果!B$18-1,AVERAGE(OFFSET(E1880,0,0,-计算结果!B$18,1)),AVERAGE(OFFSET(E1880,0,0,-ROW()+1,1)))</f>
        <v>2214.1925000000001</v>
      </c>
      <c r="J1880" s="43">
        <f t="shared" ca="1" si="117"/>
        <v>281015.89218559989</v>
      </c>
      <c r="K1880" s="43">
        <f ca="1">IF(ROW()&gt;计算结果!B$19+1,J1880-OFFSET(J1880,-计算结果!B$19,0,1,1),J1880-OFFSET(J1880,-ROW()+2,0,1,1))</f>
        <v>-2595.4709913600236</v>
      </c>
      <c r="L1880" s="32" t="str">
        <f ca="1">IF(AND(F1880&gt;OFFSET(F1880,-计算结果!B$19,0,1,1),'000300'!K1880&lt;OFFSET('000300'!K1880,-计算结果!B$19,0,1,1)),"卖",IF(AND(F1880&lt;OFFSET(F1880,-计算结果!B$19,0,1,1),'000300'!K1880&gt;OFFSET('000300'!K1880,-计算结果!B$19,0,1,1)),"买",L1879))</f>
        <v>买</v>
      </c>
      <c r="M1880" s="4" t="str">
        <f t="shared" ca="1" si="118"/>
        <v/>
      </c>
      <c r="N1880" s="3">
        <f ca="1">IF(L1879="买",E1880/E1879-1,0)-IF(M1880=1,计算结果!B$17,0)</f>
        <v>7.48501632515719E-3</v>
      </c>
      <c r="O1880" s="2">
        <f t="shared" ca="1" si="119"/>
        <v>1.9431874097335136</v>
      </c>
      <c r="P1880" s="3">
        <f ca="1">1-O1880/MAX(O$2:O1880)</f>
        <v>0.25155321453524149</v>
      </c>
    </row>
    <row r="1881" spans="1:16" x14ac:dyDescent="0.15">
      <c r="A1881" s="1">
        <v>41177</v>
      </c>
      <c r="B1881">
        <v>2209.98</v>
      </c>
      <c r="C1881">
        <v>2225.33</v>
      </c>
      <c r="D1881" s="21">
        <v>2202.38</v>
      </c>
      <c r="E1881" s="21">
        <v>2210.15</v>
      </c>
      <c r="F1881" s="43">
        <v>266.77063679999998</v>
      </c>
      <c r="G1881" s="3">
        <f t="shared" si="116"/>
        <v>-2.4238102115980986E-3</v>
      </c>
      <c r="H1881" s="3">
        <f>1-E1881/MAX(E$2:E1881)</f>
        <v>0.62394507588647652</v>
      </c>
      <c r="I1881" s="21">
        <f ca="1">IF(ROW()&gt;计算结果!B$18-1,AVERAGE(OFFSET(E1881,0,0,-计算结果!B$18,1)),AVERAGE(OFFSET(E1881,0,0,-ROW()+1,1)))</f>
        <v>2205.17</v>
      </c>
      <c r="J1881" s="43">
        <f t="shared" ca="1" si="117"/>
        <v>280749.12154879991</v>
      </c>
      <c r="K1881" s="43">
        <f ca="1">IF(ROW()&gt;计算结果!B$19+1,J1881-OFFSET(J1881,-计算结果!B$19,0,1,1),J1881-OFFSET(J1881,-ROW()+2,0,1,1))</f>
        <v>-3327.0933913600165</v>
      </c>
      <c r="L1881" s="32" t="str">
        <f ca="1">IF(AND(F1881&gt;OFFSET(F1881,-计算结果!B$19,0,1,1),'000300'!K1881&lt;OFFSET('000300'!K1881,-计算结果!B$19,0,1,1)),"卖",IF(AND(F1881&lt;OFFSET(F1881,-计算结果!B$19,0,1,1),'000300'!K1881&gt;OFFSET('000300'!K1881,-计算结果!B$19,0,1,1)),"买",L1880))</f>
        <v>买</v>
      </c>
      <c r="M1881" s="4" t="str">
        <f t="shared" ca="1" si="118"/>
        <v/>
      </c>
      <c r="N1881" s="3">
        <f ca="1">IF(L1880="买",E1881/E1880-1,0)-IF(M1881=1,计算结果!B$17,0)</f>
        <v>-2.4238102115980986E-3</v>
      </c>
      <c r="O1881" s="2">
        <f t="shared" ca="1" si="119"/>
        <v>1.9384774922467527</v>
      </c>
      <c r="P1881" s="3">
        <f ca="1">1-O1881/MAX(O$2:O1881)</f>
        <v>0.25336730749668868</v>
      </c>
    </row>
    <row r="1882" spans="1:16" x14ac:dyDescent="0.15">
      <c r="A1882" s="1">
        <v>41178</v>
      </c>
      <c r="B1882">
        <v>2208.91</v>
      </c>
      <c r="C1882">
        <v>2216.8200000000002</v>
      </c>
      <c r="D1882" s="21">
        <v>2181.08</v>
      </c>
      <c r="E1882" s="21">
        <v>2184.89</v>
      </c>
      <c r="F1882" s="43">
        <v>249.1891712</v>
      </c>
      <c r="G1882" s="3">
        <f t="shared" si="116"/>
        <v>-1.1429088523403519E-2</v>
      </c>
      <c r="H1882" s="3">
        <f>1-E1882/MAX(E$2:E1882)</f>
        <v>0.62824304090383176</v>
      </c>
      <c r="I1882" s="21">
        <f ca="1">IF(ROW()&gt;计算结果!B$18-1,AVERAGE(OFFSET(E1882,0,0,-计算结果!B$18,1)),AVERAGE(OFFSET(E1882,0,0,-ROW()+1,1)))</f>
        <v>2202.4049999999997</v>
      </c>
      <c r="J1882" s="43">
        <f t="shared" ca="1" si="117"/>
        <v>280499.93237759994</v>
      </c>
      <c r="K1882" s="43">
        <f ca="1">IF(ROW()&gt;计算结果!B$19+1,J1882-OFFSET(J1882,-计算结果!B$19,0,1,1),J1882-OFFSET(J1882,-ROW()+2,0,1,1))</f>
        <v>-3196.0425676800078</v>
      </c>
      <c r="L1882" s="32" t="str">
        <f ca="1">IF(AND(F1882&gt;OFFSET(F1882,-计算结果!B$19,0,1,1),'000300'!K1882&lt;OFFSET('000300'!K1882,-计算结果!B$19,0,1,1)),"卖",IF(AND(F1882&lt;OFFSET(F1882,-计算结果!B$19,0,1,1),'000300'!K1882&gt;OFFSET('000300'!K1882,-计算结果!B$19,0,1,1)),"买",L1881))</f>
        <v>买</v>
      </c>
      <c r="M1882" s="4" t="str">
        <f t="shared" ca="1" si="118"/>
        <v/>
      </c>
      <c r="N1882" s="3">
        <f ca="1">IF(L1881="买",E1882/E1881-1,0)-IF(M1882=1,计算结果!B$17,0)</f>
        <v>-1.1429088523403519E-2</v>
      </c>
      <c r="O1882" s="2">
        <f t="shared" ca="1" si="119"/>
        <v>1.9163224613872394</v>
      </c>
      <c r="P1882" s="3">
        <f ca="1">1-O1882/MAX(O$2:O1882)</f>
        <v>0.26190063863377611</v>
      </c>
    </row>
    <row r="1883" spans="1:16" x14ac:dyDescent="0.15">
      <c r="A1883" s="1">
        <v>41179</v>
      </c>
      <c r="B1883">
        <v>2186</v>
      </c>
      <c r="C1883">
        <v>2266.3000000000002</v>
      </c>
      <c r="D1883" s="21">
        <v>2185.77</v>
      </c>
      <c r="E1883" s="21">
        <v>2251.7199999999998</v>
      </c>
      <c r="F1883" s="43">
        <v>482.10579455999999</v>
      </c>
      <c r="G1883" s="3">
        <f t="shared" si="116"/>
        <v>3.0587352223681696E-2</v>
      </c>
      <c r="H1883" s="3">
        <f>1-E1883/MAX(E$2:E1883)</f>
        <v>0.61687197985435249</v>
      </c>
      <c r="I1883" s="21">
        <f ca="1">IF(ROW()&gt;计算结果!B$18-1,AVERAGE(OFFSET(E1883,0,0,-计算结果!B$18,1)),AVERAGE(OFFSET(E1883,0,0,-ROW()+1,1)))</f>
        <v>2215.5699999999997</v>
      </c>
      <c r="J1883" s="43">
        <f t="shared" ca="1" si="117"/>
        <v>280982.03817215993</v>
      </c>
      <c r="K1883" s="43">
        <f ca="1">IF(ROW()&gt;计算结果!B$19+1,J1883-OFFSET(J1883,-计算结果!B$19,0,1,1),J1883-OFFSET(J1883,-ROW()+2,0,1,1))</f>
        <v>-2159.5506278400426</v>
      </c>
      <c r="L1883" s="32" t="str">
        <f ca="1">IF(AND(F1883&gt;OFFSET(F1883,-计算结果!B$19,0,1,1),'000300'!K1883&lt;OFFSET('000300'!K1883,-计算结果!B$19,0,1,1)),"卖",IF(AND(F1883&lt;OFFSET(F1883,-计算结果!B$19,0,1,1),'000300'!K1883&gt;OFFSET('000300'!K1883,-计算结果!B$19,0,1,1)),"买",L1882))</f>
        <v>买</v>
      </c>
      <c r="M1883" s="4" t="str">
        <f t="shared" ca="1" si="118"/>
        <v/>
      </c>
      <c r="N1883" s="3">
        <f ca="1">IF(L1882="买",E1883/E1882-1,0)-IF(M1883=1,计算结果!B$17,0)</f>
        <v>3.0587352223681696E-2</v>
      </c>
      <c r="O1883" s="2">
        <f t="shared" ca="1" si="119"/>
        <v>1.9749376914878436</v>
      </c>
      <c r="P1883" s="3">
        <f ca="1">1-O1883/MAX(O$2:O1883)</f>
        <v>0.23932413349159298</v>
      </c>
    </row>
    <row r="1884" spans="1:16" x14ac:dyDescent="0.15">
      <c r="A1884" s="1">
        <v>41180</v>
      </c>
      <c r="B1884">
        <v>2235.06</v>
      </c>
      <c r="C1884">
        <v>2297.0300000000002</v>
      </c>
      <c r="D1884" s="21">
        <v>2234.3200000000002</v>
      </c>
      <c r="E1884" s="21">
        <v>2293.11</v>
      </c>
      <c r="F1884" s="43">
        <v>544.31465472000002</v>
      </c>
      <c r="G1884" s="3">
        <f t="shared" si="116"/>
        <v>1.8381503917005881E-2</v>
      </c>
      <c r="H1884" s="3">
        <f>1-E1884/MAX(E$2:E1884)</f>
        <v>0.60982951065133051</v>
      </c>
      <c r="I1884" s="21">
        <f ca="1">IF(ROW()&gt;计算结果!B$18-1,AVERAGE(OFFSET(E1884,0,0,-计算结果!B$18,1)),AVERAGE(OFFSET(E1884,0,0,-ROW()+1,1)))</f>
        <v>2234.9675000000002</v>
      </c>
      <c r="J1884" s="43">
        <f t="shared" ca="1" si="117"/>
        <v>281526.35282687994</v>
      </c>
      <c r="K1884" s="43">
        <f ca="1">IF(ROW()&gt;计算结果!B$19+1,J1884-OFFSET(J1884,-计算结果!B$19,0,1,1),J1884-OFFSET(J1884,-ROW()+2,0,1,1))</f>
        <v>-1177.7042841600487</v>
      </c>
      <c r="L1884" s="32" t="str">
        <f ca="1">IF(AND(F1884&gt;OFFSET(F1884,-计算结果!B$19,0,1,1),'000300'!K1884&lt;OFFSET('000300'!K1884,-计算结果!B$19,0,1,1)),"卖",IF(AND(F1884&lt;OFFSET(F1884,-计算结果!B$19,0,1,1),'000300'!K1884&gt;OFFSET('000300'!K1884,-计算结果!B$19,0,1,1)),"买",L1883))</f>
        <v>卖</v>
      </c>
      <c r="M1884" s="4">
        <f t="shared" ca="1" si="118"/>
        <v>1</v>
      </c>
      <c r="N1884" s="3">
        <f ca="1">IF(L1883="买",E1884/E1883-1,0)-IF(M1884=1,计算结果!B$17,0)</f>
        <v>1.8381503917005881E-2</v>
      </c>
      <c r="O1884" s="2">
        <f t="shared" ca="1" si="119"/>
        <v>2.0112400163997699</v>
      </c>
      <c r="P1884" s="3">
        <f ca="1">1-O1884/MAX(O$2:O1884)</f>
        <v>0.22534176707179676</v>
      </c>
    </row>
    <row r="1885" spans="1:16" x14ac:dyDescent="0.15">
      <c r="A1885" s="1">
        <v>41190</v>
      </c>
      <c r="B1885">
        <v>2291.96</v>
      </c>
      <c r="C1885">
        <v>2305.1799999999998</v>
      </c>
      <c r="D1885" s="21">
        <v>2258.11</v>
      </c>
      <c r="E1885" s="21">
        <v>2270.0500000000002</v>
      </c>
      <c r="F1885" s="43">
        <v>339.15840512</v>
      </c>
      <c r="G1885" s="3">
        <f t="shared" si="116"/>
        <v>-1.0056211869469811E-2</v>
      </c>
      <c r="H1885" s="3">
        <f>1-E1885/MAX(E$2:E1885)</f>
        <v>0.61375314775743539</v>
      </c>
      <c r="I1885" s="21">
        <f ca="1">IF(ROW()&gt;计算结果!B$18-1,AVERAGE(OFFSET(E1885,0,0,-计算结果!B$18,1)),AVERAGE(OFFSET(E1885,0,0,-ROW()+1,1)))</f>
        <v>2249.9425000000001</v>
      </c>
      <c r="J1885" s="43">
        <f t="shared" ca="1" si="117"/>
        <v>281865.51123199996</v>
      </c>
      <c r="K1885" s="43">
        <f ca="1">IF(ROW()&gt;计算结果!B$19+1,J1885-OFFSET(J1885,-计算结果!B$19,0,1,1),J1885-OFFSET(J1885,-ROW()+2,0,1,1))</f>
        <v>-536.83091456000693</v>
      </c>
      <c r="L1885" s="32" t="str">
        <f ca="1">IF(AND(F1885&gt;OFFSET(F1885,-计算结果!B$19,0,1,1),'000300'!K1885&lt;OFFSET('000300'!K1885,-计算结果!B$19,0,1,1)),"卖",IF(AND(F1885&lt;OFFSET(F1885,-计算结果!B$19,0,1,1),'000300'!K1885&gt;OFFSET('000300'!K1885,-计算结果!B$19,0,1,1)),"买",L1884))</f>
        <v>卖</v>
      </c>
      <c r="M1885" s="4" t="str">
        <f t="shared" ca="1" si="118"/>
        <v/>
      </c>
      <c r="N1885" s="3">
        <f ca="1">IF(L1884="买",E1885/E1884-1,0)-IF(M1885=1,计算结果!B$17,0)</f>
        <v>0</v>
      </c>
      <c r="O1885" s="2">
        <f t="shared" ca="1" si="119"/>
        <v>2.0112400163997699</v>
      </c>
      <c r="P1885" s="3">
        <f ca="1">1-O1885/MAX(O$2:O1885)</f>
        <v>0.22534176707179676</v>
      </c>
    </row>
    <row r="1886" spans="1:16" x14ac:dyDescent="0.15">
      <c r="A1886" s="1">
        <v>41191</v>
      </c>
      <c r="B1886">
        <v>2281.75</v>
      </c>
      <c r="C1886">
        <v>2327.73</v>
      </c>
      <c r="D1886" s="21">
        <v>2281.75</v>
      </c>
      <c r="E1886" s="21">
        <v>2320.16</v>
      </c>
      <c r="F1886" s="43">
        <v>483.30194943999999</v>
      </c>
      <c r="G1886" s="3">
        <f t="shared" si="116"/>
        <v>2.2074403647496688E-2</v>
      </c>
      <c r="H1886" s="3">
        <f>1-E1886/MAX(E$2:E1886)</f>
        <v>0.60522697883345811</v>
      </c>
      <c r="I1886" s="21">
        <f ca="1">IF(ROW()&gt;计算结果!B$18-1,AVERAGE(OFFSET(E1886,0,0,-计算结果!B$18,1)),AVERAGE(OFFSET(E1886,0,0,-ROW()+1,1)))</f>
        <v>2283.7600000000002</v>
      </c>
      <c r="J1886" s="43">
        <f t="shared" ca="1" si="117"/>
        <v>282348.81318143994</v>
      </c>
      <c r="K1886" s="43">
        <f ca="1">IF(ROW()&gt;计算结果!B$19+1,J1886-OFFSET(J1886,-计算结果!B$19,0,1,1),J1886-OFFSET(J1886,-ROW()+2,0,1,1))</f>
        <v>272.54114303999813</v>
      </c>
      <c r="L1886" s="32" t="str">
        <f ca="1">IF(AND(F1886&gt;OFFSET(F1886,-计算结果!B$19,0,1,1),'000300'!K1886&lt;OFFSET('000300'!K1886,-计算结果!B$19,0,1,1)),"卖",IF(AND(F1886&lt;OFFSET(F1886,-计算结果!B$19,0,1,1),'000300'!K1886&gt;OFFSET('000300'!K1886,-计算结果!B$19,0,1,1)),"买",L1885))</f>
        <v>卖</v>
      </c>
      <c r="M1886" s="4" t="str">
        <f t="shared" ca="1" si="118"/>
        <v/>
      </c>
      <c r="N1886" s="3">
        <f ca="1">IF(L1885="买",E1886/E1885-1,0)-IF(M1886=1,计算结果!B$17,0)</f>
        <v>0</v>
      </c>
      <c r="O1886" s="2">
        <f t="shared" ca="1" si="119"/>
        <v>2.0112400163997699</v>
      </c>
      <c r="P1886" s="3">
        <f ca="1">1-O1886/MAX(O$2:O1886)</f>
        <v>0.22534176707179676</v>
      </c>
    </row>
    <row r="1887" spans="1:16" x14ac:dyDescent="0.15">
      <c r="A1887" s="1">
        <v>41192</v>
      </c>
      <c r="B1887">
        <v>2314.59</v>
      </c>
      <c r="C1887">
        <v>2325.75</v>
      </c>
      <c r="D1887" s="21">
        <v>2304.61</v>
      </c>
      <c r="E1887" s="21">
        <v>2324.12</v>
      </c>
      <c r="F1887" s="43">
        <v>378.73995775999998</v>
      </c>
      <c r="G1887" s="3">
        <f t="shared" si="116"/>
        <v>1.7067788428384301E-3</v>
      </c>
      <c r="H1887" s="3">
        <f>1-E1887/MAX(E$2:E1887)</f>
        <v>0.60455318859320761</v>
      </c>
      <c r="I1887" s="21">
        <f ca="1">IF(ROW()&gt;计算结果!B$18-1,AVERAGE(OFFSET(E1887,0,0,-计算结果!B$18,1)),AVERAGE(OFFSET(E1887,0,0,-ROW()+1,1)))</f>
        <v>2301.8599999999997</v>
      </c>
      <c r="J1887" s="43">
        <f t="shared" ca="1" si="117"/>
        <v>282727.55313919991</v>
      </c>
      <c r="K1887" s="43">
        <f ca="1">IF(ROW()&gt;计算结果!B$19+1,J1887-OFFSET(J1887,-计算结果!B$19,0,1,1),J1887-OFFSET(J1887,-ROW()+2,0,1,1))</f>
        <v>1035.1396659199963</v>
      </c>
      <c r="L1887" s="32" t="str">
        <f ca="1">IF(AND(F1887&gt;OFFSET(F1887,-计算结果!B$19,0,1,1),'000300'!K1887&lt;OFFSET('000300'!K1887,-计算结果!B$19,0,1,1)),"卖",IF(AND(F1887&lt;OFFSET(F1887,-计算结果!B$19,0,1,1),'000300'!K1887&gt;OFFSET('000300'!K1887,-计算结果!B$19,0,1,1)),"买",L1886))</f>
        <v>买</v>
      </c>
      <c r="M1887" s="4">
        <f t="shared" ca="1" si="118"/>
        <v>1</v>
      </c>
      <c r="N1887" s="3">
        <f ca="1">IF(L1886="买",E1887/E1886-1,0)-IF(M1887=1,计算结果!B$17,0)</f>
        <v>0</v>
      </c>
      <c r="O1887" s="2">
        <f t="shared" ca="1" si="119"/>
        <v>2.0112400163997699</v>
      </c>
      <c r="P1887" s="3">
        <f ca="1">1-O1887/MAX(O$2:O1887)</f>
        <v>0.22534176707179676</v>
      </c>
    </row>
    <row r="1888" spans="1:16" x14ac:dyDescent="0.15">
      <c r="A1888" s="1">
        <v>41193</v>
      </c>
      <c r="B1888">
        <v>2315.9</v>
      </c>
      <c r="C1888">
        <v>2321.35</v>
      </c>
      <c r="D1888" s="21">
        <v>2300.9299999999998</v>
      </c>
      <c r="E1888" s="21">
        <v>2302.5300000000002</v>
      </c>
      <c r="F1888" s="43">
        <v>361.7296384</v>
      </c>
      <c r="G1888" s="3">
        <f t="shared" si="116"/>
        <v>-9.2895375453934115E-3</v>
      </c>
      <c r="H1888" s="3">
        <f>1-E1888/MAX(E$2:E1888)</f>
        <v>0.60822670659497713</v>
      </c>
      <c r="I1888" s="21">
        <f ca="1">IF(ROW()&gt;计算结果!B$18-1,AVERAGE(OFFSET(E1888,0,0,-计算结果!B$18,1)),AVERAGE(OFFSET(E1888,0,0,-ROW()+1,1)))</f>
        <v>2304.2150000000001</v>
      </c>
      <c r="J1888" s="43">
        <f t="shared" ca="1" si="117"/>
        <v>283089.28277759993</v>
      </c>
      <c r="K1888" s="43">
        <f ca="1">IF(ROW()&gt;计算结果!B$19+1,J1888-OFFSET(J1888,-计算结果!B$19,0,1,1),J1888-OFFSET(J1888,-ROW()+2,0,1,1))</f>
        <v>1737.3029785600374</v>
      </c>
      <c r="L1888" s="32" t="str">
        <f ca="1">IF(AND(F1888&gt;OFFSET(F1888,-计算结果!B$19,0,1,1),'000300'!K1888&lt;OFFSET('000300'!K1888,-计算结果!B$19,0,1,1)),"卖",IF(AND(F1888&lt;OFFSET(F1888,-计算结果!B$19,0,1,1),'000300'!K1888&gt;OFFSET('000300'!K1888,-计算结果!B$19,0,1,1)),"买",L1887))</f>
        <v>买</v>
      </c>
      <c r="M1888" s="4" t="str">
        <f t="shared" ca="1" si="118"/>
        <v/>
      </c>
      <c r="N1888" s="3">
        <f ca="1">IF(L1887="买",E1888/E1887-1,0)-IF(M1888=1,计算结果!B$17,0)</f>
        <v>-9.2895375453934115E-3</v>
      </c>
      <c r="O1888" s="2">
        <f t="shared" ca="1" si="119"/>
        <v>1.9925565267546266</v>
      </c>
      <c r="P1888" s="3">
        <f ca="1">1-O1888/MAX(O$2:O1888)</f>
        <v>0.23253798381143143</v>
      </c>
    </row>
    <row r="1889" spans="1:16" x14ac:dyDescent="0.15">
      <c r="A1889" s="1">
        <v>41194</v>
      </c>
      <c r="B1889">
        <v>2311.2800000000002</v>
      </c>
      <c r="C1889">
        <v>2332.15</v>
      </c>
      <c r="D1889" s="21">
        <v>2287.0100000000002</v>
      </c>
      <c r="E1889" s="21">
        <v>2304.5300000000002</v>
      </c>
      <c r="F1889" s="43">
        <v>332.05903360000002</v>
      </c>
      <c r="G1889" s="3">
        <f t="shared" si="116"/>
        <v>8.6860974666991275E-4</v>
      </c>
      <c r="H1889" s="3">
        <f>1-E1889/MAX(E$2:E1889)</f>
        <v>0.60788640849384057</v>
      </c>
      <c r="I1889" s="21">
        <f ca="1">IF(ROW()&gt;计算结果!B$18-1,AVERAGE(OFFSET(E1889,0,0,-计算结果!B$18,1)),AVERAGE(OFFSET(E1889,0,0,-ROW()+1,1)))</f>
        <v>2312.835</v>
      </c>
      <c r="J1889" s="43">
        <f t="shared" ca="1" si="117"/>
        <v>283421.34181119991</v>
      </c>
      <c r="K1889" s="43">
        <f ca="1">IF(ROW()&gt;计算结果!B$19+1,J1889-OFFSET(J1889,-计算结果!B$19,0,1,1),J1889-OFFSET(J1889,-ROW()+2,0,1,1))</f>
        <v>2405.449625600013</v>
      </c>
      <c r="L1889" s="32" t="str">
        <f ca="1">IF(AND(F1889&gt;OFFSET(F1889,-计算结果!B$19,0,1,1),'000300'!K1889&lt;OFFSET('000300'!K1889,-计算结果!B$19,0,1,1)),"卖",IF(AND(F1889&lt;OFFSET(F1889,-计算结果!B$19,0,1,1),'000300'!K1889&gt;OFFSET('000300'!K1889,-计算结果!B$19,0,1,1)),"买",L1888))</f>
        <v>买</v>
      </c>
      <c r="M1889" s="4" t="str">
        <f t="shared" ca="1" si="118"/>
        <v/>
      </c>
      <c r="N1889" s="3">
        <f ca="1">IF(L1888="买",E1889/E1888-1,0)-IF(M1889=1,计算结果!B$17,0)</f>
        <v>8.6860974666991275E-4</v>
      </c>
      <c r="O1889" s="2">
        <f t="shared" ca="1" si="119"/>
        <v>1.9942872807745564</v>
      </c>
      <c r="P1889" s="3">
        <f ca="1">1-O1889/MAX(O$2:O1889)</f>
        <v>0.23187135882397114</v>
      </c>
    </row>
    <row r="1890" spans="1:16" x14ac:dyDescent="0.15">
      <c r="A1890" s="1">
        <v>41197</v>
      </c>
      <c r="B1890">
        <v>2306.0100000000002</v>
      </c>
      <c r="C1890">
        <v>2307.88</v>
      </c>
      <c r="D1890" s="21">
        <v>2278.46</v>
      </c>
      <c r="E1890" s="21">
        <v>2294.86</v>
      </c>
      <c r="F1890" s="43">
        <v>285.69022464</v>
      </c>
      <c r="G1890" s="3">
        <f t="shared" si="116"/>
        <v>-4.1960833662395558E-3</v>
      </c>
      <c r="H1890" s="3">
        <f>1-E1890/MAX(E$2:E1890)</f>
        <v>0.60953174981283609</v>
      </c>
      <c r="I1890" s="21">
        <f ca="1">IF(ROW()&gt;计算结果!B$18-1,AVERAGE(OFFSET(E1890,0,0,-计算结果!B$18,1)),AVERAGE(OFFSET(E1890,0,0,-ROW()+1,1)))</f>
        <v>2306.5100000000002</v>
      </c>
      <c r="J1890" s="43">
        <f t="shared" ca="1" si="117"/>
        <v>283135.65158655989</v>
      </c>
      <c r="K1890" s="43">
        <f ca="1">IF(ROW()&gt;计算结果!B$19+1,J1890-OFFSET(J1890,-计算结果!B$19,0,1,1),J1890-OFFSET(J1890,-ROW()+2,0,1,1))</f>
        <v>2386.5300377599779</v>
      </c>
      <c r="L1890" s="32" t="str">
        <f ca="1">IF(AND(F1890&gt;OFFSET(F1890,-计算结果!B$19,0,1,1),'000300'!K1890&lt;OFFSET('000300'!K1890,-计算结果!B$19,0,1,1)),"卖",IF(AND(F1890&lt;OFFSET(F1890,-计算结果!B$19,0,1,1),'000300'!K1890&gt;OFFSET('000300'!K1890,-计算结果!B$19,0,1,1)),"买",L1889))</f>
        <v>买</v>
      </c>
      <c r="M1890" s="4" t="str">
        <f t="shared" ca="1" si="118"/>
        <v/>
      </c>
      <c r="N1890" s="3">
        <f ca="1">IF(L1889="买",E1890/E1889-1,0)-IF(M1890=1,计算结果!B$17,0)</f>
        <v>-4.1960833662395558E-3</v>
      </c>
      <c r="O1890" s="2">
        <f t="shared" ca="1" si="119"/>
        <v>1.9859190850881951</v>
      </c>
      <c r="P1890" s="3">
        <f ca="1">1-O1890/MAX(O$2:O1890)</f>
        <v>0.23509449063834209</v>
      </c>
    </row>
    <row r="1891" spans="1:16" x14ac:dyDescent="0.15">
      <c r="A1891" s="1">
        <v>41198</v>
      </c>
      <c r="B1891">
        <v>2293.2399999999998</v>
      </c>
      <c r="C1891">
        <v>2315.4499999999998</v>
      </c>
      <c r="D1891" s="21">
        <v>2287.59</v>
      </c>
      <c r="E1891" s="21">
        <v>2298.16</v>
      </c>
      <c r="F1891" s="43">
        <v>327.05140735999998</v>
      </c>
      <c r="G1891" s="3">
        <f t="shared" si="116"/>
        <v>1.4379962176340744E-3</v>
      </c>
      <c r="H1891" s="3">
        <f>1-E1891/MAX(E$2:E1891)</f>
        <v>0.6089702579459606</v>
      </c>
      <c r="I1891" s="21">
        <f ca="1">IF(ROW()&gt;计算结果!B$18-1,AVERAGE(OFFSET(E1891,0,0,-计算结果!B$18,1)),AVERAGE(OFFSET(E1891,0,0,-ROW()+1,1)))</f>
        <v>2300.02</v>
      </c>
      <c r="J1891" s="43">
        <f t="shared" ca="1" si="117"/>
        <v>282808.60017919989</v>
      </c>
      <c r="K1891" s="43">
        <f ca="1">IF(ROW()&gt;计算结果!B$19+1,J1891-OFFSET(J1891,-计算结果!B$19,0,1,1),J1891-OFFSET(J1891,-ROW()+2,0,1,1))</f>
        <v>2308.6678015999496</v>
      </c>
      <c r="L1891" s="32" t="str">
        <f ca="1">IF(AND(F1891&gt;OFFSET(F1891,-计算结果!B$19,0,1,1),'000300'!K1891&lt;OFFSET('000300'!K1891,-计算结果!B$19,0,1,1)),"卖",IF(AND(F1891&lt;OFFSET(F1891,-计算结果!B$19,0,1,1),'000300'!K1891&gt;OFFSET('000300'!K1891,-计算结果!B$19,0,1,1)),"买",L1890))</f>
        <v>买</v>
      </c>
      <c r="M1891" s="4" t="str">
        <f t="shared" ca="1" si="118"/>
        <v/>
      </c>
      <c r="N1891" s="3">
        <f ca="1">IF(L1890="买",E1891/E1890-1,0)-IF(M1891=1,计算结果!B$17,0)</f>
        <v>1.4379962176340744E-3</v>
      </c>
      <c r="O1891" s="2">
        <f t="shared" ca="1" si="119"/>
        <v>1.9887748292210794</v>
      </c>
      <c r="P1891" s="3">
        <f ca="1">1-O1891/MAX(O$2:O1891)</f>
        <v>0.23399455940903247</v>
      </c>
    </row>
    <row r="1892" spans="1:16" x14ac:dyDescent="0.15">
      <c r="A1892" s="1">
        <v>41199</v>
      </c>
      <c r="B1892">
        <v>2307.36</v>
      </c>
      <c r="C1892">
        <v>2312.17</v>
      </c>
      <c r="D1892" s="21">
        <v>2280.8200000000002</v>
      </c>
      <c r="E1892" s="21">
        <v>2300.8000000000002</v>
      </c>
      <c r="F1892" s="43">
        <v>312.70899711999999</v>
      </c>
      <c r="G1892" s="3">
        <f t="shared" si="116"/>
        <v>1.1487450830229839E-3</v>
      </c>
      <c r="H1892" s="3">
        <f>1-E1892/MAX(E$2:E1892)</f>
        <v>0.60852106445246035</v>
      </c>
      <c r="I1892" s="21">
        <f ca="1">IF(ROW()&gt;计算结果!B$18-1,AVERAGE(OFFSET(E1892,0,0,-计算结果!B$18,1)),AVERAGE(OFFSET(E1892,0,0,-ROW()+1,1)))</f>
        <v>2299.5875000000001</v>
      </c>
      <c r="J1892" s="43">
        <f t="shared" ca="1" si="117"/>
        <v>282495.89118207991</v>
      </c>
      <c r="K1892" s="43">
        <f ca="1">IF(ROW()&gt;计算结果!B$19+1,J1892-OFFSET(J1892,-计算结果!B$19,0,1,1),J1892-OFFSET(J1892,-ROW()+2,0,1,1))</f>
        <v>1513.8530099199852</v>
      </c>
      <c r="L1892" s="32" t="str">
        <f ca="1">IF(AND(F1892&gt;OFFSET(F1892,-计算结果!B$19,0,1,1),'000300'!K1892&lt;OFFSET('000300'!K1892,-计算结果!B$19,0,1,1)),"卖",IF(AND(F1892&lt;OFFSET(F1892,-计算结果!B$19,0,1,1),'000300'!K1892&gt;OFFSET('000300'!K1892,-计算结果!B$19,0,1,1)),"买",L1891))</f>
        <v>买</v>
      </c>
      <c r="M1892" s="4" t="str">
        <f t="shared" ca="1" si="118"/>
        <v/>
      </c>
      <c r="N1892" s="3">
        <f ca="1">IF(L1891="买",E1892/E1891-1,0)-IF(M1892=1,计算结果!B$17,0)</f>
        <v>1.1487450830229839E-3</v>
      </c>
      <c r="O1892" s="2">
        <f t="shared" ca="1" si="119"/>
        <v>1.9910594245273869</v>
      </c>
      <c r="P1892" s="3">
        <f ca="1">1-O1892/MAX(O$2:O1892)</f>
        <v>0.23311461442558479</v>
      </c>
    </row>
    <row r="1893" spans="1:16" x14ac:dyDescent="0.15">
      <c r="A1893" s="1">
        <v>41200</v>
      </c>
      <c r="B1893">
        <v>2307.4899999999998</v>
      </c>
      <c r="C1893">
        <v>2341.12</v>
      </c>
      <c r="D1893" s="21">
        <v>2305.88</v>
      </c>
      <c r="E1893" s="21">
        <v>2336.08</v>
      </c>
      <c r="F1893" s="43">
        <v>450.50294272000002</v>
      </c>
      <c r="G1893" s="3">
        <f t="shared" si="116"/>
        <v>1.5333796940194544E-2</v>
      </c>
      <c r="H1893" s="3">
        <f>1-E1893/MAX(E$2:E1893)</f>
        <v>0.60251820594841088</v>
      </c>
      <c r="I1893" s="21">
        <f ca="1">IF(ROW()&gt;计算结果!B$18-1,AVERAGE(OFFSET(E1893,0,0,-计算结果!B$18,1)),AVERAGE(OFFSET(E1893,0,0,-ROW()+1,1)))</f>
        <v>2307.4750000000004</v>
      </c>
      <c r="J1893" s="43">
        <f t="shared" ca="1" si="117"/>
        <v>282946.39412479993</v>
      </c>
      <c r="K1893" s="43">
        <f ca="1">IF(ROW()&gt;计算结果!B$19+1,J1893-OFFSET(J1893,-计算结果!B$19,0,1,1),J1893-OFFSET(J1893,-ROW()+2,0,1,1))</f>
        <v>1420.04129791999</v>
      </c>
      <c r="L1893" s="32" t="str">
        <f ca="1">IF(AND(F1893&gt;OFFSET(F1893,-计算结果!B$19,0,1,1),'000300'!K1893&lt;OFFSET('000300'!K1893,-计算结果!B$19,0,1,1)),"卖",IF(AND(F1893&lt;OFFSET(F1893,-计算结果!B$19,0,1,1),'000300'!K1893&gt;OFFSET('000300'!K1893,-计算结果!B$19,0,1,1)),"买",L1892))</f>
        <v>买</v>
      </c>
      <c r="M1893" s="4" t="str">
        <f t="shared" ca="1" si="118"/>
        <v/>
      </c>
      <c r="N1893" s="3">
        <f ca="1">IF(L1892="买",E1893/E1892-1,0)-IF(M1893=1,计算结果!B$17,0)</f>
        <v>1.5333796940194544E-2</v>
      </c>
      <c r="O1893" s="2">
        <f t="shared" ca="1" si="119"/>
        <v>2.0215899254389504</v>
      </c>
      <c r="P1893" s="3">
        <f ca="1">1-O1893/MAX(O$2:O1893)</f>
        <v>0.22135534964678394</v>
      </c>
    </row>
    <row r="1894" spans="1:16" x14ac:dyDescent="0.15">
      <c r="A1894" s="1">
        <v>41201</v>
      </c>
      <c r="B1894">
        <v>2335.11</v>
      </c>
      <c r="C1894">
        <v>2342.5300000000002</v>
      </c>
      <c r="D1894" s="21">
        <v>2328.73</v>
      </c>
      <c r="E1894" s="21">
        <v>2332.4699999999998</v>
      </c>
      <c r="F1894" s="43">
        <v>331.73030912000002</v>
      </c>
      <c r="G1894" s="3">
        <f t="shared" si="116"/>
        <v>-1.5453237902811612E-3</v>
      </c>
      <c r="H1894" s="3">
        <f>1-E1894/MAX(E$2:E1894)</f>
        <v>0.60313244402096244</v>
      </c>
      <c r="I1894" s="21">
        <f ca="1">IF(ROW()&gt;计算结果!B$18-1,AVERAGE(OFFSET(E1894,0,0,-计算结果!B$18,1)),AVERAGE(OFFSET(E1894,0,0,-ROW()+1,1)))</f>
        <v>2316.8775000000001</v>
      </c>
      <c r="J1894" s="43">
        <f t="shared" ca="1" si="117"/>
        <v>283278.1244339199</v>
      </c>
      <c r="K1894" s="43">
        <f ca="1">IF(ROW()&gt;计算结果!B$19+1,J1894-OFFSET(J1894,-计算结果!B$19,0,1,1),J1894-OFFSET(J1894,-ROW()+2,0,1,1))</f>
        <v>1412.6132019199431</v>
      </c>
      <c r="L1894" s="32" t="str">
        <f ca="1">IF(AND(F1894&gt;OFFSET(F1894,-计算结果!B$19,0,1,1),'000300'!K1894&lt;OFFSET('000300'!K1894,-计算结果!B$19,0,1,1)),"卖",IF(AND(F1894&lt;OFFSET(F1894,-计算结果!B$19,0,1,1),'000300'!K1894&gt;OFFSET('000300'!K1894,-计算结果!B$19,0,1,1)),"买",L1893))</f>
        <v>买</v>
      </c>
      <c r="M1894" s="4" t="str">
        <f t="shared" ca="1" si="118"/>
        <v/>
      </c>
      <c r="N1894" s="3">
        <f ca="1">IF(L1893="买",E1894/E1893-1,0)-IF(M1894=1,计算结果!B$17,0)</f>
        <v>-1.5453237902811612E-3</v>
      </c>
      <c r="O1894" s="2">
        <f t="shared" ca="1" si="119"/>
        <v>2.0184659144329768</v>
      </c>
      <c r="P1894" s="3">
        <f ca="1">1-O1894/MAX(O$2:O1894)</f>
        <v>0.22255860774914993</v>
      </c>
    </row>
    <row r="1895" spans="1:16" x14ac:dyDescent="0.15">
      <c r="A1895" s="1">
        <v>41204</v>
      </c>
      <c r="B1895">
        <v>2320.4699999999998</v>
      </c>
      <c r="C1895">
        <v>2347.9</v>
      </c>
      <c r="D1895" s="21">
        <v>2315.9</v>
      </c>
      <c r="E1895" s="21">
        <v>2341.59</v>
      </c>
      <c r="F1895" s="43">
        <v>328.15273983999998</v>
      </c>
      <c r="G1895" s="3">
        <f t="shared" si="116"/>
        <v>3.9100181352815788E-3</v>
      </c>
      <c r="H1895" s="3">
        <f>1-E1895/MAX(E$2:E1895)</f>
        <v>0.60158068467977943</v>
      </c>
      <c r="I1895" s="21">
        <f ca="1">IF(ROW()&gt;计算结果!B$18-1,AVERAGE(OFFSET(E1895,0,0,-计算结果!B$18,1)),AVERAGE(OFFSET(E1895,0,0,-ROW()+1,1)))</f>
        <v>2327.7350000000001</v>
      </c>
      <c r="J1895" s="43">
        <f t="shared" ca="1" si="117"/>
        <v>283606.27717375988</v>
      </c>
      <c r="K1895" s="43">
        <f ca="1">IF(ROW()&gt;计算结果!B$19+1,J1895-OFFSET(J1895,-计算结果!B$19,0,1,1),J1895-OFFSET(J1895,-ROW()+2,0,1,1))</f>
        <v>1257.4639923199429</v>
      </c>
      <c r="L1895" s="32" t="str">
        <f ca="1">IF(AND(F1895&gt;OFFSET(F1895,-计算结果!B$19,0,1,1),'000300'!K1895&lt;OFFSET('000300'!K1895,-计算结果!B$19,0,1,1)),"卖",IF(AND(F1895&lt;OFFSET(F1895,-计算结果!B$19,0,1,1),'000300'!K1895&gt;OFFSET('000300'!K1895,-计算结果!B$19,0,1,1)),"买",L1894))</f>
        <v>买</v>
      </c>
      <c r="M1895" s="4" t="str">
        <f t="shared" ca="1" si="118"/>
        <v/>
      </c>
      <c r="N1895" s="3">
        <f ca="1">IF(L1894="买",E1895/E1894-1,0)-IF(M1895=1,计算结果!B$17,0)</f>
        <v>3.9100181352815788E-3</v>
      </c>
      <c r="O1895" s="2">
        <f t="shared" ca="1" si="119"/>
        <v>2.0263581527638577</v>
      </c>
      <c r="P1895" s="3">
        <f ca="1">1-O1895/MAX(O$2:O1895)</f>
        <v>0.21951879780633055</v>
      </c>
    </row>
    <row r="1896" spans="1:16" x14ac:dyDescent="0.15">
      <c r="A1896" s="1">
        <v>41205</v>
      </c>
      <c r="B1896">
        <v>2340.89</v>
      </c>
      <c r="C1896">
        <v>2344.04</v>
      </c>
      <c r="D1896" s="21">
        <v>2309.25</v>
      </c>
      <c r="E1896" s="21">
        <v>2312.08</v>
      </c>
      <c r="F1896" s="43">
        <v>337.16877312000003</v>
      </c>
      <c r="G1896" s="3">
        <f t="shared" si="116"/>
        <v>-1.2602547841424117E-2</v>
      </c>
      <c r="H1896" s="3">
        <f>1-E1896/MAX(E$2:E1896)</f>
        <v>0.60660178316204993</v>
      </c>
      <c r="I1896" s="21">
        <f ca="1">IF(ROW()&gt;计算结果!B$18-1,AVERAGE(OFFSET(E1896,0,0,-计算结果!B$18,1)),AVERAGE(OFFSET(E1896,0,0,-ROW()+1,1)))</f>
        <v>2330.5549999999998</v>
      </c>
      <c r="J1896" s="43">
        <f t="shared" ca="1" si="117"/>
        <v>283943.44594687986</v>
      </c>
      <c r="K1896" s="43">
        <f ca="1">IF(ROW()&gt;计算结果!B$19+1,J1896-OFFSET(J1896,-计算结果!B$19,0,1,1),J1896-OFFSET(J1896,-ROW()+2,0,1,1))</f>
        <v>1215.8928076799493</v>
      </c>
      <c r="L1896" s="32" t="str">
        <f ca="1">IF(AND(F1896&gt;OFFSET(F1896,-计算结果!B$19,0,1,1),'000300'!K1896&lt;OFFSET('000300'!K1896,-计算结果!B$19,0,1,1)),"卖",IF(AND(F1896&lt;OFFSET(F1896,-计算结果!B$19,0,1,1),'000300'!K1896&gt;OFFSET('000300'!K1896,-计算结果!B$19,0,1,1)),"买",L1895))</f>
        <v>买</v>
      </c>
      <c r="M1896" s="4" t="str">
        <f t="shared" ca="1" si="118"/>
        <v/>
      </c>
      <c r="N1896" s="3">
        <f ca="1">IF(L1895="买",E1896/E1895-1,0)-IF(M1896=1,计算结果!B$17,0)</f>
        <v>-1.2602547841424117E-2</v>
      </c>
      <c r="O1896" s="2">
        <f t="shared" ca="1" si="119"/>
        <v>2.0008208771997915</v>
      </c>
      <c r="P1896" s="3">
        <f ca="1">1-O1896/MAX(O$2:O1896)</f>
        <v>0.22935484949630836</v>
      </c>
    </row>
    <row r="1897" spans="1:16" x14ac:dyDescent="0.15">
      <c r="A1897" s="1">
        <v>41206</v>
      </c>
      <c r="B1897">
        <v>2303.4</v>
      </c>
      <c r="C1897">
        <v>2321.4299999999998</v>
      </c>
      <c r="D1897" s="21">
        <v>2302.17</v>
      </c>
      <c r="E1897" s="21">
        <v>2307.7800000000002</v>
      </c>
      <c r="F1897" s="43">
        <v>303.92377343999999</v>
      </c>
      <c r="G1897" s="3">
        <f t="shared" si="116"/>
        <v>-1.8597972388497697E-3</v>
      </c>
      <c r="H1897" s="3">
        <f>1-E1897/MAX(E$2:E1897)</f>
        <v>0.60733342407949364</v>
      </c>
      <c r="I1897" s="21">
        <f ca="1">IF(ROW()&gt;计算结果!B$18-1,AVERAGE(OFFSET(E1897,0,0,-计算结果!B$18,1)),AVERAGE(OFFSET(E1897,0,0,-ROW()+1,1)))</f>
        <v>2323.48</v>
      </c>
      <c r="J1897" s="43">
        <f t="shared" ca="1" si="117"/>
        <v>283639.52217343985</v>
      </c>
      <c r="K1897" s="43">
        <f ca="1">IF(ROW()&gt;计算结果!B$19+1,J1897-OFFSET(J1897,-计算结果!B$19,0,1,1),J1897-OFFSET(J1897,-ROW()+2,0,1,1))</f>
        <v>550.23939583991887</v>
      </c>
      <c r="L1897" s="32" t="str">
        <f ca="1">IF(AND(F1897&gt;OFFSET(F1897,-计算结果!B$19,0,1,1),'000300'!K1897&lt;OFFSET('000300'!K1897,-计算结果!B$19,0,1,1)),"卖",IF(AND(F1897&lt;OFFSET(F1897,-计算结果!B$19,0,1,1),'000300'!K1897&gt;OFFSET('000300'!K1897,-计算结果!B$19,0,1,1)),"买",L1896))</f>
        <v>买</v>
      </c>
      <c r="M1897" s="4" t="str">
        <f t="shared" ca="1" si="118"/>
        <v/>
      </c>
      <c r="N1897" s="3">
        <f ca="1">IF(L1896="买",E1897/E1896-1,0)-IF(M1897=1,计算结果!B$17,0)</f>
        <v>-1.8597972388497697E-3</v>
      </c>
      <c r="O1897" s="2">
        <f t="shared" ca="1" si="119"/>
        <v>1.9970997560569423</v>
      </c>
      <c r="P1897" s="3">
        <f ca="1">1-O1897/MAX(O$2:O1897)</f>
        <v>0.23078809321934812</v>
      </c>
    </row>
    <row r="1898" spans="1:16" x14ac:dyDescent="0.15">
      <c r="A1898" s="1">
        <v>41207</v>
      </c>
      <c r="B1898">
        <v>2306.73</v>
      </c>
      <c r="C1898">
        <v>2322.92</v>
      </c>
      <c r="D1898" s="21">
        <v>2288.6</v>
      </c>
      <c r="E1898" s="21">
        <v>2291.2399999999998</v>
      </c>
      <c r="F1898" s="43">
        <v>331.83528960000001</v>
      </c>
      <c r="G1898" s="3">
        <f t="shared" si="116"/>
        <v>-7.1670609850160716E-3</v>
      </c>
      <c r="H1898" s="3">
        <f>1-E1898/MAX(E$2:E1898)</f>
        <v>0.61014768937589325</v>
      </c>
      <c r="I1898" s="21">
        <f ca="1">IF(ROW()&gt;计算结果!B$18-1,AVERAGE(OFFSET(E1898,0,0,-计算结果!B$18,1)),AVERAGE(OFFSET(E1898,0,0,-ROW()+1,1)))</f>
        <v>2313.1725000000001</v>
      </c>
      <c r="J1898" s="43">
        <f t="shared" ca="1" si="117"/>
        <v>283307.68688383984</v>
      </c>
      <c r="K1898" s="43">
        <f ca="1">IF(ROW()&gt;计算结果!B$19+1,J1898-OFFSET(J1898,-计算结果!B$19,0,1,1),J1898-OFFSET(J1898,-ROW()+2,0,1,1))</f>
        <v>-113.65492736006854</v>
      </c>
      <c r="L1898" s="32" t="str">
        <f ca="1">IF(AND(F1898&gt;OFFSET(F1898,-计算结果!B$19,0,1,1),'000300'!K1898&lt;OFFSET('000300'!K1898,-计算结果!B$19,0,1,1)),"卖",IF(AND(F1898&lt;OFFSET(F1898,-计算结果!B$19,0,1,1),'000300'!K1898&gt;OFFSET('000300'!K1898,-计算结果!B$19,0,1,1)),"买",L1897))</f>
        <v>买</v>
      </c>
      <c r="M1898" s="4" t="str">
        <f t="shared" ca="1" si="118"/>
        <v/>
      </c>
      <c r="N1898" s="3">
        <f ca="1">IF(L1897="买",E1898/E1897-1,0)-IF(M1898=1,计算结果!B$17,0)</f>
        <v>-7.1670609850160716E-3</v>
      </c>
      <c r="O1898" s="2">
        <f t="shared" ca="1" si="119"/>
        <v>1.9827864203121215</v>
      </c>
      <c r="P1898" s="3">
        <f ca="1">1-O1898/MAX(O$2:O1898)</f>
        <v>0.23630108186564558</v>
      </c>
    </row>
    <row r="1899" spans="1:16" x14ac:dyDescent="0.15">
      <c r="A1899" s="1">
        <v>41208</v>
      </c>
      <c r="B1899">
        <v>2291.31</v>
      </c>
      <c r="C1899">
        <v>2293.1799999999998</v>
      </c>
      <c r="D1899" s="21">
        <v>2237.06</v>
      </c>
      <c r="E1899" s="21">
        <v>2247.91</v>
      </c>
      <c r="F1899" s="43">
        <v>345.30066432000001</v>
      </c>
      <c r="G1899" s="3">
        <f t="shared" si="116"/>
        <v>-1.8911157277282098E-2</v>
      </c>
      <c r="H1899" s="3">
        <f>1-E1899/MAX(E$2:E1899)</f>
        <v>0.61752024773701764</v>
      </c>
      <c r="I1899" s="21">
        <f ca="1">IF(ROW()&gt;计算结果!B$18-1,AVERAGE(OFFSET(E1899,0,0,-计算结果!B$18,1)),AVERAGE(OFFSET(E1899,0,0,-ROW()+1,1)))</f>
        <v>2289.7525000000001</v>
      </c>
      <c r="J1899" s="43">
        <f t="shared" ca="1" si="117"/>
        <v>282962.38621951983</v>
      </c>
      <c r="K1899" s="43">
        <f ca="1">IF(ROW()&gt;计算结果!B$19+1,J1899-OFFSET(J1899,-计算结果!B$19,0,1,1),J1899-OFFSET(J1899,-ROW()+2,0,1,1))</f>
        <v>-173.26536704006139</v>
      </c>
      <c r="L1899" s="32" t="str">
        <f ca="1">IF(AND(F1899&gt;OFFSET(F1899,-计算结果!B$19,0,1,1),'000300'!K1899&lt;OFFSET('000300'!K1899,-计算结果!B$19,0,1,1)),"卖",IF(AND(F1899&lt;OFFSET(F1899,-计算结果!B$19,0,1,1),'000300'!K1899&gt;OFFSET('000300'!K1899,-计算结果!B$19,0,1,1)),"买",L1898))</f>
        <v>卖</v>
      </c>
      <c r="M1899" s="4">
        <f t="shared" ca="1" si="118"/>
        <v>1</v>
      </c>
      <c r="N1899" s="3">
        <f ca="1">IF(L1898="买",E1899/E1898-1,0)-IF(M1899=1,计算结果!B$17,0)</f>
        <v>-1.8911157277282098E-2</v>
      </c>
      <c r="O1899" s="2">
        <f t="shared" ca="1" si="119"/>
        <v>1.9452896344703399</v>
      </c>
      <c r="P1899" s="3">
        <f ca="1">1-O1899/MAX(O$2:O1899)</f>
        <v>0.25074351221897451</v>
      </c>
    </row>
    <row r="1900" spans="1:16" x14ac:dyDescent="0.15">
      <c r="A1900" s="1">
        <v>41211</v>
      </c>
      <c r="B1900">
        <v>2241.8000000000002</v>
      </c>
      <c r="C1900">
        <v>2248.14</v>
      </c>
      <c r="D1900" s="21">
        <v>2227.65</v>
      </c>
      <c r="E1900" s="21">
        <v>2235.85</v>
      </c>
      <c r="F1900" s="43">
        <v>253.28650239999999</v>
      </c>
      <c r="G1900" s="3">
        <f t="shared" si="116"/>
        <v>-5.3649834735376434E-3</v>
      </c>
      <c r="H1900" s="3">
        <f>1-E1900/MAX(E$2:E1900)</f>
        <v>0.61957224528687127</v>
      </c>
      <c r="I1900" s="21">
        <f ca="1">IF(ROW()&gt;计算结果!B$18-1,AVERAGE(OFFSET(E1900,0,0,-计算结果!B$18,1)),AVERAGE(OFFSET(E1900,0,0,-ROW()+1,1)))</f>
        <v>2270.6950000000002</v>
      </c>
      <c r="J1900" s="43">
        <f t="shared" ca="1" si="117"/>
        <v>282709.09971711983</v>
      </c>
      <c r="K1900" s="43">
        <f ca="1">IF(ROW()&gt;计算结果!B$19+1,J1900-OFFSET(J1900,-计算结果!B$19,0,1,1),J1900-OFFSET(J1900,-ROW()+2,0,1,1))</f>
        <v>-99.50046208006097</v>
      </c>
      <c r="L1900" s="32" t="str">
        <f ca="1">IF(AND(F1900&gt;OFFSET(F1900,-计算结果!B$19,0,1,1),'000300'!K1900&lt;OFFSET('000300'!K1900,-计算结果!B$19,0,1,1)),"卖",IF(AND(F1900&lt;OFFSET(F1900,-计算结果!B$19,0,1,1),'000300'!K1900&gt;OFFSET('000300'!K1900,-计算结果!B$19,0,1,1)),"买",L1899))</f>
        <v>卖</v>
      </c>
      <c r="M1900" s="4" t="str">
        <f t="shared" ca="1" si="118"/>
        <v/>
      </c>
      <c r="N1900" s="3">
        <f ca="1">IF(L1899="买",E1900/E1899-1,0)-IF(M1900=1,计算结果!B$17,0)</f>
        <v>0</v>
      </c>
      <c r="O1900" s="2">
        <f t="shared" ca="1" si="119"/>
        <v>1.9452896344703399</v>
      </c>
      <c r="P1900" s="3">
        <f ca="1">1-O1900/MAX(O$2:O1900)</f>
        <v>0.25074351221897451</v>
      </c>
    </row>
    <row r="1901" spans="1:16" x14ac:dyDescent="0.15">
      <c r="A1901" s="1">
        <v>41212</v>
      </c>
      <c r="B1901">
        <v>2236.3200000000002</v>
      </c>
      <c r="C1901">
        <v>2257.9499999999998</v>
      </c>
      <c r="D1901" s="21">
        <v>2231.7800000000002</v>
      </c>
      <c r="E1901" s="21">
        <v>2239.88</v>
      </c>
      <c r="F1901" s="43">
        <v>295.16627968</v>
      </c>
      <c r="G1901" s="3">
        <f t="shared" si="116"/>
        <v>1.8024464968580123E-3</v>
      </c>
      <c r="H1901" s="3">
        <f>1-E1901/MAX(E$2:E1901)</f>
        <v>0.61888654461308101</v>
      </c>
      <c r="I1901" s="21">
        <f ca="1">IF(ROW()&gt;计算结果!B$18-1,AVERAGE(OFFSET(E1901,0,0,-计算结果!B$18,1)),AVERAGE(OFFSET(E1901,0,0,-ROW()+1,1)))</f>
        <v>2253.7200000000003</v>
      </c>
      <c r="J1901" s="43">
        <f t="shared" ca="1" si="117"/>
        <v>282413.93343743985</v>
      </c>
      <c r="K1901" s="43">
        <f ca="1">IF(ROW()&gt;计算结果!B$19+1,J1901-OFFSET(J1901,-计算结果!B$19,0,1,1),J1901-OFFSET(J1901,-ROW()+2,0,1,1))</f>
        <v>-81.957744640065357</v>
      </c>
      <c r="L1901" s="32" t="str">
        <f ca="1">IF(AND(F1901&gt;OFFSET(F1901,-计算结果!B$19,0,1,1),'000300'!K1901&lt;OFFSET('000300'!K1901,-计算结果!B$19,0,1,1)),"卖",IF(AND(F1901&lt;OFFSET(F1901,-计算结果!B$19,0,1,1),'000300'!K1901&gt;OFFSET('000300'!K1901,-计算结果!B$19,0,1,1)),"买",L1900))</f>
        <v>卖</v>
      </c>
      <c r="M1901" s="4" t="str">
        <f t="shared" ca="1" si="118"/>
        <v/>
      </c>
      <c r="N1901" s="3">
        <f ca="1">IF(L1900="买",E1901/E1900-1,0)-IF(M1901=1,计算结果!B$17,0)</f>
        <v>0</v>
      </c>
      <c r="O1901" s="2">
        <f t="shared" ca="1" si="119"/>
        <v>1.9452896344703399</v>
      </c>
      <c r="P1901" s="3">
        <f ca="1">1-O1901/MAX(O$2:O1901)</f>
        <v>0.25074351221897451</v>
      </c>
    </row>
    <row r="1902" spans="1:16" x14ac:dyDescent="0.15">
      <c r="A1902" s="1">
        <v>41213</v>
      </c>
      <c r="B1902">
        <v>2241.4299999999998</v>
      </c>
      <c r="C1902">
        <v>2256.1</v>
      </c>
      <c r="D1902" s="21">
        <v>2233.6799999999998</v>
      </c>
      <c r="E1902" s="21">
        <v>2254.8200000000002</v>
      </c>
      <c r="F1902" s="43">
        <v>306.34360831999999</v>
      </c>
      <c r="G1902" s="3">
        <f t="shared" si="116"/>
        <v>6.6700001785811036E-3</v>
      </c>
      <c r="H1902" s="3">
        <f>1-E1902/MAX(E$2:E1902)</f>
        <v>0.61634451779759059</v>
      </c>
      <c r="I1902" s="21">
        <f ca="1">IF(ROW()&gt;计算结果!B$18-1,AVERAGE(OFFSET(E1902,0,0,-计算结果!B$18,1)),AVERAGE(OFFSET(E1902,0,0,-ROW()+1,1)))</f>
        <v>2244.6150000000002</v>
      </c>
      <c r="J1902" s="43">
        <f t="shared" ca="1" si="117"/>
        <v>282107.58982911985</v>
      </c>
      <c r="K1902" s="43">
        <f ca="1">IF(ROW()&gt;计算结果!B$19+1,J1902-OFFSET(J1902,-计算结果!B$19,0,1,1),J1902-OFFSET(J1902,-ROW()+2,0,1,1))</f>
        <v>-838.80429568007821</v>
      </c>
      <c r="L1902" s="32" t="str">
        <f ca="1">IF(AND(F1902&gt;OFFSET(F1902,-计算结果!B$19,0,1,1),'000300'!K1902&lt;OFFSET('000300'!K1902,-计算结果!B$19,0,1,1)),"卖",IF(AND(F1902&lt;OFFSET(F1902,-计算结果!B$19,0,1,1),'000300'!K1902&gt;OFFSET('000300'!K1902,-计算结果!B$19,0,1,1)),"买",L1901))</f>
        <v>卖</v>
      </c>
      <c r="M1902" s="4" t="str">
        <f t="shared" ca="1" si="118"/>
        <v/>
      </c>
      <c r="N1902" s="3">
        <f ca="1">IF(L1901="买",E1902/E1901-1,0)-IF(M1902=1,计算结果!B$17,0)</f>
        <v>0</v>
      </c>
      <c r="O1902" s="2">
        <f t="shared" ca="1" si="119"/>
        <v>1.9452896344703399</v>
      </c>
      <c r="P1902" s="3">
        <f ca="1">1-O1902/MAX(O$2:O1902)</f>
        <v>0.25074351221897451</v>
      </c>
    </row>
    <row r="1903" spans="1:16" x14ac:dyDescent="0.15">
      <c r="A1903" s="1">
        <v>41214</v>
      </c>
      <c r="B1903">
        <v>2256.61</v>
      </c>
      <c r="C1903">
        <v>2305.63</v>
      </c>
      <c r="D1903" s="21">
        <v>2256.41</v>
      </c>
      <c r="E1903" s="21">
        <v>2297.88</v>
      </c>
      <c r="F1903" s="43">
        <v>456.02140159999999</v>
      </c>
      <c r="G1903" s="3">
        <f t="shared" si="116"/>
        <v>1.9096868042681958E-2</v>
      </c>
      <c r="H1903" s="3">
        <f>1-E1903/MAX(E$2:E1903)</f>
        <v>0.60901789968011977</v>
      </c>
      <c r="I1903" s="21">
        <f ca="1">IF(ROW()&gt;计算结果!B$18-1,AVERAGE(OFFSET(E1903,0,0,-计算结果!B$18,1)),AVERAGE(OFFSET(E1903,0,0,-ROW()+1,1)))</f>
        <v>2257.1075000000001</v>
      </c>
      <c r="J1903" s="43">
        <f t="shared" ca="1" si="117"/>
        <v>282563.61123071983</v>
      </c>
      <c r="K1903" s="43">
        <f ca="1">IF(ROW()&gt;计算结果!B$19+1,J1903-OFFSET(J1903,-计算结果!B$19,0,1,1),J1903-OFFSET(J1903,-ROW()+2,0,1,1))</f>
        <v>-714.51320320006926</v>
      </c>
      <c r="L1903" s="32" t="str">
        <f ca="1">IF(AND(F1903&gt;OFFSET(F1903,-计算结果!B$19,0,1,1),'000300'!K1903&lt;OFFSET('000300'!K1903,-计算结果!B$19,0,1,1)),"卖",IF(AND(F1903&lt;OFFSET(F1903,-计算结果!B$19,0,1,1),'000300'!K1903&gt;OFFSET('000300'!K1903,-计算结果!B$19,0,1,1)),"买",L1902))</f>
        <v>卖</v>
      </c>
      <c r="M1903" s="4" t="str">
        <f t="shared" ca="1" si="118"/>
        <v/>
      </c>
      <c r="N1903" s="3">
        <f ca="1">IF(L1902="买",E1903/E1902-1,0)-IF(M1903=1,计算结果!B$17,0)</f>
        <v>0</v>
      </c>
      <c r="O1903" s="2">
        <f t="shared" ca="1" si="119"/>
        <v>1.9452896344703399</v>
      </c>
      <c r="P1903" s="3">
        <f ca="1">1-O1903/MAX(O$2:O1903)</f>
        <v>0.25074351221897451</v>
      </c>
    </row>
    <row r="1904" spans="1:16" x14ac:dyDescent="0.15">
      <c r="A1904" s="1">
        <v>41215</v>
      </c>
      <c r="B1904">
        <v>2297.9</v>
      </c>
      <c r="C1904">
        <v>2309.67</v>
      </c>
      <c r="D1904" s="21">
        <v>2284.7199999999998</v>
      </c>
      <c r="E1904" s="21">
        <v>2306.77</v>
      </c>
      <c r="F1904" s="43">
        <v>348.93877248000001</v>
      </c>
      <c r="G1904" s="3">
        <f t="shared" si="116"/>
        <v>3.868783400351683E-3</v>
      </c>
      <c r="H1904" s="3">
        <f>1-E1904/MAX(E$2:E1904)</f>
        <v>0.60750527462056758</v>
      </c>
      <c r="I1904" s="21">
        <f ca="1">IF(ROW()&gt;计算结果!B$18-1,AVERAGE(OFFSET(E1904,0,0,-计算结果!B$18,1)),AVERAGE(OFFSET(E1904,0,0,-ROW()+1,1)))</f>
        <v>2274.8375000000001</v>
      </c>
      <c r="J1904" s="43">
        <f t="shared" ca="1" si="117"/>
        <v>282912.55000319984</v>
      </c>
      <c r="K1904" s="43">
        <f ca="1">IF(ROW()&gt;计算结果!B$19+1,J1904-OFFSET(J1904,-计算结果!B$19,0,1,1),J1904-OFFSET(J1904,-ROW()+2,0,1,1))</f>
        <v>-693.72717056004331</v>
      </c>
      <c r="L1904" s="32" t="str">
        <f ca="1">IF(AND(F1904&gt;OFFSET(F1904,-计算结果!B$19,0,1,1),'000300'!K1904&lt;OFFSET('000300'!K1904,-计算结果!B$19,0,1,1)),"卖",IF(AND(F1904&lt;OFFSET(F1904,-计算结果!B$19,0,1,1),'000300'!K1904&gt;OFFSET('000300'!K1904,-计算结果!B$19,0,1,1)),"买",L1903))</f>
        <v>卖</v>
      </c>
      <c r="M1904" s="4" t="str">
        <f t="shared" ca="1" si="118"/>
        <v/>
      </c>
      <c r="N1904" s="3">
        <f ca="1">IF(L1903="买",E1904/E1903-1,0)-IF(M1904=1,计算结果!B$17,0)</f>
        <v>0</v>
      </c>
      <c r="O1904" s="2">
        <f t="shared" ca="1" si="119"/>
        <v>1.9452896344703399</v>
      </c>
      <c r="P1904" s="3">
        <f ca="1">1-O1904/MAX(O$2:O1904)</f>
        <v>0.25074351221897451</v>
      </c>
    </row>
    <row r="1905" spans="1:16" x14ac:dyDescent="0.15">
      <c r="A1905" s="1">
        <v>41218</v>
      </c>
      <c r="B1905">
        <v>2302.7399999999998</v>
      </c>
      <c r="C1905">
        <v>2318.23</v>
      </c>
      <c r="D1905" s="21">
        <v>2290.14</v>
      </c>
      <c r="E1905" s="21">
        <v>2301.88</v>
      </c>
      <c r="F1905" s="43">
        <v>336.63152128000002</v>
      </c>
      <c r="G1905" s="3">
        <f t="shared" si="116"/>
        <v>-2.1198472322770945E-3</v>
      </c>
      <c r="H1905" s="3">
        <f>1-E1905/MAX(E$2:E1905)</f>
        <v>0.60833730347784654</v>
      </c>
      <c r="I1905" s="21">
        <f ca="1">IF(ROW()&gt;计算结果!B$18-1,AVERAGE(OFFSET(E1905,0,0,-计算结果!B$18,1)),AVERAGE(OFFSET(E1905,0,0,-ROW()+1,1)))</f>
        <v>2290.3375000000005</v>
      </c>
      <c r="J1905" s="43">
        <f t="shared" ca="1" si="117"/>
        <v>283249.18152447982</v>
      </c>
      <c r="K1905" s="43">
        <f ca="1">IF(ROW()&gt;计算结果!B$19+1,J1905-OFFSET(J1905,-计算结果!B$19,0,1,1),J1905-OFFSET(J1905,-ROW()+2,0,1,1))</f>
        <v>-694.26442240003962</v>
      </c>
      <c r="L1905" s="32" t="str">
        <f ca="1">IF(AND(F1905&gt;OFFSET(F1905,-计算结果!B$19,0,1,1),'000300'!K1905&lt;OFFSET('000300'!K1905,-计算结果!B$19,0,1,1)),"卖",IF(AND(F1905&lt;OFFSET(F1905,-计算结果!B$19,0,1,1),'000300'!K1905&gt;OFFSET('000300'!K1905,-计算结果!B$19,0,1,1)),"买",L1904))</f>
        <v>卖</v>
      </c>
      <c r="M1905" s="4" t="str">
        <f t="shared" ca="1" si="118"/>
        <v/>
      </c>
      <c r="N1905" s="3">
        <f ca="1">IF(L1904="买",E1905/E1904-1,0)-IF(M1905=1,计算结果!B$17,0)</f>
        <v>0</v>
      </c>
      <c r="O1905" s="2">
        <f t="shared" ca="1" si="119"/>
        <v>1.9452896344703399</v>
      </c>
      <c r="P1905" s="3">
        <f ca="1">1-O1905/MAX(O$2:O1905)</f>
        <v>0.25074351221897451</v>
      </c>
    </row>
    <row r="1906" spans="1:16" x14ac:dyDescent="0.15">
      <c r="A1906" s="1">
        <v>41219</v>
      </c>
      <c r="B1906">
        <v>2301.98</v>
      </c>
      <c r="C1906">
        <v>2304.0500000000002</v>
      </c>
      <c r="D1906" s="21">
        <v>2260.5100000000002</v>
      </c>
      <c r="E1906" s="21">
        <v>2292.21</v>
      </c>
      <c r="F1906" s="43">
        <v>344.73381888</v>
      </c>
      <c r="G1906" s="3">
        <f t="shared" si="116"/>
        <v>-4.2009140354840602E-3</v>
      </c>
      <c r="H1906" s="3">
        <f>1-E1906/MAX(E$2:E1906)</f>
        <v>0.60998264479684194</v>
      </c>
      <c r="I1906" s="21">
        <f ca="1">IF(ROW()&gt;计算结果!B$18-1,AVERAGE(OFFSET(E1906,0,0,-计算结果!B$18,1)),AVERAGE(OFFSET(E1906,0,0,-ROW()+1,1)))</f>
        <v>2299.6849999999999</v>
      </c>
      <c r="J1906" s="43">
        <f t="shared" ca="1" si="117"/>
        <v>283593.91534335981</v>
      </c>
      <c r="K1906" s="43">
        <f ca="1">IF(ROW()&gt;计算结果!B$19+1,J1906-OFFSET(J1906,-计算结果!B$19,0,1,1),J1906-OFFSET(J1906,-ROW()+2,0,1,1))</f>
        <v>-45.606830080039799</v>
      </c>
      <c r="L1906" s="32" t="str">
        <f ca="1">IF(AND(F1906&gt;OFFSET(F1906,-计算结果!B$19,0,1,1),'000300'!K1906&lt;OFFSET('000300'!K1906,-计算结果!B$19,0,1,1)),"卖",IF(AND(F1906&lt;OFFSET(F1906,-计算结果!B$19,0,1,1),'000300'!K1906&gt;OFFSET('000300'!K1906,-计算结果!B$19,0,1,1)),"买",L1905))</f>
        <v>卖</v>
      </c>
      <c r="M1906" s="4" t="str">
        <f t="shared" ca="1" si="118"/>
        <v/>
      </c>
      <c r="N1906" s="3">
        <f ca="1">IF(L1905="买",E1906/E1905-1,0)-IF(M1906=1,计算结果!B$17,0)</f>
        <v>0</v>
      </c>
      <c r="O1906" s="2">
        <f t="shared" ca="1" si="119"/>
        <v>1.9452896344703399</v>
      </c>
      <c r="P1906" s="3">
        <f ca="1">1-O1906/MAX(O$2:O1906)</f>
        <v>0.25074351221897451</v>
      </c>
    </row>
    <row r="1907" spans="1:16" x14ac:dyDescent="0.15">
      <c r="A1907" s="1">
        <v>41220</v>
      </c>
      <c r="B1907">
        <v>2288.7600000000002</v>
      </c>
      <c r="C1907">
        <v>2300.89</v>
      </c>
      <c r="D1907" s="21">
        <v>2277.02</v>
      </c>
      <c r="E1907" s="21">
        <v>2287.5</v>
      </c>
      <c r="F1907" s="43">
        <v>302.78449152000002</v>
      </c>
      <c r="G1907" s="3">
        <f t="shared" si="116"/>
        <v>-2.0547855562972339E-3</v>
      </c>
      <c r="H1907" s="3">
        <f>1-E1907/MAX(E$2:E1907)</f>
        <v>0.61078404682501874</v>
      </c>
      <c r="I1907" s="21">
        <f ca="1">IF(ROW()&gt;计算结果!B$18-1,AVERAGE(OFFSET(E1907,0,0,-计算结果!B$18,1)),AVERAGE(OFFSET(E1907,0,0,-ROW()+1,1)))</f>
        <v>2297.09</v>
      </c>
      <c r="J1907" s="43">
        <f t="shared" ca="1" si="117"/>
        <v>283291.13085183979</v>
      </c>
      <c r="K1907" s="43">
        <f ca="1">IF(ROW()&gt;计算结果!B$19+1,J1907-OFFSET(J1907,-计算结果!B$19,0,1,1),J1907-OFFSET(J1907,-ROW()+2,0,1,1))</f>
        <v>-16.556032000051346</v>
      </c>
      <c r="L1907" s="32" t="str">
        <f ca="1">IF(AND(F1907&gt;OFFSET(F1907,-计算结果!B$19,0,1,1),'000300'!K1907&lt;OFFSET('000300'!K1907,-计算结果!B$19,0,1,1)),"卖",IF(AND(F1907&lt;OFFSET(F1907,-计算结果!B$19,0,1,1),'000300'!K1907&gt;OFFSET('000300'!K1907,-计算结果!B$19,0,1,1)),"买",L1906))</f>
        <v>买</v>
      </c>
      <c r="M1907" s="4">
        <f t="shared" ca="1" si="118"/>
        <v>1</v>
      </c>
      <c r="N1907" s="3">
        <f ca="1">IF(L1906="买",E1907/E1906-1,0)-IF(M1907=1,计算结果!B$17,0)</f>
        <v>0</v>
      </c>
      <c r="O1907" s="2">
        <f t="shared" ca="1" si="119"/>
        <v>1.9452896344703399</v>
      </c>
      <c r="P1907" s="3">
        <f ca="1">1-O1907/MAX(O$2:O1907)</f>
        <v>0.25074351221897451</v>
      </c>
    </row>
    <row r="1908" spans="1:16" x14ac:dyDescent="0.15">
      <c r="A1908" s="1">
        <v>41221</v>
      </c>
      <c r="B1908">
        <v>2269.58</v>
      </c>
      <c r="C1908">
        <v>2275.4</v>
      </c>
      <c r="D1908" s="21">
        <v>2245.4</v>
      </c>
      <c r="E1908" s="21">
        <v>2245.41</v>
      </c>
      <c r="F1908" s="43">
        <v>304.11864064000002</v>
      </c>
      <c r="G1908" s="3">
        <f t="shared" si="116"/>
        <v>-1.8400000000000083E-2</v>
      </c>
      <c r="H1908" s="3">
        <f>1-E1908/MAX(E$2:E1908)</f>
        <v>0.61794562036343836</v>
      </c>
      <c r="I1908" s="21">
        <f ca="1">IF(ROW()&gt;计算结果!B$18-1,AVERAGE(OFFSET(E1908,0,0,-计算结果!B$18,1)),AVERAGE(OFFSET(E1908,0,0,-ROW()+1,1)))</f>
        <v>2281.75</v>
      </c>
      <c r="J1908" s="43">
        <f t="shared" ca="1" si="117"/>
        <v>282987.01221119979</v>
      </c>
      <c r="K1908" s="43">
        <f ca="1">IF(ROW()&gt;计算结果!B$19+1,J1908-OFFSET(J1908,-计算结果!B$19,0,1,1),J1908-OFFSET(J1908,-ROW()+2,0,1,1))</f>
        <v>24.625991679960862</v>
      </c>
      <c r="L1908" s="32" t="str">
        <f ca="1">IF(AND(F1908&gt;OFFSET(F1908,-计算结果!B$19,0,1,1),'000300'!K1908&lt;OFFSET('000300'!K1908,-计算结果!B$19,0,1,1)),"卖",IF(AND(F1908&lt;OFFSET(F1908,-计算结果!B$19,0,1,1),'000300'!K1908&gt;OFFSET('000300'!K1908,-计算结果!B$19,0,1,1)),"买",L1907))</f>
        <v>买</v>
      </c>
      <c r="M1908" s="4" t="str">
        <f t="shared" ca="1" si="118"/>
        <v/>
      </c>
      <c r="N1908" s="3">
        <f ca="1">IF(L1907="买",E1908/E1907-1,0)-IF(M1908=1,计算结果!B$17,0)</f>
        <v>-1.8400000000000083E-2</v>
      </c>
      <c r="O1908" s="2">
        <f t="shared" ca="1" si="119"/>
        <v>1.9094963051960854</v>
      </c>
      <c r="P1908" s="3">
        <f ca="1">1-O1908/MAX(O$2:O1908)</f>
        <v>0.26452983159414545</v>
      </c>
    </row>
    <row r="1909" spans="1:16" x14ac:dyDescent="0.15">
      <c r="A1909" s="1">
        <v>41222</v>
      </c>
      <c r="B1909">
        <v>2241.7600000000002</v>
      </c>
      <c r="C1909">
        <v>2252.1999999999998</v>
      </c>
      <c r="D1909" s="21">
        <v>2235.23</v>
      </c>
      <c r="E1909" s="21">
        <v>2240.92</v>
      </c>
      <c r="F1909" s="43">
        <v>243.74278143999999</v>
      </c>
      <c r="G1909" s="3">
        <f t="shared" si="116"/>
        <v>-1.9996348105689732E-3</v>
      </c>
      <c r="H1909" s="3">
        <f>1-E1909/MAX(E$2:E1909)</f>
        <v>0.61870958960048994</v>
      </c>
      <c r="I1909" s="21">
        <f ca="1">IF(ROW()&gt;计算结果!B$18-1,AVERAGE(OFFSET(E1909,0,0,-计算结果!B$18,1)),AVERAGE(OFFSET(E1909,0,0,-ROW()+1,1)))</f>
        <v>2266.5100000000002</v>
      </c>
      <c r="J1909" s="43">
        <f t="shared" ca="1" si="117"/>
        <v>282743.26942975976</v>
      </c>
      <c r="K1909" s="43">
        <f ca="1">IF(ROW()&gt;计算结果!B$19+1,J1909-OFFSET(J1909,-计算结果!B$19,0,1,1),J1909-OFFSET(J1909,-ROW()+2,0,1,1))</f>
        <v>34.169712639937643</v>
      </c>
      <c r="L1909" s="32" t="str">
        <f ca="1">IF(AND(F1909&gt;OFFSET(F1909,-计算结果!B$19,0,1,1),'000300'!K1909&lt;OFFSET('000300'!K1909,-计算结果!B$19,0,1,1)),"卖",IF(AND(F1909&lt;OFFSET(F1909,-计算结果!B$19,0,1,1),'000300'!K1909&gt;OFFSET('000300'!K1909,-计算结果!B$19,0,1,1)),"买",L1908))</f>
        <v>买</v>
      </c>
      <c r="M1909" s="4" t="str">
        <f t="shared" ca="1" si="118"/>
        <v/>
      </c>
      <c r="N1909" s="3">
        <f ca="1">IF(L1908="买",E1909/E1908-1,0)-IF(M1909=1,计算结果!B$17,0)</f>
        <v>-1.9996348105689732E-3</v>
      </c>
      <c r="O1909" s="2">
        <f t="shared" ca="1" si="119"/>
        <v>1.9056780099135624</v>
      </c>
      <c r="P1909" s="3">
        <f ca="1">1-O1909/MAX(O$2:O1909)</f>
        <v>0.26600050334502479</v>
      </c>
    </row>
    <row r="1910" spans="1:16" x14ac:dyDescent="0.15">
      <c r="A1910" s="1">
        <v>41225</v>
      </c>
      <c r="B1910">
        <v>2242.96</v>
      </c>
      <c r="C1910">
        <v>2254.6999999999998</v>
      </c>
      <c r="D1910" s="21">
        <v>2232.7399999999998</v>
      </c>
      <c r="E1910" s="21">
        <v>2251.85</v>
      </c>
      <c r="F1910" s="43">
        <v>290.40822272000003</v>
      </c>
      <c r="G1910" s="3">
        <f t="shared" si="116"/>
        <v>4.8774610427859688E-3</v>
      </c>
      <c r="H1910" s="3">
        <f>1-E1910/MAX(E$2:E1910)</f>
        <v>0.61684986047777857</v>
      </c>
      <c r="I1910" s="21">
        <f ca="1">IF(ROW()&gt;计算结果!B$18-1,AVERAGE(OFFSET(E1910,0,0,-计算结果!B$18,1)),AVERAGE(OFFSET(E1910,0,0,-ROW()+1,1)))</f>
        <v>2256.42</v>
      </c>
      <c r="J1910" s="43">
        <f t="shared" ca="1" si="117"/>
        <v>282452.86120703974</v>
      </c>
      <c r="K1910" s="43">
        <f ca="1">IF(ROW()&gt;计算结果!B$19+1,J1910-OFFSET(J1910,-计算结果!B$19,0,1,1),J1910-OFFSET(J1910,-ROW()+2,0,1,1))</f>
        <v>38.927769599889871</v>
      </c>
      <c r="L1910" s="32" t="str">
        <f ca="1">IF(AND(F1910&gt;OFFSET(F1910,-计算结果!B$19,0,1,1),'000300'!K1910&lt;OFFSET('000300'!K1910,-计算结果!B$19,0,1,1)),"卖",IF(AND(F1910&lt;OFFSET(F1910,-计算结果!B$19,0,1,1),'000300'!K1910&gt;OFFSET('000300'!K1910,-计算结果!B$19,0,1,1)),"买",L1909))</f>
        <v>买</v>
      </c>
      <c r="M1910" s="4" t="str">
        <f t="shared" ca="1" si="118"/>
        <v/>
      </c>
      <c r="N1910" s="3">
        <f ca="1">IF(L1909="买",E1910/E1909-1,0)-IF(M1910=1,计算结果!B$17,0)</f>
        <v>4.8774610427859688E-3</v>
      </c>
      <c r="O1910" s="2">
        <f t="shared" ca="1" si="119"/>
        <v>1.9149728801670096</v>
      </c>
      <c r="P1910" s="3">
        <f ca="1">1-O1910/MAX(O$2:O1910)</f>
        <v>0.26242044939466569</v>
      </c>
    </row>
    <row r="1911" spans="1:16" x14ac:dyDescent="0.15">
      <c r="A1911" s="1">
        <v>41226</v>
      </c>
      <c r="B1911">
        <v>2250.84</v>
      </c>
      <c r="C1911">
        <v>2250.84</v>
      </c>
      <c r="D1911" s="21">
        <v>2208.7199999999998</v>
      </c>
      <c r="E1911" s="21">
        <v>2212.44</v>
      </c>
      <c r="F1911" s="43">
        <v>288.18452480000002</v>
      </c>
      <c r="G1911" s="3">
        <f t="shared" si="116"/>
        <v>-1.7501165708195376E-2</v>
      </c>
      <c r="H1911" s="3">
        <f>1-E1911/MAX(E$2:E1911)</f>
        <v>0.62355543456067508</v>
      </c>
      <c r="I1911" s="21">
        <f ca="1">IF(ROW()&gt;计算结果!B$18-1,AVERAGE(OFFSET(E1911,0,0,-计算结果!B$18,1)),AVERAGE(OFFSET(E1911,0,0,-ROW()+1,1)))</f>
        <v>2237.6550000000002</v>
      </c>
      <c r="J1911" s="43">
        <f t="shared" ca="1" si="117"/>
        <v>282164.67668223975</v>
      </c>
      <c r="K1911" s="43">
        <f ca="1">IF(ROW()&gt;计算结果!B$19+1,J1911-OFFSET(J1911,-计算结果!B$19,0,1,1),J1911-OFFSET(J1911,-ROW()+2,0,1,1))</f>
        <v>57.086853119893931</v>
      </c>
      <c r="L1911" s="32" t="str">
        <f ca="1">IF(AND(F1911&gt;OFFSET(F1911,-计算结果!B$19,0,1,1),'000300'!K1911&lt;OFFSET('000300'!K1911,-计算结果!B$19,0,1,1)),"卖",IF(AND(F1911&lt;OFFSET(F1911,-计算结果!B$19,0,1,1),'000300'!K1911&gt;OFFSET('000300'!K1911,-计算结果!B$19,0,1,1)),"买",L1910))</f>
        <v>买</v>
      </c>
      <c r="M1911" s="4" t="str">
        <f t="shared" ca="1" si="118"/>
        <v/>
      </c>
      <c r="N1911" s="3">
        <f ca="1">IF(L1910="买",E1911/E1910-1,0)-IF(M1911=1,计算结果!B$17,0)</f>
        <v>-1.7501165708195376E-2</v>
      </c>
      <c r="O1911" s="2">
        <f t="shared" ca="1" si="119"/>
        <v>1.8814586224645067</v>
      </c>
      <c r="P1911" s="3">
        <f ca="1">1-O1911/MAX(O$2:O1911)</f>
        <v>0.2753289513327859</v>
      </c>
    </row>
    <row r="1912" spans="1:16" x14ac:dyDescent="0.15">
      <c r="A1912" s="1">
        <v>41227</v>
      </c>
      <c r="B1912">
        <v>2213.09</v>
      </c>
      <c r="C1912">
        <v>2225.12</v>
      </c>
      <c r="D1912" s="21">
        <v>2206</v>
      </c>
      <c r="E1912" s="21">
        <v>2223.11</v>
      </c>
      <c r="F1912" s="43">
        <v>235.92323071999999</v>
      </c>
      <c r="G1912" s="3">
        <f t="shared" si="116"/>
        <v>4.8227296559455457E-3</v>
      </c>
      <c r="H1912" s="3">
        <f>1-E1912/MAX(E$2:E1912)</f>
        <v>0.62173994419111134</v>
      </c>
      <c r="I1912" s="21">
        <f ca="1">IF(ROW()&gt;计算结果!B$18-1,AVERAGE(OFFSET(E1912,0,0,-计算结果!B$18,1)),AVERAGE(OFFSET(E1912,0,0,-ROW()+1,1)))</f>
        <v>2232.0800000000004</v>
      </c>
      <c r="J1912" s="43">
        <f t="shared" ca="1" si="117"/>
        <v>281928.75345151976</v>
      </c>
      <c r="K1912" s="43">
        <f ca="1">IF(ROW()&gt;计算结果!B$19+1,J1912-OFFSET(J1912,-计算结果!B$19,0,1,1),J1912-OFFSET(J1912,-ROW()+2,0,1,1))</f>
        <v>-634.8577792000724</v>
      </c>
      <c r="L1912" s="32" t="str">
        <f ca="1">IF(AND(F1912&gt;OFFSET(F1912,-计算结果!B$19,0,1,1),'000300'!K1912&lt;OFFSET('000300'!K1912,-计算结果!B$19,0,1,1)),"卖",IF(AND(F1912&lt;OFFSET(F1912,-计算结果!B$19,0,1,1),'000300'!K1912&gt;OFFSET('000300'!K1912,-计算结果!B$19,0,1,1)),"买",L1911))</f>
        <v>买</v>
      </c>
      <c r="M1912" s="4" t="str">
        <f t="shared" ca="1" si="118"/>
        <v/>
      </c>
      <c r="N1912" s="3">
        <f ca="1">IF(L1911="买",E1912/E1911-1,0)-IF(M1912=1,计算结果!B$17,0)</f>
        <v>4.8227296559455457E-3</v>
      </c>
      <c r="O1912" s="2">
        <f t="shared" ca="1" si="119"/>
        <v>1.8905323887595007</v>
      </c>
      <c r="P1912" s="3">
        <f ca="1">1-O1912/MAX(O$2:O1912)</f>
        <v>0.27183405877557343</v>
      </c>
    </row>
    <row r="1913" spans="1:16" x14ac:dyDescent="0.15">
      <c r="A1913" s="1">
        <v>41228</v>
      </c>
      <c r="B1913">
        <v>2210.75</v>
      </c>
      <c r="C1913">
        <v>2220.9899999999998</v>
      </c>
      <c r="D1913" s="21">
        <v>2193.52</v>
      </c>
      <c r="E1913" s="21">
        <v>2193.62</v>
      </c>
      <c r="F1913" s="43">
        <v>237.78695167999999</v>
      </c>
      <c r="G1913" s="3">
        <f t="shared" si="116"/>
        <v>-1.3265200552379453E-2</v>
      </c>
      <c r="H1913" s="3">
        <f>1-E1913/MAX(E$2:E1913)</f>
        <v>0.62675763969237053</v>
      </c>
      <c r="I1913" s="21">
        <f ca="1">IF(ROW()&gt;计算结果!B$18-1,AVERAGE(OFFSET(E1913,0,0,-计算结果!B$18,1)),AVERAGE(OFFSET(E1913,0,0,-ROW()+1,1)))</f>
        <v>2220.2550000000001</v>
      </c>
      <c r="J1913" s="43">
        <f t="shared" ca="1" si="117"/>
        <v>281690.96649983973</v>
      </c>
      <c r="K1913" s="43">
        <f ca="1">IF(ROW()&gt;计算结果!B$19+1,J1913-OFFSET(J1913,-计算结果!B$19,0,1,1),J1913-OFFSET(J1913,-ROW()+2,0,1,1))</f>
        <v>-1221.5835033601034</v>
      </c>
      <c r="L1913" s="32" t="str">
        <f ca="1">IF(AND(F1913&gt;OFFSET(F1913,-计算结果!B$19,0,1,1),'000300'!K1913&lt;OFFSET('000300'!K1913,-计算结果!B$19,0,1,1)),"卖",IF(AND(F1913&lt;OFFSET(F1913,-计算结果!B$19,0,1,1),'000300'!K1913&gt;OFFSET('000300'!K1913,-计算结果!B$19,0,1,1)),"买",L1912))</f>
        <v>买</v>
      </c>
      <c r="M1913" s="4" t="str">
        <f t="shared" ca="1" si="118"/>
        <v/>
      </c>
      <c r="N1913" s="3">
        <f ca="1">IF(L1912="买",E1913/E1912-1,0)-IF(M1913=1,计算结果!B$17,0)</f>
        <v>-1.3265200552379453E-2</v>
      </c>
      <c r="O1913" s="2">
        <f t="shared" ca="1" si="119"/>
        <v>1.865454097471837</v>
      </c>
      <c r="P1913" s="3">
        <f ca="1">1-O1913/MAX(O$2:O1913)</f>
        <v>0.28149332602132748</v>
      </c>
    </row>
    <row r="1914" spans="1:16" x14ac:dyDescent="0.15">
      <c r="A1914" s="1">
        <v>41229</v>
      </c>
      <c r="B1914">
        <v>2189.5100000000002</v>
      </c>
      <c r="C1914">
        <v>2191.61</v>
      </c>
      <c r="D1914" s="21">
        <v>2162.98</v>
      </c>
      <c r="E1914" s="21">
        <v>2177.2399999999998</v>
      </c>
      <c r="F1914" s="43">
        <v>261.18246399999998</v>
      </c>
      <c r="G1914" s="3">
        <f t="shared" si="116"/>
        <v>-7.4671091620244212E-3</v>
      </c>
      <c r="H1914" s="3">
        <f>1-E1914/MAX(E$2:E1914)</f>
        <v>0.6295446811406793</v>
      </c>
      <c r="I1914" s="21">
        <f ca="1">IF(ROW()&gt;计算结果!B$18-1,AVERAGE(OFFSET(E1914,0,0,-计算结果!B$18,1)),AVERAGE(OFFSET(E1914,0,0,-ROW()+1,1)))</f>
        <v>2201.6025</v>
      </c>
      <c r="J1914" s="43">
        <f t="shared" ca="1" si="117"/>
        <v>281429.78403583972</v>
      </c>
      <c r="K1914" s="43">
        <f ca="1">IF(ROW()&gt;计算结果!B$19+1,J1914-OFFSET(J1914,-计算结果!B$19,0,1,1),J1914-OFFSET(J1914,-ROW()+2,0,1,1))</f>
        <v>-1819.3974886400974</v>
      </c>
      <c r="L1914" s="32" t="str">
        <f ca="1">IF(AND(F1914&gt;OFFSET(F1914,-计算结果!B$19,0,1,1),'000300'!K1914&lt;OFFSET('000300'!K1914,-计算结果!B$19,0,1,1)),"卖",IF(AND(F1914&lt;OFFSET(F1914,-计算结果!B$19,0,1,1),'000300'!K1914&gt;OFFSET('000300'!K1914,-计算结果!B$19,0,1,1)),"买",L1913))</f>
        <v>买</v>
      </c>
      <c r="M1914" s="4" t="str">
        <f t="shared" ca="1" si="118"/>
        <v/>
      </c>
      <c r="N1914" s="3">
        <f ca="1">IF(L1913="买",E1914/E1913-1,0)-IF(M1914=1,计算结果!B$17,0)</f>
        <v>-7.4671091620244212E-3</v>
      </c>
      <c r="O1914" s="2">
        <f t="shared" ca="1" si="119"/>
        <v>1.851524548089269</v>
      </c>
      <c r="P1914" s="3">
        <f ca="1">1-O1914/MAX(O$2:O1914)</f>
        <v>0.2868584937895694</v>
      </c>
    </row>
    <row r="1915" spans="1:16" x14ac:dyDescent="0.15">
      <c r="A1915" s="1">
        <v>41232</v>
      </c>
      <c r="B1915">
        <v>2175.1799999999998</v>
      </c>
      <c r="C1915">
        <v>2176.4899999999998</v>
      </c>
      <c r="D1915" s="21">
        <v>2149.54</v>
      </c>
      <c r="E1915" s="21">
        <v>2174.9899999999998</v>
      </c>
      <c r="F1915" s="43">
        <v>267.37221632000001</v>
      </c>
      <c r="G1915" s="3">
        <f t="shared" si="116"/>
        <v>-1.0334184563943749E-3</v>
      </c>
      <c r="H1915" s="3">
        <f>1-E1915/MAX(E$2:E1915)</f>
        <v>0.629927516504458</v>
      </c>
      <c r="I1915" s="21">
        <f ca="1">IF(ROW()&gt;计算结果!B$18-1,AVERAGE(OFFSET(E1915,0,0,-计算结果!B$18,1)),AVERAGE(OFFSET(E1915,0,0,-ROW()+1,1)))</f>
        <v>2192.2399999999998</v>
      </c>
      <c r="J1915" s="43">
        <f t="shared" ca="1" si="117"/>
        <v>281162.41181951971</v>
      </c>
      <c r="K1915" s="43">
        <f ca="1">IF(ROW()&gt;计算结果!B$19+1,J1915-OFFSET(J1915,-计算结果!B$19,0,1,1),J1915-OFFSET(J1915,-ROW()+2,0,1,1))</f>
        <v>-2431.5035238401033</v>
      </c>
      <c r="L1915" s="32" t="str">
        <f ca="1">IF(AND(F1915&gt;OFFSET(F1915,-计算结果!B$19,0,1,1),'000300'!K1915&lt;OFFSET('000300'!K1915,-计算结果!B$19,0,1,1)),"卖",IF(AND(F1915&lt;OFFSET(F1915,-计算结果!B$19,0,1,1),'000300'!K1915&gt;OFFSET('000300'!K1915,-计算结果!B$19,0,1,1)),"买",L1914))</f>
        <v>买</v>
      </c>
      <c r="M1915" s="4" t="str">
        <f t="shared" ca="1" si="118"/>
        <v/>
      </c>
      <c r="N1915" s="3">
        <f ca="1">IF(L1914="买",E1915/E1914-1,0)-IF(M1915=1,计算结果!B$17,0)</f>
        <v>-1.0334184563943749E-3</v>
      </c>
      <c r="O1915" s="2">
        <f t="shared" ca="1" si="119"/>
        <v>1.8496111484488063</v>
      </c>
      <c r="P1915" s="3">
        <f ca="1">1-O1915/MAX(O$2:O1915)</f>
        <v>0.28759546738410813</v>
      </c>
    </row>
    <row r="1916" spans="1:16" x14ac:dyDescent="0.15">
      <c r="A1916" s="1">
        <v>41233</v>
      </c>
      <c r="B1916">
        <v>2180.21</v>
      </c>
      <c r="C1916">
        <v>2184.33</v>
      </c>
      <c r="D1916" s="21">
        <v>2163.5300000000002</v>
      </c>
      <c r="E1916" s="21">
        <v>2164.88</v>
      </c>
      <c r="F1916" s="43">
        <v>229.99195648</v>
      </c>
      <c r="G1916" s="3">
        <f t="shared" si="116"/>
        <v>-4.6482972335503137E-3</v>
      </c>
      <c r="H1916" s="3">
        <f>1-E1916/MAX(E$2:E1916)</f>
        <v>0.63164772340570341</v>
      </c>
      <c r="I1916" s="21">
        <f ca="1">IF(ROW()&gt;计算结果!B$18-1,AVERAGE(OFFSET(E1916,0,0,-计算结果!B$18,1)),AVERAGE(OFFSET(E1916,0,0,-ROW()+1,1)))</f>
        <v>2177.6824999999999</v>
      </c>
      <c r="J1916" s="43">
        <f t="shared" ca="1" si="117"/>
        <v>280932.41986303969</v>
      </c>
      <c r="K1916" s="43">
        <f ca="1">IF(ROW()&gt;计算结果!B$19+1,J1916-OFFSET(J1916,-计算结果!B$19,0,1,1),J1916-OFFSET(J1916,-ROW()+2,0,1,1))</f>
        <v>-2358.7109888000996</v>
      </c>
      <c r="L1916" s="32" t="str">
        <f ca="1">IF(AND(F1916&gt;OFFSET(F1916,-计算结果!B$19,0,1,1),'000300'!K1916&lt;OFFSET('000300'!K1916,-计算结果!B$19,0,1,1)),"卖",IF(AND(F1916&lt;OFFSET(F1916,-计算结果!B$19,0,1,1),'000300'!K1916&gt;OFFSET('000300'!K1916,-计算结果!B$19,0,1,1)),"买",L1915))</f>
        <v>买</v>
      </c>
      <c r="M1916" s="4" t="str">
        <f t="shared" ca="1" si="118"/>
        <v/>
      </c>
      <c r="N1916" s="3">
        <f ca="1">IF(L1915="买",E1916/E1915-1,0)-IF(M1916=1,计算结果!B$17,0)</f>
        <v>-4.6482972335503137E-3</v>
      </c>
      <c r="O1916" s="2">
        <f t="shared" ca="1" si="119"/>
        <v>1.8410136060643278</v>
      </c>
      <c r="P1916" s="3">
        <f ca="1">1-O1916/MAX(O$2:O1916)</f>
        <v>0.29090693540223533</v>
      </c>
    </row>
    <row r="1917" spans="1:16" x14ac:dyDescent="0.15">
      <c r="A1917" s="1">
        <v>41234</v>
      </c>
      <c r="B1917">
        <v>2165.41</v>
      </c>
      <c r="C1917">
        <v>2195.46</v>
      </c>
      <c r="D1917" s="21">
        <v>2151.38</v>
      </c>
      <c r="E1917" s="21">
        <v>2194.9</v>
      </c>
      <c r="F1917" s="43">
        <v>271.21950720000001</v>
      </c>
      <c r="G1917" s="3">
        <f t="shared" si="116"/>
        <v>1.386681940800405E-2</v>
      </c>
      <c r="H1917" s="3">
        <f>1-E1917/MAX(E$2:E1917)</f>
        <v>0.62653984890764303</v>
      </c>
      <c r="I1917" s="21">
        <f ca="1">IF(ROW()&gt;计算结果!B$18-1,AVERAGE(OFFSET(E1917,0,0,-计算结果!B$18,1)),AVERAGE(OFFSET(E1917,0,0,-ROW()+1,1)))</f>
        <v>2178.0025000000001</v>
      </c>
      <c r="J1917" s="43">
        <f t="shared" ca="1" si="117"/>
        <v>281203.63937023969</v>
      </c>
      <c r="K1917" s="43">
        <f ca="1">IF(ROW()&gt;计算结果!B$19+1,J1917-OFFSET(J1917,-计算结果!B$19,0,1,1),J1917-OFFSET(J1917,-ROW()+2,0,1,1))</f>
        <v>-1783.3728409601026</v>
      </c>
      <c r="L1917" s="32" t="str">
        <f ca="1">IF(AND(F1917&gt;OFFSET(F1917,-计算结果!B$19,0,1,1),'000300'!K1917&lt;OFFSET('000300'!K1917,-计算结果!B$19,0,1,1)),"卖",IF(AND(F1917&lt;OFFSET(F1917,-计算结果!B$19,0,1,1),'000300'!K1917&gt;OFFSET('000300'!K1917,-计算结果!B$19,0,1,1)),"买",L1916))</f>
        <v>买</v>
      </c>
      <c r="M1917" s="4" t="str">
        <f t="shared" ca="1" si="118"/>
        <v/>
      </c>
      <c r="N1917" s="3">
        <f ca="1">IF(L1916="买",E1917/E1916-1,0)-IF(M1917=1,计算结果!B$17,0)</f>
        <v>1.386681940800405E-2</v>
      </c>
      <c r="O1917" s="2">
        <f t="shared" ca="1" si="119"/>
        <v>1.8665426092673001</v>
      </c>
      <c r="P1917" s="3">
        <f ca="1">1-O1917/MAX(O$2:O1917)</f>
        <v>0.28107406993199002</v>
      </c>
    </row>
    <row r="1918" spans="1:16" x14ac:dyDescent="0.15">
      <c r="A1918" s="1">
        <v>41235</v>
      </c>
      <c r="B1918">
        <v>2181.1799999999998</v>
      </c>
      <c r="C1918">
        <v>2185.58</v>
      </c>
      <c r="D1918" s="21">
        <v>2169.66</v>
      </c>
      <c r="E1918" s="21">
        <v>2177.5500000000002</v>
      </c>
      <c r="F1918" s="43">
        <v>215.361536</v>
      </c>
      <c r="G1918" s="3">
        <f t="shared" si="116"/>
        <v>-7.9046881406897862E-3</v>
      </c>
      <c r="H1918" s="3">
        <f>1-E1918/MAX(E$2:E1918)</f>
        <v>0.62949193493500299</v>
      </c>
      <c r="I1918" s="21">
        <f ca="1">IF(ROW()&gt;计算结果!B$18-1,AVERAGE(OFFSET(E1918,0,0,-计算结果!B$18,1)),AVERAGE(OFFSET(E1918,0,0,-ROW()+1,1)))</f>
        <v>2178.08</v>
      </c>
      <c r="J1918" s="43">
        <f t="shared" ca="1" si="117"/>
        <v>281419.00090623967</v>
      </c>
      <c r="K1918" s="43">
        <f ca="1">IF(ROW()&gt;计算结果!B$19+1,J1918-OFFSET(J1918,-计算结果!B$19,0,1,1),J1918-OFFSET(J1918,-ROW()+2,0,1,1))</f>
        <v>-1324.2685235200915</v>
      </c>
      <c r="L1918" s="32" t="str">
        <f ca="1">IF(AND(F1918&gt;OFFSET(F1918,-计算结果!B$19,0,1,1),'000300'!K1918&lt;OFFSET('000300'!K1918,-计算结果!B$19,0,1,1)),"卖",IF(AND(F1918&lt;OFFSET(F1918,-计算结果!B$19,0,1,1),'000300'!K1918&gt;OFFSET('000300'!K1918,-计算结果!B$19,0,1,1)),"买",L1917))</f>
        <v>买</v>
      </c>
      <c r="M1918" s="4" t="str">
        <f t="shared" ca="1" si="118"/>
        <v/>
      </c>
      <c r="N1918" s="3">
        <f ca="1">IF(L1917="买",E1918/E1917-1,0)-IF(M1918=1,计算结果!B$17,0)</f>
        <v>-7.9046881406897862E-3</v>
      </c>
      <c r="O1918" s="2">
        <f t="shared" ca="1" si="119"/>
        <v>1.8517881720397327</v>
      </c>
      <c r="P1918" s="3">
        <f ca="1">1-O1918/MAX(O$2:O1918)</f>
        <v>0.28675695520543298</v>
      </c>
    </row>
    <row r="1919" spans="1:16" x14ac:dyDescent="0.15">
      <c r="A1919" s="1">
        <v>41236</v>
      </c>
      <c r="B1919">
        <v>2184.41</v>
      </c>
      <c r="C1919">
        <v>2202.4699999999998</v>
      </c>
      <c r="D1919" s="21">
        <v>2179.73</v>
      </c>
      <c r="E1919" s="21">
        <v>2192.6799999999998</v>
      </c>
      <c r="F1919" s="43">
        <v>263.07629056000002</v>
      </c>
      <c r="G1919" s="3">
        <f t="shared" si="116"/>
        <v>6.9481757020504187E-3</v>
      </c>
      <c r="H1919" s="3">
        <f>1-E1919/MAX(E$2:E1919)</f>
        <v>0.6269175797999047</v>
      </c>
      <c r="I1919" s="21">
        <f ca="1">IF(ROW()&gt;计算结果!B$18-1,AVERAGE(OFFSET(E1919,0,0,-计算结果!B$18,1)),AVERAGE(OFFSET(E1919,0,0,-ROW()+1,1)))</f>
        <v>2182.5025000000001</v>
      </c>
      <c r="J1919" s="43">
        <f t="shared" ca="1" si="117"/>
        <v>281682.07719679968</v>
      </c>
      <c r="K1919" s="43">
        <f ca="1">IF(ROW()&gt;计算结果!B$19+1,J1919-OFFSET(J1919,-计算结果!B$19,0,1,1),J1919-OFFSET(J1919,-ROW()+2,0,1,1))</f>
        <v>-770.78401024005143</v>
      </c>
      <c r="L1919" s="32" t="str">
        <f ca="1">IF(AND(F1919&gt;OFFSET(F1919,-计算结果!B$19,0,1,1),'000300'!K1919&lt;OFFSET('000300'!K1919,-计算结果!B$19,0,1,1)),"卖",IF(AND(F1919&lt;OFFSET(F1919,-计算结果!B$19,0,1,1),'000300'!K1919&gt;OFFSET('000300'!K1919,-计算结果!B$19,0,1,1)),"买",L1918))</f>
        <v>买</v>
      </c>
      <c r="M1919" s="4" t="str">
        <f t="shared" ca="1" si="118"/>
        <v/>
      </c>
      <c r="N1919" s="3">
        <f ca="1">IF(L1918="买",E1919/E1918-1,0)-IF(M1919=1,计算结果!B$17,0)</f>
        <v>6.9481757020504187E-3</v>
      </c>
      <c r="O1919" s="2">
        <f t="shared" ca="1" si="119"/>
        <v>1.8646547216220435</v>
      </c>
      <c r="P1919" s="3">
        <f ca="1">1-O1919/MAX(O$2:O1919)</f>
        <v>0.28180121721193485</v>
      </c>
    </row>
    <row r="1920" spans="1:16" x14ac:dyDescent="0.15">
      <c r="A1920" s="1">
        <v>41239</v>
      </c>
      <c r="B1920">
        <v>2187.2399999999998</v>
      </c>
      <c r="C1920">
        <v>2191.36</v>
      </c>
      <c r="D1920" s="21">
        <v>2172.1</v>
      </c>
      <c r="E1920" s="21">
        <v>2175.6</v>
      </c>
      <c r="F1920" s="43">
        <v>222.31498751999999</v>
      </c>
      <c r="G1920" s="3">
        <f t="shared" si="116"/>
        <v>-7.7895543353339036E-3</v>
      </c>
      <c r="H1920" s="3">
        <f>1-E1920/MAX(E$2:E1920)</f>
        <v>0.62982372558361122</v>
      </c>
      <c r="I1920" s="21">
        <f ca="1">IF(ROW()&gt;计算结果!B$18-1,AVERAGE(OFFSET(E1920,0,0,-计算结果!B$18,1)),AVERAGE(OFFSET(E1920,0,0,-ROW()+1,1)))</f>
        <v>2185.1825000000003</v>
      </c>
      <c r="J1920" s="43">
        <f t="shared" ca="1" si="117"/>
        <v>281904.39218431967</v>
      </c>
      <c r="K1920" s="43">
        <f ca="1">IF(ROW()&gt;计算结果!B$19+1,J1920-OFFSET(J1920,-计算结果!B$19,0,1,1),J1920-OFFSET(J1920,-ROW()+2,0,1,1))</f>
        <v>-260.2844979200745</v>
      </c>
      <c r="L1920" s="32" t="str">
        <f ca="1">IF(AND(F1920&gt;OFFSET(F1920,-计算结果!B$19,0,1,1),'000300'!K1920&lt;OFFSET('000300'!K1920,-计算结果!B$19,0,1,1)),"卖",IF(AND(F1920&lt;OFFSET(F1920,-计算结果!B$19,0,1,1),'000300'!K1920&gt;OFFSET('000300'!K1920,-计算结果!B$19,0,1,1)),"买",L1919))</f>
        <v>买</v>
      </c>
      <c r="M1920" s="4" t="str">
        <f t="shared" ca="1" si="118"/>
        <v/>
      </c>
      <c r="N1920" s="3">
        <f ca="1">IF(L1919="买",E1920/E1919-1,0)-IF(M1920=1,计算结果!B$17,0)</f>
        <v>-7.7895543353339036E-3</v>
      </c>
      <c r="O1920" s="2">
        <f t="shared" ca="1" si="119"/>
        <v>1.8501298923513316</v>
      </c>
      <c r="P1920" s="3">
        <f ca="1">1-O1920/MAX(O$2:O1920)</f>
        <v>0.28739566565403318</v>
      </c>
    </row>
    <row r="1921" spans="1:16" x14ac:dyDescent="0.15">
      <c r="A1921" s="1">
        <v>41240</v>
      </c>
      <c r="B1921">
        <v>2168.59</v>
      </c>
      <c r="C1921">
        <v>2173.46</v>
      </c>
      <c r="D1921" s="21">
        <v>2150.2199999999998</v>
      </c>
      <c r="E1921" s="21">
        <v>2150.64</v>
      </c>
      <c r="F1921" s="43">
        <v>261.497344</v>
      </c>
      <c r="G1921" s="3">
        <f t="shared" si="116"/>
        <v>-1.1472697186982961E-2</v>
      </c>
      <c r="H1921" s="3">
        <f>1-E1921/MAX(E$2:E1921)</f>
        <v>0.63407064588579598</v>
      </c>
      <c r="I1921" s="21">
        <f ca="1">IF(ROW()&gt;计算结果!B$18-1,AVERAGE(OFFSET(E1921,0,0,-计算结果!B$18,1)),AVERAGE(OFFSET(E1921,0,0,-ROW()+1,1)))</f>
        <v>2174.1174999999998</v>
      </c>
      <c r="J1921" s="43">
        <f t="shared" ca="1" si="117"/>
        <v>281642.8948403197</v>
      </c>
      <c r="K1921" s="43">
        <f ca="1">IF(ROW()&gt;计算结果!B$19+1,J1921-OFFSET(J1921,-计算结果!B$19,0,1,1),J1921-OFFSET(J1921,-ROW()+2,0,1,1))</f>
        <v>-285.85861120006302</v>
      </c>
      <c r="L1921" s="32" t="str">
        <f ca="1">IF(AND(F1921&gt;OFFSET(F1921,-计算结果!B$19,0,1,1),'000300'!K1921&lt;OFFSET('000300'!K1921,-计算结果!B$19,0,1,1)),"卖",IF(AND(F1921&lt;OFFSET(F1921,-计算结果!B$19,0,1,1),'000300'!K1921&gt;OFFSET('000300'!K1921,-计算结果!B$19,0,1,1)),"买",L1920))</f>
        <v>买</v>
      </c>
      <c r="M1921" s="4" t="str">
        <f t="shared" ca="1" si="118"/>
        <v/>
      </c>
      <c r="N1921" s="3">
        <f ca="1">IF(L1920="买",E1921/E1920-1,0)-IF(M1921=1,计算结果!B$17,0)</f>
        <v>-1.1472697186982961E-2</v>
      </c>
      <c r="O1921" s="2">
        <f t="shared" ca="1" si="119"/>
        <v>1.8289039123397994</v>
      </c>
      <c r="P1921" s="3">
        <f ca="1">1-O1921/MAX(O$2:O1921)</f>
        <v>0.295571159396116</v>
      </c>
    </row>
    <row r="1922" spans="1:16" x14ac:dyDescent="0.15">
      <c r="A1922" s="1">
        <v>41241</v>
      </c>
      <c r="B1922">
        <v>2142.5</v>
      </c>
      <c r="C1922">
        <v>2144.8000000000002</v>
      </c>
      <c r="D1922" s="21">
        <v>2126.0300000000002</v>
      </c>
      <c r="E1922" s="21">
        <v>2129.16</v>
      </c>
      <c r="F1922" s="43">
        <v>244.233216</v>
      </c>
      <c r="G1922" s="3">
        <f t="shared" si="116"/>
        <v>-9.9877245843097429E-3</v>
      </c>
      <c r="H1922" s="3">
        <f>1-E1922/MAX(E$2:E1922)</f>
        <v>0.63772544749200299</v>
      </c>
      <c r="I1922" s="21">
        <f ca="1">IF(ROW()&gt;计算结果!B$18-1,AVERAGE(OFFSET(E1922,0,0,-计算结果!B$18,1)),AVERAGE(OFFSET(E1922,0,0,-ROW()+1,1)))</f>
        <v>2162.02</v>
      </c>
      <c r="J1922" s="43">
        <f t="shared" ca="1" si="117"/>
        <v>281398.66162431968</v>
      </c>
      <c r="K1922" s="43">
        <f ca="1">IF(ROW()&gt;计算结果!B$19+1,J1922-OFFSET(J1922,-计算结果!B$19,0,1,1),J1922-OFFSET(J1922,-ROW()+2,0,1,1))</f>
        <v>-292.30487552005798</v>
      </c>
      <c r="L1922" s="32" t="str">
        <f ca="1">IF(AND(F1922&gt;OFFSET(F1922,-计算结果!B$19,0,1,1),'000300'!K1922&lt;OFFSET('000300'!K1922,-计算结果!B$19,0,1,1)),"卖",IF(AND(F1922&lt;OFFSET(F1922,-计算结果!B$19,0,1,1),'000300'!K1922&gt;OFFSET('000300'!K1922,-计算结果!B$19,0,1,1)),"买",L1921))</f>
        <v>买</v>
      </c>
      <c r="M1922" s="4" t="str">
        <f t="shared" ca="1" si="118"/>
        <v/>
      </c>
      <c r="N1922" s="3">
        <f ca="1">IF(L1921="买",E1922/E1921-1,0)-IF(M1922=1,计算结果!B$17,0)</f>
        <v>-9.9877245843097429E-3</v>
      </c>
      <c r="O1922" s="2">
        <f t="shared" ca="1" si="119"/>
        <v>1.8106373237721829</v>
      </c>
      <c r="P1922" s="3">
        <f ca="1">1-O1922/MAX(O$2:O1922)</f>
        <v>0.30260680064531231</v>
      </c>
    </row>
    <row r="1923" spans="1:16" x14ac:dyDescent="0.15">
      <c r="A1923" s="1">
        <v>41242</v>
      </c>
      <c r="B1923">
        <v>2128.8000000000002</v>
      </c>
      <c r="C1923">
        <v>2140.88</v>
      </c>
      <c r="D1923" s="21">
        <v>2114.48</v>
      </c>
      <c r="E1923" s="21">
        <v>2115.6799999999998</v>
      </c>
      <c r="F1923" s="43">
        <v>240.16257024000001</v>
      </c>
      <c r="G1923" s="3">
        <f t="shared" ref="G1923:G1986" si="120">E1923/E1922-1</f>
        <v>-6.331135283398126E-3</v>
      </c>
      <c r="H1923" s="3">
        <f>1-E1923/MAX(E$2:E1923)</f>
        <v>0.64001905669366366</v>
      </c>
      <c r="I1923" s="21">
        <f ca="1">IF(ROW()&gt;计算结果!B$18-1,AVERAGE(OFFSET(E1923,0,0,-计算结果!B$18,1)),AVERAGE(OFFSET(E1923,0,0,-ROW()+1,1)))</f>
        <v>2142.77</v>
      </c>
      <c r="J1923" s="43">
        <f t="shared" ca="1" si="117"/>
        <v>281158.4990540797</v>
      </c>
      <c r="K1923" s="43">
        <f ca="1">IF(ROW()&gt;计算结果!B$19+1,J1923-OFFSET(J1923,-计算结果!B$19,0,1,1),J1923-OFFSET(J1923,-ROW()+2,0,1,1))</f>
        <v>-271.28498176002176</v>
      </c>
      <c r="L1923" s="32" t="str">
        <f ca="1">IF(AND(F1923&gt;OFFSET(F1923,-计算结果!B$19,0,1,1),'000300'!K1923&lt;OFFSET('000300'!K1923,-计算结果!B$19,0,1,1)),"卖",IF(AND(F1923&lt;OFFSET(F1923,-计算结果!B$19,0,1,1),'000300'!K1923&gt;OFFSET('000300'!K1923,-计算结果!B$19,0,1,1)),"买",L1922))</f>
        <v>买</v>
      </c>
      <c r="M1923" s="4" t="str">
        <f t="shared" ca="1" si="118"/>
        <v/>
      </c>
      <c r="N1923" s="3">
        <f ca="1">IF(L1922="买",E1923/E1922-1,0)-IF(M1923=1,计算结果!B$17,0)</f>
        <v>-6.331135283398126E-3</v>
      </c>
      <c r="O1923" s="2">
        <f t="shared" ca="1" si="119"/>
        <v>1.7991739339262112</v>
      </c>
      <c r="P1923" s="3">
        <f ca="1">1-O1923/MAX(O$2:O1923)</f>
        <v>0.30702209133614866</v>
      </c>
    </row>
    <row r="1924" spans="1:16" x14ac:dyDescent="0.15">
      <c r="A1924" s="1">
        <v>41243</v>
      </c>
      <c r="B1924">
        <v>2114.2399999999998</v>
      </c>
      <c r="C1924">
        <v>2142.86</v>
      </c>
      <c r="D1924" s="21">
        <v>2109.96</v>
      </c>
      <c r="E1924" s="21">
        <v>2139.66</v>
      </c>
      <c r="F1924" s="43">
        <v>285.52067072</v>
      </c>
      <c r="G1924" s="3">
        <f t="shared" si="120"/>
        <v>1.1334417303183963E-2</v>
      </c>
      <c r="H1924" s="3">
        <f>1-E1924/MAX(E$2:E1924)</f>
        <v>0.63593888246103591</v>
      </c>
      <c r="I1924" s="21">
        <f ca="1">IF(ROW()&gt;计算结果!B$18-1,AVERAGE(OFFSET(E1924,0,0,-计算结果!B$18,1)),AVERAGE(OFFSET(E1924,0,0,-ROW()+1,1)))</f>
        <v>2133.7849999999999</v>
      </c>
      <c r="J1924" s="43">
        <f t="shared" ref="J1924:J1987" ca="1" si="121">IF(I1924&gt;I1923,J1923+F1924,J1923-F1924)</f>
        <v>280872.97838335967</v>
      </c>
      <c r="K1924" s="43">
        <f ca="1">IF(ROW()&gt;计算结果!B$19+1,J1924-OFFSET(J1924,-计算结果!B$19,0,1,1),J1924-OFFSET(J1924,-ROW()+2,0,1,1))</f>
        <v>-289.43343616003403</v>
      </c>
      <c r="L1924" s="32" t="str">
        <f ca="1">IF(AND(F1924&gt;OFFSET(F1924,-计算结果!B$19,0,1,1),'000300'!K1924&lt;OFFSET('000300'!K1924,-计算结果!B$19,0,1,1)),"卖",IF(AND(F1924&lt;OFFSET(F1924,-计算结果!B$19,0,1,1),'000300'!K1924&gt;OFFSET('000300'!K1924,-计算结果!B$19,0,1,1)),"买",L1923))</f>
        <v>买</v>
      </c>
      <c r="M1924" s="4" t="str">
        <f t="shared" ref="M1924:M1987" ca="1" si="122">IF(L1923&lt;&gt;L1924,1,"")</f>
        <v/>
      </c>
      <c r="N1924" s="3">
        <f ca="1">IF(L1923="买",E1924/E1923-1,0)-IF(M1924=1,计算结果!B$17,0)</f>
        <v>1.1334417303183963E-2</v>
      </c>
      <c r="O1924" s="2">
        <f t="shared" ref="O1924:O1987" ca="1" si="123">IFERROR(O1923*(1+N1924),O1923)</f>
        <v>1.819566522094342</v>
      </c>
      <c r="P1924" s="3">
        <f ca="1">1-O1924/MAX(O$2:O1924)</f>
        <v>0.29916759053746489</v>
      </c>
    </row>
    <row r="1925" spans="1:16" x14ac:dyDescent="0.15">
      <c r="A1925" s="1">
        <v>41246</v>
      </c>
      <c r="B1925">
        <v>2136.6999999999998</v>
      </c>
      <c r="C1925">
        <v>2152.61</v>
      </c>
      <c r="D1925" s="21">
        <v>2108.15</v>
      </c>
      <c r="E1925" s="21">
        <v>2108.85</v>
      </c>
      <c r="F1925" s="43">
        <v>341.73652992000001</v>
      </c>
      <c r="G1925" s="3">
        <f t="shared" si="120"/>
        <v>-1.4399484030172993E-2</v>
      </c>
      <c r="H1925" s="3">
        <f>1-E1925/MAX(E$2:E1925)</f>
        <v>0.64118117470904512</v>
      </c>
      <c r="I1925" s="21">
        <f ca="1">IF(ROW()&gt;计算结果!B$18-1,AVERAGE(OFFSET(E1925,0,0,-计算结果!B$18,1)),AVERAGE(OFFSET(E1925,0,0,-ROW()+1,1)))</f>
        <v>2123.3375000000001</v>
      </c>
      <c r="J1925" s="43">
        <f t="shared" ca="1" si="121"/>
        <v>280531.24185343966</v>
      </c>
      <c r="K1925" s="43">
        <f ca="1">IF(ROW()&gt;计算结果!B$19+1,J1925-OFFSET(J1925,-计算结果!B$19,0,1,1),J1925-OFFSET(J1925,-ROW()+2,0,1,1))</f>
        <v>-401.17800960002933</v>
      </c>
      <c r="L1925" s="32" t="str">
        <f ca="1">IF(AND(F1925&gt;OFFSET(F1925,-计算结果!B$19,0,1,1),'000300'!K1925&lt;OFFSET('000300'!K1925,-计算结果!B$19,0,1,1)),"卖",IF(AND(F1925&lt;OFFSET(F1925,-计算结果!B$19,0,1,1),'000300'!K1925&gt;OFFSET('000300'!K1925,-计算结果!B$19,0,1,1)),"买",L1924))</f>
        <v>买</v>
      </c>
      <c r="M1925" s="4" t="str">
        <f t="shared" ca="1" si="122"/>
        <v/>
      </c>
      <c r="N1925" s="3">
        <f ca="1">IF(L1924="买",E1925/E1924-1,0)-IF(M1925=1,计算结果!B$17,0)</f>
        <v>-1.4399484030172993E-2</v>
      </c>
      <c r="O1925" s="2">
        <f t="shared" ca="1" si="123"/>
        <v>1.7933657030176071</v>
      </c>
      <c r="P1925" s="3">
        <f ca="1">1-O1925/MAX(O$2:O1925)</f>
        <v>0.3092592156253483</v>
      </c>
    </row>
    <row r="1926" spans="1:16" x14ac:dyDescent="0.15">
      <c r="A1926" s="1">
        <v>41247</v>
      </c>
      <c r="B1926">
        <v>2104.9299999999998</v>
      </c>
      <c r="C1926">
        <v>2135.66</v>
      </c>
      <c r="D1926" s="21">
        <v>2102.14</v>
      </c>
      <c r="E1926" s="21">
        <v>2131.4699999999998</v>
      </c>
      <c r="F1926" s="43">
        <v>317.3233664</v>
      </c>
      <c r="G1926" s="3">
        <f t="shared" si="120"/>
        <v>1.0726225193826044E-2</v>
      </c>
      <c r="H1926" s="3">
        <f>1-E1926/MAX(E$2:E1926)</f>
        <v>0.63733240318519024</v>
      </c>
      <c r="I1926" s="21">
        <f ca="1">IF(ROW()&gt;计算结果!B$18-1,AVERAGE(OFFSET(E1926,0,0,-计算结果!B$18,1)),AVERAGE(OFFSET(E1926,0,0,-ROW()+1,1)))</f>
        <v>2123.915</v>
      </c>
      <c r="J1926" s="43">
        <f t="shared" ca="1" si="121"/>
        <v>280848.56521983969</v>
      </c>
      <c r="K1926" s="43">
        <f ca="1">IF(ROW()&gt;计算结果!B$19+1,J1926-OFFSET(J1926,-计算结果!B$19,0,1,1),J1926-OFFSET(J1926,-ROW()+2,0,1,1))</f>
        <v>-355.07415040000342</v>
      </c>
      <c r="L1926" s="32" t="str">
        <f ca="1">IF(AND(F1926&gt;OFFSET(F1926,-计算结果!B$19,0,1,1),'000300'!K1926&lt;OFFSET('000300'!K1926,-计算结果!B$19,0,1,1)),"卖",IF(AND(F1926&lt;OFFSET(F1926,-计算结果!B$19,0,1,1),'000300'!K1926&gt;OFFSET('000300'!K1926,-计算结果!B$19,0,1,1)),"买",L1925))</f>
        <v>买</v>
      </c>
      <c r="M1926" s="4" t="str">
        <f t="shared" ca="1" si="122"/>
        <v/>
      </c>
      <c r="N1926" s="3">
        <f ca="1">IF(L1925="买",E1926/E1925-1,0)-IF(M1926=1,计算结果!B$17,0)</f>
        <v>1.0726225193826044E-2</v>
      </c>
      <c r="O1926" s="2">
        <f t="shared" ca="1" si="123"/>
        <v>1.8126017474030582</v>
      </c>
      <c r="P1926" s="3">
        <f ca="1">1-O1926/MAX(O$2:O1926)</f>
        <v>0.30185017442158568</v>
      </c>
    </row>
    <row r="1927" spans="1:16" x14ac:dyDescent="0.15">
      <c r="A1927" s="1">
        <v>41248</v>
      </c>
      <c r="B1927">
        <v>2128.39</v>
      </c>
      <c r="C1927">
        <v>2219.09</v>
      </c>
      <c r="D1927" s="21">
        <v>2126.79</v>
      </c>
      <c r="E1927" s="21">
        <v>2207.88</v>
      </c>
      <c r="F1927" s="43">
        <v>691.09047296000006</v>
      </c>
      <c r="G1927" s="3">
        <f t="shared" si="120"/>
        <v>3.5848498923278349E-2</v>
      </c>
      <c r="H1927" s="3">
        <f>1-E1927/MAX(E$2:E1927)</f>
        <v>0.62433131423126653</v>
      </c>
      <c r="I1927" s="21">
        <f ca="1">IF(ROW()&gt;计算结果!B$18-1,AVERAGE(OFFSET(E1927,0,0,-计算结果!B$18,1)),AVERAGE(OFFSET(E1927,0,0,-ROW()+1,1)))</f>
        <v>2146.9650000000001</v>
      </c>
      <c r="J1927" s="43">
        <f t="shared" ca="1" si="121"/>
        <v>281539.65569279966</v>
      </c>
      <c r="K1927" s="43">
        <f ca="1">IF(ROW()&gt;计算结果!B$19+1,J1927-OFFSET(J1927,-计算结果!B$19,0,1,1),J1927-OFFSET(J1927,-ROW()+2,0,1,1))</f>
        <v>120.65478655998595</v>
      </c>
      <c r="L1927" s="32" t="str">
        <f ca="1">IF(AND(F1927&gt;OFFSET(F1927,-计算结果!B$19,0,1,1),'000300'!K1927&lt;OFFSET('000300'!K1927,-计算结果!B$19,0,1,1)),"卖",IF(AND(F1927&lt;OFFSET(F1927,-计算结果!B$19,0,1,1),'000300'!K1927&gt;OFFSET('000300'!K1927,-计算结果!B$19,0,1,1)),"买",L1926))</f>
        <v>买</v>
      </c>
      <c r="M1927" s="4" t="str">
        <f t="shared" ca="1" si="122"/>
        <v/>
      </c>
      <c r="N1927" s="3">
        <f ca="1">IF(L1926="买",E1927/E1926-1,0)-IF(M1927=1,计算结果!B$17,0)</f>
        <v>3.5848498923278349E-2</v>
      </c>
      <c r="O1927" s="2">
        <f t="shared" ca="1" si="123"/>
        <v>1.8775807991931692</v>
      </c>
      <c r="P1927" s="3">
        <f ca="1">1-O1927/MAX(O$2:O1927)</f>
        <v>0.27682255115105103</v>
      </c>
    </row>
    <row r="1928" spans="1:16" x14ac:dyDescent="0.15">
      <c r="A1928" s="1">
        <v>41249</v>
      </c>
      <c r="B1928">
        <v>2205.61</v>
      </c>
      <c r="C1928">
        <v>2216.98</v>
      </c>
      <c r="D1928" s="21">
        <v>2191.23</v>
      </c>
      <c r="E1928" s="21">
        <v>2203.6</v>
      </c>
      <c r="F1928" s="43">
        <v>427.58569984000002</v>
      </c>
      <c r="G1928" s="3">
        <f t="shared" si="120"/>
        <v>-1.9385111509684361E-3</v>
      </c>
      <c r="H1928" s="3">
        <f>1-E1928/MAX(E$2:E1928)</f>
        <v>0.62505955216769893</v>
      </c>
      <c r="I1928" s="21">
        <f ca="1">IF(ROW()&gt;计算结果!B$18-1,AVERAGE(OFFSET(E1928,0,0,-计算结果!B$18,1)),AVERAGE(OFFSET(E1928,0,0,-ROW()+1,1)))</f>
        <v>2162.9499999999998</v>
      </c>
      <c r="J1928" s="43">
        <f t="shared" ca="1" si="121"/>
        <v>281967.24139263964</v>
      </c>
      <c r="K1928" s="43">
        <f ca="1">IF(ROW()&gt;计算结果!B$19+1,J1928-OFFSET(J1928,-计算结果!B$19,0,1,1),J1928-OFFSET(J1928,-ROW()+2,0,1,1))</f>
        <v>285.16419583995594</v>
      </c>
      <c r="L1928" s="32" t="str">
        <f ca="1">IF(AND(F1928&gt;OFFSET(F1928,-计算结果!B$19,0,1,1),'000300'!K1928&lt;OFFSET('000300'!K1928,-计算结果!B$19,0,1,1)),"卖",IF(AND(F1928&lt;OFFSET(F1928,-计算结果!B$19,0,1,1),'000300'!K1928&gt;OFFSET('000300'!K1928,-计算结果!B$19,0,1,1)),"买",L1927))</f>
        <v>买</v>
      </c>
      <c r="M1928" s="4" t="str">
        <f t="shared" ca="1" si="122"/>
        <v/>
      </c>
      <c r="N1928" s="3">
        <f ca="1">IF(L1927="买",E1928/E1927-1,0)-IF(M1928=1,计算结果!B$17,0)</f>
        <v>-1.9385111509684361E-3</v>
      </c>
      <c r="O1928" s="2">
        <f t="shared" ca="1" si="123"/>
        <v>1.873941087877089</v>
      </c>
      <c r="P1928" s="3">
        <f ca="1">1-O1928/MAX(O$2:O1928)</f>
        <v>0.27822443869977354</v>
      </c>
    </row>
    <row r="1929" spans="1:16" x14ac:dyDescent="0.15">
      <c r="A1929" s="1">
        <v>41250</v>
      </c>
      <c r="B1929">
        <v>2203.89</v>
      </c>
      <c r="C1929">
        <v>2250.5300000000002</v>
      </c>
      <c r="D1929" s="21">
        <v>2198.11</v>
      </c>
      <c r="E1929" s="21">
        <v>2246.7600000000002</v>
      </c>
      <c r="F1929" s="43">
        <v>649.96499456000004</v>
      </c>
      <c r="G1929" s="3">
        <f t="shared" si="120"/>
        <v>1.9586131784353089E-2</v>
      </c>
      <c r="H1929" s="3">
        <f>1-E1929/MAX(E$2:E1929)</f>
        <v>0.6177159191451711</v>
      </c>
      <c r="I1929" s="21">
        <f ca="1">IF(ROW()&gt;计算结果!B$18-1,AVERAGE(OFFSET(E1929,0,0,-计算结果!B$18,1)),AVERAGE(OFFSET(E1929,0,0,-ROW()+1,1)))</f>
        <v>2197.4275000000002</v>
      </c>
      <c r="J1929" s="43">
        <f t="shared" ca="1" si="121"/>
        <v>282617.20638719964</v>
      </c>
      <c r="K1929" s="43">
        <f ca="1">IF(ROW()&gt;计算结果!B$19+1,J1929-OFFSET(J1929,-计算结果!B$19,0,1,1),J1929-OFFSET(J1929,-ROW()+2,0,1,1))</f>
        <v>712.81420287996298</v>
      </c>
      <c r="L1929" s="32" t="str">
        <f ca="1">IF(AND(F1929&gt;OFFSET(F1929,-计算结果!B$19,0,1,1),'000300'!K1929&lt;OFFSET('000300'!K1929,-计算结果!B$19,0,1,1)),"卖",IF(AND(F1929&lt;OFFSET(F1929,-计算结果!B$19,0,1,1),'000300'!K1929&gt;OFFSET('000300'!K1929,-计算结果!B$19,0,1,1)),"买",L1928))</f>
        <v>买</v>
      </c>
      <c r="M1929" s="4" t="str">
        <f t="shared" ca="1" si="122"/>
        <v/>
      </c>
      <c r="N1929" s="3">
        <f ca="1">IF(L1928="买",E1929/E1928-1,0)-IF(M1929=1,计算结果!B$17,0)</f>
        <v>1.9586131784353089E-2</v>
      </c>
      <c r="O1929" s="2">
        <f t="shared" ca="1" si="123"/>
        <v>1.9106443449803636</v>
      </c>
      <c r="P1929" s="3">
        <f ca="1">1-O1929/MAX(O$2:O1929)</f>
        <v>0.26408764743742197</v>
      </c>
    </row>
    <row r="1930" spans="1:16" x14ac:dyDescent="0.15">
      <c r="A1930" s="1">
        <v>41253</v>
      </c>
      <c r="B1930">
        <v>2254.92</v>
      </c>
      <c r="C1930">
        <v>2276.2800000000002</v>
      </c>
      <c r="D1930" s="21">
        <v>2250.44</v>
      </c>
      <c r="E1930" s="21">
        <v>2271.0500000000002</v>
      </c>
      <c r="F1930" s="43">
        <v>613.99773184000003</v>
      </c>
      <c r="G1930" s="3">
        <f t="shared" si="120"/>
        <v>1.0811123573501336E-2</v>
      </c>
      <c r="H1930" s="3">
        <f>1-E1930/MAX(E$2:E1930)</f>
        <v>0.61358299870686717</v>
      </c>
      <c r="I1930" s="21">
        <f ca="1">IF(ROW()&gt;计算结果!B$18-1,AVERAGE(OFFSET(E1930,0,0,-计算结果!B$18,1)),AVERAGE(OFFSET(E1930,0,0,-ROW()+1,1)))</f>
        <v>2232.3225000000002</v>
      </c>
      <c r="J1930" s="43">
        <f t="shared" ca="1" si="121"/>
        <v>283231.20411903964</v>
      </c>
      <c r="K1930" s="43">
        <f ca="1">IF(ROW()&gt;计算结果!B$19+1,J1930-OFFSET(J1930,-计算结果!B$19,0,1,1),J1930-OFFSET(J1930,-ROW()+2,0,1,1))</f>
        <v>1588.3092787199421</v>
      </c>
      <c r="L1930" s="32" t="str">
        <f ca="1">IF(AND(F1930&gt;OFFSET(F1930,-计算结果!B$19,0,1,1),'000300'!K1930&lt;OFFSET('000300'!K1930,-计算结果!B$19,0,1,1)),"卖",IF(AND(F1930&lt;OFFSET(F1930,-计算结果!B$19,0,1,1),'000300'!K1930&gt;OFFSET('000300'!K1930,-计算结果!B$19,0,1,1)),"买",L1929))</f>
        <v>买</v>
      </c>
      <c r="M1930" s="4" t="str">
        <f t="shared" ca="1" si="122"/>
        <v/>
      </c>
      <c r="N1930" s="3">
        <f ca="1">IF(L1929="买",E1930/E1929-1,0)-IF(M1930=1,计算结果!B$17,0)</f>
        <v>1.0811123573501336E-2</v>
      </c>
      <c r="O1930" s="2">
        <f t="shared" ca="1" si="123"/>
        <v>1.9313005570989579</v>
      </c>
      <c r="P1930" s="3">
        <f ca="1">1-O1930/MAX(O$2:O1930)</f>
        <v>0.25613160805460178</v>
      </c>
    </row>
    <row r="1931" spans="1:16" x14ac:dyDescent="0.15">
      <c r="A1931" s="1">
        <v>41254</v>
      </c>
      <c r="B1931">
        <v>2263.21</v>
      </c>
      <c r="C1931">
        <v>2274.9899999999998</v>
      </c>
      <c r="D1931" s="21">
        <v>2254.3000000000002</v>
      </c>
      <c r="E1931" s="21">
        <v>2258.5</v>
      </c>
      <c r="F1931" s="43">
        <v>450.87981567999998</v>
      </c>
      <c r="G1931" s="3">
        <f t="shared" si="120"/>
        <v>-5.5260782457454694E-3</v>
      </c>
      <c r="H1931" s="3">
        <f>1-E1931/MAX(E$2:E1931)</f>
        <v>0.61571836929149937</v>
      </c>
      <c r="I1931" s="21">
        <f ca="1">IF(ROW()&gt;计算结果!B$18-1,AVERAGE(OFFSET(E1931,0,0,-计算结果!B$18,1)),AVERAGE(OFFSET(E1931,0,0,-ROW()+1,1)))</f>
        <v>2244.9775</v>
      </c>
      <c r="J1931" s="43">
        <f t="shared" ca="1" si="121"/>
        <v>283682.08393471962</v>
      </c>
      <c r="K1931" s="43">
        <f ca="1">IF(ROW()&gt;计算结果!B$19+1,J1931-OFFSET(J1931,-计算结果!B$19,0,1,1),J1931-OFFSET(J1931,-ROW()+2,0,1,1))</f>
        <v>2283.4223103999393</v>
      </c>
      <c r="L1931" s="32" t="str">
        <f ca="1">IF(AND(F1931&gt;OFFSET(F1931,-计算结果!B$19,0,1,1),'000300'!K1931&lt;OFFSET('000300'!K1931,-计算结果!B$19,0,1,1)),"卖",IF(AND(F1931&lt;OFFSET(F1931,-计算结果!B$19,0,1,1),'000300'!K1931&gt;OFFSET('000300'!K1931,-计算结果!B$19,0,1,1)),"买",L1930))</f>
        <v>买</v>
      </c>
      <c r="M1931" s="4" t="str">
        <f t="shared" ca="1" si="122"/>
        <v/>
      </c>
      <c r="N1931" s="3">
        <f ca="1">IF(L1930="买",E1931/E1930-1,0)-IF(M1931=1,计算结果!B$17,0)</f>
        <v>-5.5260782457454694E-3</v>
      </c>
      <c r="O1931" s="2">
        <f t="shared" ca="1" si="123"/>
        <v>1.9206280391043773</v>
      </c>
      <c r="P1931" s="3">
        <f ca="1">1-O1931/MAX(O$2:O1931)</f>
        <v>0.26024228299302898</v>
      </c>
    </row>
    <row r="1932" spans="1:16" x14ac:dyDescent="0.15">
      <c r="A1932" s="1">
        <v>41255</v>
      </c>
      <c r="B1932">
        <v>2257.73</v>
      </c>
      <c r="C1932">
        <v>2273.21</v>
      </c>
      <c r="D1932" s="21">
        <v>2247.9499999999998</v>
      </c>
      <c r="E1932" s="21">
        <v>2267.77</v>
      </c>
      <c r="F1932" s="43">
        <v>391.82536704</v>
      </c>
      <c r="G1932" s="3">
        <f t="shared" si="120"/>
        <v>4.1044941332741836E-3</v>
      </c>
      <c r="H1932" s="3">
        <f>1-E1932/MAX(E$2:E1932)</f>
        <v>0.61414108759273123</v>
      </c>
      <c r="I1932" s="21">
        <f ca="1">IF(ROW()&gt;计算结果!B$18-1,AVERAGE(OFFSET(E1932,0,0,-计算结果!B$18,1)),AVERAGE(OFFSET(E1932,0,0,-ROW()+1,1)))</f>
        <v>2261.02</v>
      </c>
      <c r="J1932" s="43">
        <f t="shared" ca="1" si="121"/>
        <v>284073.90930175962</v>
      </c>
      <c r="K1932" s="43">
        <f ca="1">IF(ROW()&gt;计算结果!B$19+1,J1932-OFFSET(J1932,-计算结果!B$19,0,1,1),J1932-OFFSET(J1932,-ROW()+2,0,1,1))</f>
        <v>2915.4102476799162</v>
      </c>
      <c r="L1932" s="32" t="str">
        <f ca="1">IF(AND(F1932&gt;OFFSET(F1932,-计算结果!B$19,0,1,1),'000300'!K1932&lt;OFFSET('000300'!K1932,-计算结果!B$19,0,1,1)),"卖",IF(AND(F1932&lt;OFFSET(F1932,-计算结果!B$19,0,1,1),'000300'!K1932&gt;OFFSET('000300'!K1932,-计算结果!B$19,0,1,1)),"买",L1931))</f>
        <v>买</v>
      </c>
      <c r="M1932" s="4" t="str">
        <f t="shared" ca="1" si="122"/>
        <v/>
      </c>
      <c r="N1932" s="3">
        <f ca="1">IF(L1931="买",E1932/E1931-1,0)-IF(M1932=1,计算结果!B$17,0)</f>
        <v>4.1044941332741836E-3</v>
      </c>
      <c r="O1932" s="2">
        <f t="shared" ca="1" si="123"/>
        <v>1.9285112456230831</v>
      </c>
      <c r="P1932" s="3">
        <f ca="1">1-O1932/MAX(O$2:O1932)</f>
        <v>0.25720595178352956</v>
      </c>
    </row>
    <row r="1933" spans="1:16" x14ac:dyDescent="0.15">
      <c r="A1933" s="1">
        <v>41256</v>
      </c>
      <c r="B1933">
        <v>2260.6</v>
      </c>
      <c r="C1933">
        <v>2266.7199999999998</v>
      </c>
      <c r="D1933" s="21">
        <v>2242.56</v>
      </c>
      <c r="E1933" s="21">
        <v>2242.64</v>
      </c>
      <c r="F1933" s="43">
        <v>366.65683968000002</v>
      </c>
      <c r="G1933" s="3">
        <f t="shared" si="120"/>
        <v>-1.1081370685739778E-2</v>
      </c>
      <c r="H1933" s="3">
        <f>1-E1933/MAX(E$2:E1933)</f>
        <v>0.61841693323351254</v>
      </c>
      <c r="I1933" s="21">
        <f ca="1">IF(ROW()&gt;计算结果!B$18-1,AVERAGE(OFFSET(E1933,0,0,-计算结果!B$18,1)),AVERAGE(OFFSET(E1933,0,0,-ROW()+1,1)))</f>
        <v>2259.9899999999998</v>
      </c>
      <c r="J1933" s="43">
        <f t="shared" ca="1" si="121"/>
        <v>283707.25246207963</v>
      </c>
      <c r="K1933" s="43">
        <f ca="1">IF(ROW()&gt;计算结果!B$19+1,J1933-OFFSET(J1933,-计算结果!B$19,0,1,1),J1933-OFFSET(J1933,-ROW()+2,0,1,1))</f>
        <v>2834.2740787199582</v>
      </c>
      <c r="L1933" s="32" t="str">
        <f ca="1">IF(AND(F1933&gt;OFFSET(F1933,-计算结果!B$19,0,1,1),'000300'!K1933&lt;OFFSET('000300'!K1933,-计算结果!B$19,0,1,1)),"卖",IF(AND(F1933&lt;OFFSET(F1933,-计算结果!B$19,0,1,1),'000300'!K1933&gt;OFFSET('000300'!K1933,-计算结果!B$19,0,1,1)),"买",L1932))</f>
        <v>买</v>
      </c>
      <c r="M1933" s="4" t="str">
        <f t="shared" ca="1" si="122"/>
        <v/>
      </c>
      <c r="N1933" s="3">
        <f ca="1">IF(L1932="买",E1933/E1932-1,0)-IF(M1933=1,计算结果!B$17,0)</f>
        <v>-1.1081370685739778E-2</v>
      </c>
      <c r="O1933" s="2">
        <f t="shared" ca="1" si="123"/>
        <v>1.907140697638716</v>
      </c>
      <c r="P1933" s="3">
        <f ca="1">1-O1933/MAX(O$2:O1933)</f>
        <v>0.26543712797497754</v>
      </c>
    </row>
    <row r="1934" spans="1:16" x14ac:dyDescent="0.15">
      <c r="A1934" s="1">
        <v>41257</v>
      </c>
      <c r="B1934">
        <v>2245.64</v>
      </c>
      <c r="C1934">
        <v>2357.11</v>
      </c>
      <c r="D1934" s="21">
        <v>2245.64</v>
      </c>
      <c r="E1934" s="21">
        <v>2355.87</v>
      </c>
      <c r="F1934" s="43">
        <v>939.34739456</v>
      </c>
      <c r="G1934" s="3">
        <f t="shared" si="120"/>
        <v>5.0489601541040985E-2</v>
      </c>
      <c r="H1934" s="3">
        <f>1-E1934/MAX(E$2:E1934)</f>
        <v>0.59915095623766423</v>
      </c>
      <c r="I1934" s="21">
        <f ca="1">IF(ROW()&gt;计算结果!B$18-1,AVERAGE(OFFSET(E1934,0,0,-计算结果!B$18,1)),AVERAGE(OFFSET(E1934,0,0,-ROW()+1,1)))</f>
        <v>2281.1949999999997</v>
      </c>
      <c r="J1934" s="43">
        <f t="shared" ca="1" si="121"/>
        <v>284646.59985663963</v>
      </c>
      <c r="K1934" s="43">
        <f ca="1">IF(ROW()&gt;计算结果!B$19+1,J1934-OFFSET(J1934,-计算结果!B$19,0,1,1),J1934-OFFSET(J1934,-ROW()+2,0,1,1))</f>
        <v>4115.3580031999736</v>
      </c>
      <c r="L1934" s="32" t="str">
        <f ca="1">IF(AND(F1934&gt;OFFSET(F1934,-计算结果!B$19,0,1,1),'000300'!K1934&lt;OFFSET('000300'!K1934,-计算结果!B$19,0,1,1)),"卖",IF(AND(F1934&lt;OFFSET(F1934,-计算结果!B$19,0,1,1),'000300'!K1934&gt;OFFSET('000300'!K1934,-计算结果!B$19,0,1,1)),"买",L1933))</f>
        <v>买</v>
      </c>
      <c r="M1934" s="4" t="str">
        <f t="shared" ca="1" si="122"/>
        <v/>
      </c>
      <c r="N1934" s="3">
        <f ca="1">IF(L1933="买",E1934/E1933-1,0)-IF(M1934=1,计算结果!B$17,0)</f>
        <v>5.0489601541040985E-2</v>
      </c>
      <c r="O1934" s="2">
        <f t="shared" ca="1" si="123"/>
        <v>2.0034314715451975</v>
      </c>
      <c r="P1934" s="3">
        <f ca="1">1-O1934/MAX(O$2:O1934)</f>
        <v>0.2283493412595915</v>
      </c>
    </row>
    <row r="1935" spans="1:16" x14ac:dyDescent="0.15">
      <c r="A1935" s="1">
        <v>41260</v>
      </c>
      <c r="B1935">
        <v>2359.1999999999998</v>
      </c>
      <c r="C1935">
        <v>2380</v>
      </c>
      <c r="D1935" s="21">
        <v>2358.66</v>
      </c>
      <c r="E1935" s="21">
        <v>2366.6999999999998</v>
      </c>
      <c r="F1935" s="43">
        <v>850.00822784000002</v>
      </c>
      <c r="G1935" s="3">
        <f t="shared" si="120"/>
        <v>4.5970278495841566E-3</v>
      </c>
      <c r="H1935" s="3">
        <f>1-E1935/MAX(E$2:E1935)</f>
        <v>0.59730824202000954</v>
      </c>
      <c r="I1935" s="21">
        <f ca="1">IF(ROW()&gt;计算结果!B$18-1,AVERAGE(OFFSET(E1935,0,0,-计算结果!B$18,1)),AVERAGE(OFFSET(E1935,0,0,-ROW()+1,1)))</f>
        <v>2308.2449999999999</v>
      </c>
      <c r="J1935" s="43">
        <f t="shared" ca="1" si="121"/>
        <v>285496.60808447964</v>
      </c>
      <c r="K1935" s="43">
        <f ca="1">IF(ROW()&gt;计算结果!B$19+1,J1935-OFFSET(J1935,-计算结果!B$19,0,1,1),J1935-OFFSET(J1935,-ROW()+2,0,1,1))</f>
        <v>4648.0428646399523</v>
      </c>
      <c r="L1935" s="32" t="str">
        <f ca="1">IF(AND(F1935&gt;OFFSET(F1935,-计算结果!B$19,0,1,1),'000300'!K1935&lt;OFFSET('000300'!K1935,-计算结果!B$19,0,1,1)),"卖",IF(AND(F1935&lt;OFFSET(F1935,-计算结果!B$19,0,1,1),'000300'!K1935&gt;OFFSET('000300'!K1935,-计算结果!B$19,0,1,1)),"买",L1934))</f>
        <v>买</v>
      </c>
      <c r="M1935" s="4" t="str">
        <f t="shared" ca="1" si="122"/>
        <v/>
      </c>
      <c r="N1935" s="3">
        <f ca="1">IF(L1934="买",E1935/E1934-1,0)-IF(M1935=1,计算结果!B$17,0)</f>
        <v>4.5970278495841566E-3</v>
      </c>
      <c r="O1935" s="2">
        <f t="shared" ca="1" si="123"/>
        <v>2.0126413018146243</v>
      </c>
      <c r="P1935" s="3">
        <f ca="1">1-O1935/MAX(O$2:O1935)</f>
        <v>0.22480204169121176</v>
      </c>
    </row>
    <row r="1936" spans="1:16" x14ac:dyDescent="0.15">
      <c r="A1936" s="1">
        <v>41261</v>
      </c>
      <c r="B1936">
        <v>2361.1</v>
      </c>
      <c r="C1936">
        <v>2398.63</v>
      </c>
      <c r="D1936" s="21">
        <v>2347.08</v>
      </c>
      <c r="E1936" s="21">
        <v>2368.12</v>
      </c>
      <c r="F1936" s="43">
        <v>788.02837504000001</v>
      </c>
      <c r="G1936" s="3">
        <f t="shared" si="120"/>
        <v>5.9999154941481336E-4</v>
      </c>
      <c r="H1936" s="3">
        <f>1-E1936/MAX(E$2:E1936)</f>
        <v>0.59706663036820262</v>
      </c>
      <c r="I1936" s="21">
        <f ca="1">IF(ROW()&gt;计算结果!B$18-1,AVERAGE(OFFSET(E1936,0,0,-计算结果!B$18,1)),AVERAGE(OFFSET(E1936,0,0,-ROW()+1,1)))</f>
        <v>2333.3325</v>
      </c>
      <c r="J1936" s="43">
        <f t="shared" ca="1" si="121"/>
        <v>286284.63645951962</v>
      </c>
      <c r="K1936" s="43">
        <f ca="1">IF(ROW()&gt;计算结果!B$19+1,J1936-OFFSET(J1936,-计算结果!B$19,0,1,1),J1936-OFFSET(J1936,-ROW()+2,0,1,1))</f>
        <v>4744.9807667199639</v>
      </c>
      <c r="L1936" s="32" t="str">
        <f ca="1">IF(AND(F1936&gt;OFFSET(F1936,-计算结果!B$19,0,1,1),'000300'!K1936&lt;OFFSET('000300'!K1936,-计算结果!B$19,0,1,1)),"卖",IF(AND(F1936&lt;OFFSET(F1936,-计算结果!B$19,0,1,1),'000300'!K1936&gt;OFFSET('000300'!K1936,-计算结果!B$19,0,1,1)),"买",L1935))</f>
        <v>买</v>
      </c>
      <c r="M1936" s="4" t="str">
        <f t="shared" ca="1" si="122"/>
        <v/>
      </c>
      <c r="N1936" s="3">
        <f ca="1">IF(L1935="买",E1936/E1935-1,0)-IF(M1936=1,计算结果!B$17,0)</f>
        <v>5.9999154941481336E-4</v>
      </c>
      <c r="O1936" s="2">
        <f t="shared" ca="1" si="123"/>
        <v>2.0138488695877164</v>
      </c>
      <c r="P1936" s="3">
        <f ca="1">1-O1936/MAX(O$2:O1936)</f>
        <v>0.22433692946710293</v>
      </c>
    </row>
    <row r="1937" spans="1:16" x14ac:dyDescent="0.15">
      <c r="A1937" s="1">
        <v>41262</v>
      </c>
      <c r="B1937">
        <v>2362.8000000000002</v>
      </c>
      <c r="C1937">
        <v>2387.14</v>
      </c>
      <c r="D1937" s="21">
        <v>2358.0300000000002</v>
      </c>
      <c r="E1937" s="21">
        <v>2371.11</v>
      </c>
      <c r="F1937" s="43">
        <v>611.40746239999999</v>
      </c>
      <c r="G1937" s="3">
        <f t="shared" si="120"/>
        <v>1.2626049355608515E-3</v>
      </c>
      <c r="H1937" s="3">
        <f>1-E1937/MAX(E$2:E1937)</f>
        <v>0.59655788470700333</v>
      </c>
      <c r="I1937" s="21">
        <f ca="1">IF(ROW()&gt;计算结果!B$18-1,AVERAGE(OFFSET(E1937,0,0,-计算结果!B$18,1)),AVERAGE(OFFSET(E1937,0,0,-ROW()+1,1)))</f>
        <v>2365.4499999999998</v>
      </c>
      <c r="J1937" s="43">
        <f t="shared" ca="1" si="121"/>
        <v>286896.0439219196</v>
      </c>
      <c r="K1937" s="43">
        <f ca="1">IF(ROW()&gt;计算结果!B$19+1,J1937-OFFSET(J1937,-计算结果!B$19,0,1,1),J1937-OFFSET(J1937,-ROW()+2,0,1,1))</f>
        <v>4928.8025292799575</v>
      </c>
      <c r="L1937" s="32" t="str">
        <f ca="1">IF(AND(F1937&gt;OFFSET(F1937,-计算结果!B$19,0,1,1),'000300'!K1937&lt;OFFSET('000300'!K1937,-计算结果!B$19,0,1,1)),"卖",IF(AND(F1937&lt;OFFSET(F1937,-计算结果!B$19,0,1,1),'000300'!K1937&gt;OFFSET('000300'!K1937,-计算结果!B$19,0,1,1)),"买",L1936))</f>
        <v>买</v>
      </c>
      <c r="M1937" s="4" t="str">
        <f t="shared" ca="1" si="122"/>
        <v/>
      </c>
      <c r="N1937" s="3">
        <f ca="1">IF(L1936="买",E1937/E1936-1,0)-IF(M1937=1,计算结果!B$17,0)</f>
        <v>1.2626049355608515E-3</v>
      </c>
      <c r="O1937" s="2">
        <f t="shared" ca="1" si="123"/>
        <v>2.0163915651099313</v>
      </c>
      <c r="P1937" s="3">
        <f ca="1">1-O1937/MAX(O$2:O1937)</f>
        <v>0.22335757344591578</v>
      </c>
    </row>
    <row r="1938" spans="1:16" x14ac:dyDescent="0.15">
      <c r="A1938" s="1">
        <v>41263</v>
      </c>
      <c r="B1938">
        <v>2361.3200000000002</v>
      </c>
      <c r="C1938">
        <v>2391.92</v>
      </c>
      <c r="D1938" s="21">
        <v>2346.5500000000002</v>
      </c>
      <c r="E1938" s="21">
        <v>2384.8200000000002</v>
      </c>
      <c r="F1938" s="43">
        <v>630.28690944000004</v>
      </c>
      <c r="G1938" s="3">
        <f t="shared" si="120"/>
        <v>5.7821020534687406E-3</v>
      </c>
      <c r="H1938" s="3">
        <f>1-E1938/MAX(E$2:E1938)</f>
        <v>0.59422514122371195</v>
      </c>
      <c r="I1938" s="21">
        <f ca="1">IF(ROW()&gt;计算结果!B$18-1,AVERAGE(OFFSET(E1938,0,0,-计算结果!B$18,1)),AVERAGE(OFFSET(E1938,0,0,-ROW()+1,1)))</f>
        <v>2372.6875</v>
      </c>
      <c r="J1938" s="43">
        <f t="shared" ca="1" si="121"/>
        <v>287526.33083135961</v>
      </c>
      <c r="K1938" s="43">
        <f ca="1">IF(ROW()&gt;计算结果!B$19+1,J1938-OFFSET(J1938,-计算结果!B$19,0,1,1),J1938-OFFSET(J1938,-ROW()+2,0,1,1))</f>
        <v>4909.1244441599702</v>
      </c>
      <c r="L1938" s="32" t="str">
        <f ca="1">IF(AND(F1938&gt;OFFSET(F1938,-计算结果!B$19,0,1,1),'000300'!K1938&lt;OFFSET('000300'!K1938,-计算结果!B$19,0,1,1)),"卖",IF(AND(F1938&lt;OFFSET(F1938,-计算结果!B$19,0,1,1),'000300'!K1938&gt;OFFSET('000300'!K1938,-计算结果!B$19,0,1,1)),"买",L1937))</f>
        <v>买</v>
      </c>
      <c r="M1938" s="4" t="str">
        <f t="shared" ca="1" si="122"/>
        <v/>
      </c>
      <c r="N1938" s="3">
        <f ca="1">IF(L1937="买",E1938/E1937-1,0)-IF(M1938=1,计算结果!B$17,0)</f>
        <v>5.7821020534687406E-3</v>
      </c>
      <c r="O1938" s="2">
        <f t="shared" ca="1" si="123"/>
        <v>2.0280505469191503</v>
      </c>
      <c r="P1938" s="3">
        <f ca="1">1-O1938/MAX(O$2:O1938)</f>
        <v>0.21886694767652659</v>
      </c>
    </row>
    <row r="1939" spans="1:16" x14ac:dyDescent="0.15">
      <c r="A1939" s="1">
        <v>41264</v>
      </c>
      <c r="B1939">
        <v>2386.38</v>
      </c>
      <c r="C1939">
        <v>2414.2199999999998</v>
      </c>
      <c r="D1939" s="21">
        <v>2365.0300000000002</v>
      </c>
      <c r="E1939" s="21">
        <v>2372</v>
      </c>
      <c r="F1939" s="43">
        <v>668.87708671999997</v>
      </c>
      <c r="G1939" s="3">
        <f t="shared" si="120"/>
        <v>-5.3756677652821994E-3</v>
      </c>
      <c r="H1939" s="3">
        <f>1-E1939/MAX(E$2:E1939)</f>
        <v>0.5964064520519976</v>
      </c>
      <c r="I1939" s="21">
        <f ca="1">IF(ROW()&gt;计算结果!B$18-1,AVERAGE(OFFSET(E1939,0,0,-计算结果!B$18,1)),AVERAGE(OFFSET(E1939,0,0,-ROW()+1,1)))</f>
        <v>2374.0124999999998</v>
      </c>
      <c r="J1939" s="43">
        <f t="shared" ca="1" si="121"/>
        <v>288195.20791807963</v>
      </c>
      <c r="K1939" s="43">
        <f ca="1">IF(ROW()&gt;计算结果!B$19+1,J1939-OFFSET(J1939,-计算结果!B$19,0,1,1),J1939-OFFSET(J1939,-ROW()+2,0,1,1))</f>
        <v>4964.0037990399869</v>
      </c>
      <c r="L1939" s="32" t="str">
        <f ca="1">IF(AND(F1939&gt;OFFSET(F1939,-计算结果!B$19,0,1,1),'000300'!K1939&lt;OFFSET('000300'!K1939,-计算结果!B$19,0,1,1)),"卖",IF(AND(F1939&lt;OFFSET(F1939,-计算结果!B$19,0,1,1),'000300'!K1939&gt;OFFSET('000300'!K1939,-计算结果!B$19,0,1,1)),"买",L1938))</f>
        <v>买</v>
      </c>
      <c r="M1939" s="4" t="str">
        <f t="shared" ca="1" si="122"/>
        <v/>
      </c>
      <c r="N1939" s="3">
        <f ca="1">IF(L1938="买",E1939/E1938-1,0)-IF(M1939=1,计算结果!B$17,0)</f>
        <v>-5.3756677652821994E-3</v>
      </c>
      <c r="O1939" s="2">
        <f t="shared" ca="1" si="123"/>
        <v>2.0171484209677142</v>
      </c>
      <c r="P1939" s="3">
        <f ca="1">1-O1939/MAX(O$2:O1939)</f>
        <v>0.22306605944629831</v>
      </c>
    </row>
    <row r="1940" spans="1:16" x14ac:dyDescent="0.15">
      <c r="A1940" s="1">
        <v>41267</v>
      </c>
      <c r="B1940">
        <v>2368.0100000000002</v>
      </c>
      <c r="C1940">
        <v>2396.73</v>
      </c>
      <c r="D1940" s="21">
        <v>2367.04</v>
      </c>
      <c r="E1940" s="21">
        <v>2381.2199999999998</v>
      </c>
      <c r="F1940" s="43">
        <v>541.21541632000003</v>
      </c>
      <c r="G1940" s="3">
        <f t="shared" si="120"/>
        <v>3.8870151770655781E-3</v>
      </c>
      <c r="H1940" s="3">
        <f>1-E1940/MAX(E$2:E1940)</f>
        <v>0.5948376778057578</v>
      </c>
      <c r="I1940" s="21">
        <f ca="1">IF(ROW()&gt;计算结果!B$18-1,AVERAGE(OFFSET(E1940,0,0,-计算结果!B$18,1)),AVERAGE(OFFSET(E1940,0,0,-ROW()+1,1)))</f>
        <v>2377.2874999999999</v>
      </c>
      <c r="J1940" s="43">
        <f t="shared" ca="1" si="121"/>
        <v>288736.42333439965</v>
      </c>
      <c r="K1940" s="43">
        <f ca="1">IF(ROW()&gt;计算结果!B$19+1,J1940-OFFSET(J1940,-计算结果!B$19,0,1,1),J1940-OFFSET(J1940,-ROW()+2,0,1,1))</f>
        <v>5054.3393996800296</v>
      </c>
      <c r="L1940" s="32" t="str">
        <f ca="1">IF(AND(F1940&gt;OFFSET(F1940,-计算结果!B$19,0,1,1),'000300'!K1940&lt;OFFSET('000300'!K1940,-计算结果!B$19,0,1,1)),"卖",IF(AND(F1940&lt;OFFSET(F1940,-计算结果!B$19,0,1,1),'000300'!K1940&gt;OFFSET('000300'!K1940,-计算结果!B$19,0,1,1)),"买",L1939))</f>
        <v>买</v>
      </c>
      <c r="M1940" s="4" t="str">
        <f t="shared" ca="1" si="122"/>
        <v/>
      </c>
      <c r="N1940" s="3">
        <f ca="1">IF(L1939="买",E1940/E1939-1,0)-IF(M1940=1,计算结果!B$17,0)</f>
        <v>3.8870151770655781E-3</v>
      </c>
      <c r="O1940" s="2">
        <f t="shared" ca="1" si="123"/>
        <v>2.0249891074944095</v>
      </c>
      <c r="P1940" s="3">
        <f ca="1">1-O1940/MAX(O$2:O1940)</f>
        <v>0.2200461054277888</v>
      </c>
    </row>
    <row r="1941" spans="1:16" x14ac:dyDescent="0.15">
      <c r="A1941" s="1">
        <v>41268</v>
      </c>
      <c r="B1941">
        <v>2373.88</v>
      </c>
      <c r="C1941">
        <v>2459.3000000000002</v>
      </c>
      <c r="D1941" s="21">
        <v>2365.41</v>
      </c>
      <c r="E1941" s="21">
        <v>2448.4</v>
      </c>
      <c r="F1941" s="43">
        <v>898.77774336000004</v>
      </c>
      <c r="G1941" s="3">
        <f t="shared" si="120"/>
        <v>2.8212428922989252E-2</v>
      </c>
      <c r="H1941" s="3">
        <f>1-E1941/MAX(E$2:E1941)</f>
        <v>0.5834070645885796</v>
      </c>
      <c r="I1941" s="21">
        <f ca="1">IF(ROW()&gt;计算结果!B$18-1,AVERAGE(OFFSET(E1941,0,0,-计算结果!B$18,1)),AVERAGE(OFFSET(E1941,0,0,-ROW()+1,1)))</f>
        <v>2396.6099999999997</v>
      </c>
      <c r="J1941" s="43">
        <f t="shared" ca="1" si="121"/>
        <v>289635.20107775967</v>
      </c>
      <c r="K1941" s="43">
        <f ca="1">IF(ROW()&gt;计算结果!B$19+1,J1941-OFFSET(J1941,-计算结果!B$19,0,1,1),J1941-OFFSET(J1941,-ROW()+2,0,1,1))</f>
        <v>5561.2917760000564</v>
      </c>
      <c r="L1941" s="32" t="str">
        <f ca="1">IF(AND(F1941&gt;OFFSET(F1941,-计算结果!B$19,0,1,1),'000300'!K1941&lt;OFFSET('000300'!K1941,-计算结果!B$19,0,1,1)),"卖",IF(AND(F1941&lt;OFFSET(F1941,-计算结果!B$19,0,1,1),'000300'!K1941&gt;OFFSET('000300'!K1941,-计算结果!B$19,0,1,1)),"买",L1940))</f>
        <v>买</v>
      </c>
      <c r="M1941" s="4" t="str">
        <f t="shared" ca="1" si="122"/>
        <v/>
      </c>
      <c r="N1941" s="3">
        <f ca="1">IF(L1940="买",E1941/E1940-1,0)-IF(M1941=1,计算结果!B$17,0)</f>
        <v>2.8212428922989252E-2</v>
      </c>
      <c r="O1941" s="2">
        <f t="shared" ca="1" si="123"/>
        <v>2.0821189687594228</v>
      </c>
      <c r="P1941" s="3">
        <f ca="1">1-O1941/MAX(O$2:O1941)</f>
        <v>0.19804171161396167</v>
      </c>
    </row>
    <row r="1942" spans="1:16" x14ac:dyDescent="0.15">
      <c r="A1942" s="1">
        <v>41269</v>
      </c>
      <c r="B1942">
        <v>2445.9899999999998</v>
      </c>
      <c r="C1942">
        <v>2458.0100000000002</v>
      </c>
      <c r="D1942" s="21">
        <v>2441.64</v>
      </c>
      <c r="E1942" s="21">
        <v>2457.62</v>
      </c>
      <c r="F1942" s="43">
        <v>684.06243328000005</v>
      </c>
      <c r="G1942" s="3">
        <f t="shared" si="120"/>
        <v>3.7657245548112783E-3</v>
      </c>
      <c r="H1942" s="3">
        <f>1-E1942/MAX(E$2:E1942)</f>
        <v>0.58183829034233991</v>
      </c>
      <c r="I1942" s="21">
        <f ca="1">IF(ROW()&gt;计算结果!B$18-1,AVERAGE(OFFSET(E1942,0,0,-计算结果!B$18,1)),AVERAGE(OFFSET(E1942,0,0,-ROW()+1,1)))</f>
        <v>2414.8099999999995</v>
      </c>
      <c r="J1942" s="43">
        <f t="shared" ca="1" si="121"/>
        <v>290319.26351103967</v>
      </c>
      <c r="K1942" s="43">
        <f ca="1">IF(ROW()&gt;计算结果!B$19+1,J1942-OFFSET(J1942,-计算结果!B$19,0,1,1),J1942-OFFSET(J1942,-ROW()+2,0,1,1))</f>
        <v>6612.0110489600338</v>
      </c>
      <c r="L1942" s="32" t="str">
        <f ca="1">IF(AND(F1942&gt;OFFSET(F1942,-计算结果!B$19,0,1,1),'000300'!K1942&lt;OFFSET('000300'!K1942,-计算结果!B$19,0,1,1)),"卖",IF(AND(F1942&lt;OFFSET(F1942,-计算结果!B$19,0,1,1),'000300'!K1942&gt;OFFSET('000300'!K1942,-计算结果!B$19,0,1,1)),"买",L1941))</f>
        <v>买</v>
      </c>
      <c r="M1942" s="4" t="str">
        <f t="shared" ca="1" si="122"/>
        <v/>
      </c>
      <c r="N1942" s="3">
        <f ca="1">IF(L1941="买",E1942/E1941-1,0)-IF(M1942=1,计算结果!B$17,0)</f>
        <v>3.7657245548112783E-3</v>
      </c>
      <c r="O1942" s="2">
        <f t="shared" ca="1" si="123"/>
        <v>2.0899596552861186</v>
      </c>
      <c r="P1942" s="3">
        <f ca="1">1-O1942/MAX(O$2:O1942)</f>
        <v>0.19502175759545193</v>
      </c>
    </row>
    <row r="1943" spans="1:16" x14ac:dyDescent="0.15">
      <c r="A1943" s="1">
        <v>41270</v>
      </c>
      <c r="B1943">
        <v>2464.7800000000002</v>
      </c>
      <c r="C1943">
        <v>2479.79</v>
      </c>
      <c r="D1943" s="21">
        <v>2443.6799999999998</v>
      </c>
      <c r="E1943" s="21">
        <v>2444.59</v>
      </c>
      <c r="F1943" s="43">
        <v>693.27601663999997</v>
      </c>
      <c r="G1943" s="3">
        <f t="shared" si="120"/>
        <v>-5.3018774261276436E-3</v>
      </c>
      <c r="H1943" s="3">
        <f>1-E1943/MAX(E$2:E1943)</f>
        <v>0.58405533247124475</v>
      </c>
      <c r="I1943" s="21">
        <f ca="1">IF(ROW()&gt;计算结果!B$18-1,AVERAGE(OFFSET(E1943,0,0,-计算结果!B$18,1)),AVERAGE(OFFSET(E1943,0,0,-ROW()+1,1)))</f>
        <v>2432.9575</v>
      </c>
      <c r="J1943" s="43">
        <f t="shared" ca="1" si="121"/>
        <v>291012.53952767968</v>
      </c>
      <c r="K1943" s="43">
        <f ca="1">IF(ROW()&gt;计算结果!B$19+1,J1943-OFFSET(J1943,-计算结果!B$19,0,1,1),J1943-OFFSET(J1943,-ROW()+2,0,1,1))</f>
        <v>6365.939671040047</v>
      </c>
      <c r="L1943" s="32" t="str">
        <f ca="1">IF(AND(F1943&gt;OFFSET(F1943,-计算结果!B$19,0,1,1),'000300'!K1943&lt;OFFSET('000300'!K1943,-计算结果!B$19,0,1,1)),"卖",IF(AND(F1943&lt;OFFSET(F1943,-计算结果!B$19,0,1,1),'000300'!K1943&gt;OFFSET('000300'!K1943,-计算结果!B$19,0,1,1)),"买",L1942))</f>
        <v>买</v>
      </c>
      <c r="M1943" s="4" t="str">
        <f t="shared" ca="1" si="122"/>
        <v/>
      </c>
      <c r="N1943" s="3">
        <f ca="1">IF(L1942="买",E1943/E1942-1,0)-IF(M1943=1,计算结果!B$17,0)</f>
        <v>-5.3018774261276436E-3</v>
      </c>
      <c r="O1943" s="2">
        <f t="shared" ca="1" si="123"/>
        <v>2.0788789453682397</v>
      </c>
      <c r="P1943" s="3">
        <f ca="1">1-O1943/MAX(O$2:O1943)</f>
        <v>0.19928965356738049</v>
      </c>
    </row>
    <row r="1944" spans="1:16" x14ac:dyDescent="0.15">
      <c r="A1944" s="1">
        <v>41271</v>
      </c>
      <c r="B1944">
        <v>2448.08</v>
      </c>
      <c r="C1944">
        <v>2481.59</v>
      </c>
      <c r="D1944" s="21">
        <v>2444.38</v>
      </c>
      <c r="E1944" s="21">
        <v>2480.0500000000002</v>
      </c>
      <c r="F1944" s="43">
        <v>660.53287936000004</v>
      </c>
      <c r="G1944" s="3">
        <f t="shared" si="120"/>
        <v>1.4505499899778673E-2</v>
      </c>
      <c r="H1944" s="3">
        <f>1-E1944/MAX(E$2:E1944)</f>
        <v>0.5780218471380929</v>
      </c>
      <c r="I1944" s="21">
        <f ca="1">IF(ROW()&gt;计算结果!B$18-1,AVERAGE(OFFSET(E1944,0,0,-计算结果!B$18,1)),AVERAGE(OFFSET(E1944,0,0,-ROW()+1,1)))</f>
        <v>2457.665</v>
      </c>
      <c r="J1944" s="43">
        <f t="shared" ca="1" si="121"/>
        <v>291673.0724070397</v>
      </c>
      <c r="K1944" s="43">
        <f ca="1">IF(ROW()&gt;计算结果!B$19+1,J1944-OFFSET(J1944,-计算结果!B$19,0,1,1),J1944-OFFSET(J1944,-ROW()+2,0,1,1))</f>
        <v>6176.4643225600594</v>
      </c>
      <c r="L1944" s="32" t="str">
        <f ca="1">IF(AND(F1944&gt;OFFSET(F1944,-计算结果!B$19,0,1,1),'000300'!K1944&lt;OFFSET('000300'!K1944,-计算结果!B$19,0,1,1)),"卖",IF(AND(F1944&lt;OFFSET(F1944,-计算结果!B$19,0,1,1),'000300'!K1944&gt;OFFSET('000300'!K1944,-计算结果!B$19,0,1,1)),"买",L1943))</f>
        <v>买</v>
      </c>
      <c r="M1944" s="4" t="str">
        <f t="shared" ca="1" si="122"/>
        <v/>
      </c>
      <c r="N1944" s="3">
        <f ca="1">IF(L1943="买",E1944/E1943-1,0)-IF(M1944=1,计算结果!B$17,0)</f>
        <v>1.4505499899778673E-2</v>
      </c>
      <c r="O1944" s="2">
        <f t="shared" ca="1" si="123"/>
        <v>2.1090341237019308</v>
      </c>
      <c r="P1944" s="3">
        <f ca="1">1-O1944/MAX(O$2:O1944)</f>
        <v>0.18767494971745025</v>
      </c>
    </row>
    <row r="1945" spans="1:16" x14ac:dyDescent="0.15">
      <c r="A1945" s="1">
        <v>41274</v>
      </c>
      <c r="B1945">
        <v>2485.56</v>
      </c>
      <c r="C1945">
        <v>2522.9499999999998</v>
      </c>
      <c r="D1945" s="21">
        <v>2485.56</v>
      </c>
      <c r="E1945" s="21">
        <v>2522.9499999999998</v>
      </c>
      <c r="F1945" s="43">
        <v>811.49083647999998</v>
      </c>
      <c r="G1945" s="3">
        <f t="shared" si="120"/>
        <v>1.7298038346000855E-2</v>
      </c>
      <c r="H1945" s="3">
        <f>1-E1945/MAX(E$2:E1945)</f>
        <v>0.57072245286871304</v>
      </c>
      <c r="I1945" s="21">
        <f ca="1">IF(ROW()&gt;计算结果!B$18-1,AVERAGE(OFFSET(E1945,0,0,-计算结果!B$18,1)),AVERAGE(OFFSET(E1945,0,0,-ROW()+1,1)))</f>
        <v>2476.3024999999998</v>
      </c>
      <c r="J1945" s="43">
        <f t="shared" ca="1" si="121"/>
        <v>292484.56324351969</v>
      </c>
      <c r="K1945" s="43">
        <f ca="1">IF(ROW()&gt;计算结果!B$19+1,J1945-OFFSET(J1945,-计算结果!B$19,0,1,1),J1945-OFFSET(J1945,-ROW()+2,0,1,1))</f>
        <v>6199.9267840000684</v>
      </c>
      <c r="L1945" s="32" t="str">
        <f ca="1">IF(AND(F1945&gt;OFFSET(F1945,-计算结果!B$19,0,1,1),'000300'!K1945&lt;OFFSET('000300'!K1945,-计算结果!B$19,0,1,1)),"卖",IF(AND(F1945&lt;OFFSET(F1945,-计算结果!B$19,0,1,1),'000300'!K1945&gt;OFFSET('000300'!K1945,-计算结果!B$19,0,1,1)),"买",L1944))</f>
        <v>买</v>
      </c>
      <c r="M1945" s="4" t="str">
        <f t="shared" ca="1" si="122"/>
        <v/>
      </c>
      <c r="N1945" s="3">
        <f ca="1">IF(L1944="买",E1945/E1944-1,0)-IF(M1945=1,计算结果!B$17,0)</f>
        <v>1.7298038346000855E-2</v>
      </c>
      <c r="O1945" s="2">
        <f t="shared" ca="1" si="123"/>
        <v>2.1455162768467511</v>
      </c>
      <c r="P1945" s="3">
        <f ca="1">1-O1945/MAX(O$2:O1945)</f>
        <v>0.17362331984824564</v>
      </c>
    </row>
    <row r="1946" spans="1:16" x14ac:dyDescent="0.15">
      <c r="A1946" s="1">
        <v>41278</v>
      </c>
      <c r="B1946">
        <v>2551.81</v>
      </c>
      <c r="C1946">
        <v>2558.5300000000002</v>
      </c>
      <c r="D1946" s="21">
        <v>2498.89</v>
      </c>
      <c r="E1946" s="21">
        <v>2524.41</v>
      </c>
      <c r="F1946" s="43">
        <v>955.79242495999995</v>
      </c>
      <c r="G1946" s="3">
        <f t="shared" si="120"/>
        <v>5.7868764739699152E-4</v>
      </c>
      <c r="H1946" s="3">
        <f>1-E1946/MAX(E$2:E1946)</f>
        <v>0.57047403525488327</v>
      </c>
      <c r="I1946" s="21">
        <f ca="1">IF(ROW()&gt;计算结果!B$18-1,AVERAGE(OFFSET(E1946,0,0,-计算结果!B$18,1)),AVERAGE(OFFSET(E1946,0,0,-ROW()+1,1)))</f>
        <v>2493</v>
      </c>
      <c r="J1946" s="43">
        <f t="shared" ca="1" si="121"/>
        <v>293440.35566847969</v>
      </c>
      <c r="K1946" s="43">
        <f ca="1">IF(ROW()&gt;计算结果!B$19+1,J1946-OFFSET(J1946,-计算结果!B$19,0,1,1),J1946-OFFSET(J1946,-ROW()+2,0,1,1))</f>
        <v>6544.3117465600953</v>
      </c>
      <c r="L1946" s="32" t="str">
        <f ca="1">IF(AND(F1946&gt;OFFSET(F1946,-计算结果!B$19,0,1,1),'000300'!K1946&lt;OFFSET('000300'!K1946,-计算结果!B$19,0,1,1)),"卖",IF(AND(F1946&lt;OFFSET(F1946,-计算结果!B$19,0,1,1),'000300'!K1946&gt;OFFSET('000300'!K1946,-计算结果!B$19,0,1,1)),"买",L1945))</f>
        <v>买</v>
      </c>
      <c r="M1946" s="4" t="str">
        <f t="shared" ca="1" si="122"/>
        <v/>
      </c>
      <c r="N1946" s="3">
        <f ca="1">IF(L1945="买",E1946/E1945-1,0)-IF(M1946=1,计算结果!B$17,0)</f>
        <v>5.7868764739699152E-4</v>
      </c>
      <c r="O1946" s="2">
        <f t="shared" ca="1" si="123"/>
        <v>2.1467578606134516</v>
      </c>
      <c r="P1946" s="3">
        <f ca="1">1-O1946/MAX(O$2:O1946)</f>
        <v>0.17314510587134491</v>
      </c>
    </row>
    <row r="1947" spans="1:16" x14ac:dyDescent="0.15">
      <c r="A1947" s="1">
        <v>41281</v>
      </c>
      <c r="B1947">
        <v>2518.0500000000002</v>
      </c>
      <c r="C1947">
        <v>2545.9699999999998</v>
      </c>
      <c r="D1947" s="21">
        <v>2511.6</v>
      </c>
      <c r="E1947" s="21">
        <v>2535.9899999999998</v>
      </c>
      <c r="F1947" s="43">
        <v>731.67511551999996</v>
      </c>
      <c r="G1947" s="3">
        <f t="shared" si="120"/>
        <v>4.5872104769035804E-3</v>
      </c>
      <c r="H1947" s="3">
        <f>1-E1947/MAX(E$2:E1947)</f>
        <v>0.56850370924930238</v>
      </c>
      <c r="I1947" s="21">
        <f ca="1">IF(ROW()&gt;计算结果!B$18-1,AVERAGE(OFFSET(E1947,0,0,-计算结果!B$18,1)),AVERAGE(OFFSET(E1947,0,0,-ROW()+1,1)))</f>
        <v>2515.85</v>
      </c>
      <c r="J1947" s="43">
        <f t="shared" ca="1" si="121"/>
        <v>294172.03078399971</v>
      </c>
      <c r="K1947" s="43">
        <f ca="1">IF(ROW()&gt;计算结果!B$19+1,J1947-OFFSET(J1947,-计算结果!B$19,0,1,1),J1947-OFFSET(J1947,-ROW()+2,0,1,1))</f>
        <v>6645.699952640105</v>
      </c>
      <c r="L1947" s="32" t="str">
        <f ca="1">IF(AND(F1947&gt;OFFSET(F1947,-计算结果!B$19,0,1,1),'000300'!K1947&lt;OFFSET('000300'!K1947,-计算结果!B$19,0,1,1)),"卖",IF(AND(F1947&lt;OFFSET(F1947,-计算结果!B$19,0,1,1),'000300'!K1947&gt;OFFSET('000300'!K1947,-计算结果!B$19,0,1,1)),"买",L1946))</f>
        <v>买</v>
      </c>
      <c r="M1947" s="4" t="str">
        <f t="shared" ca="1" si="122"/>
        <v/>
      </c>
      <c r="N1947" s="3">
        <f ca="1">IF(L1946="买",E1947/E1946-1,0)-IF(M1947=1,计算结果!B$17,0)</f>
        <v>4.5872104769035804E-3</v>
      </c>
      <c r="O1947" s="2">
        <f t="shared" ca="1" si="123"/>
        <v>2.1566054907630328</v>
      </c>
      <c r="P1947" s="3">
        <f ca="1">1-O1947/MAX(O$2:O1947)</f>
        <v>0.16935214843811885</v>
      </c>
    </row>
    <row r="1948" spans="1:16" x14ac:dyDescent="0.15">
      <c r="A1948" s="1">
        <v>41282</v>
      </c>
      <c r="B1948">
        <v>2534.65</v>
      </c>
      <c r="C1948">
        <v>2540.5100000000002</v>
      </c>
      <c r="D1948" s="21">
        <v>2502.4899999999998</v>
      </c>
      <c r="E1948" s="21">
        <v>2525.33</v>
      </c>
      <c r="F1948" s="43">
        <v>764.98059264000005</v>
      </c>
      <c r="G1948" s="3">
        <f t="shared" si="120"/>
        <v>-4.2034866068083598E-3</v>
      </c>
      <c r="H1948" s="3">
        <f>1-E1948/MAX(E$2:E1948)</f>
        <v>0.57031749812836052</v>
      </c>
      <c r="I1948" s="21">
        <f ca="1">IF(ROW()&gt;计算结果!B$18-1,AVERAGE(OFFSET(E1948,0,0,-计算结果!B$18,1)),AVERAGE(OFFSET(E1948,0,0,-ROW()+1,1)))</f>
        <v>2527.17</v>
      </c>
      <c r="J1948" s="43">
        <f t="shared" ca="1" si="121"/>
        <v>294937.01137663971</v>
      </c>
      <c r="K1948" s="43">
        <f ca="1">IF(ROW()&gt;计算结果!B$19+1,J1948-OFFSET(J1948,-计算结果!B$19,0,1,1),J1948-OFFSET(J1948,-ROW()+2,0,1,1))</f>
        <v>6741.8034585600835</v>
      </c>
      <c r="L1948" s="32" t="str">
        <f ca="1">IF(AND(F1948&gt;OFFSET(F1948,-计算结果!B$19,0,1,1),'000300'!K1948&lt;OFFSET('000300'!K1948,-计算结果!B$19,0,1,1)),"卖",IF(AND(F1948&lt;OFFSET(F1948,-计算结果!B$19,0,1,1),'000300'!K1948&gt;OFFSET('000300'!K1948,-计算结果!B$19,0,1,1)),"买",L1947))</f>
        <v>买</v>
      </c>
      <c r="M1948" s="4" t="str">
        <f t="shared" ca="1" si="122"/>
        <v/>
      </c>
      <c r="N1948" s="3">
        <f ca="1">IF(L1947="买",E1948/E1947-1,0)-IF(M1948=1,计算结果!B$17,0)</f>
        <v>-4.2034866068083598E-3</v>
      </c>
      <c r="O1948" s="2">
        <f t="shared" ca="1" si="123"/>
        <v>2.1475402284664411</v>
      </c>
      <c r="P1948" s="3">
        <f ca="1">1-O1948/MAX(O$2:O1948)</f>
        <v>0.17284376555713332</v>
      </c>
    </row>
    <row r="1949" spans="1:16" x14ac:dyDescent="0.15">
      <c r="A1949" s="1">
        <v>41283</v>
      </c>
      <c r="B1949">
        <v>2518.1</v>
      </c>
      <c r="C1949">
        <v>2534.2399999999998</v>
      </c>
      <c r="D1949" s="21">
        <v>2504.3000000000002</v>
      </c>
      <c r="E1949" s="21">
        <v>2526.13</v>
      </c>
      <c r="F1949" s="43">
        <v>742.33593856000005</v>
      </c>
      <c r="G1949" s="3">
        <f t="shared" si="120"/>
        <v>3.1679028087427952E-4</v>
      </c>
      <c r="H1949" s="3">
        <f>1-E1949/MAX(E$2:E1949)</f>
        <v>0.57018137888790577</v>
      </c>
      <c r="I1949" s="21">
        <f ca="1">IF(ROW()&gt;计算结果!B$18-1,AVERAGE(OFFSET(E1949,0,0,-计算结果!B$18,1)),AVERAGE(OFFSET(E1949,0,0,-ROW()+1,1)))</f>
        <v>2527.9650000000001</v>
      </c>
      <c r="J1949" s="43">
        <f t="shared" ca="1" si="121"/>
        <v>295679.34731519973</v>
      </c>
      <c r="K1949" s="43">
        <f ca="1">IF(ROW()&gt;计算结果!B$19+1,J1949-OFFSET(J1949,-计算结果!B$19,0,1,1),J1949-OFFSET(J1949,-ROW()+2,0,1,1))</f>
        <v>6942.9239808000857</v>
      </c>
      <c r="L1949" s="32" t="str">
        <f ca="1">IF(AND(F1949&gt;OFFSET(F1949,-计算结果!B$19,0,1,1),'000300'!K1949&lt;OFFSET('000300'!K1949,-计算结果!B$19,0,1,1)),"卖",IF(AND(F1949&lt;OFFSET(F1949,-计算结果!B$19,0,1,1),'000300'!K1949&gt;OFFSET('000300'!K1949,-计算结果!B$19,0,1,1)),"买",L1948))</f>
        <v>买</v>
      </c>
      <c r="M1949" s="4" t="str">
        <f t="shared" ca="1" si="122"/>
        <v/>
      </c>
      <c r="N1949" s="3">
        <f ca="1">IF(L1948="买",E1949/E1948-1,0)-IF(M1949=1,计算结果!B$17,0)</f>
        <v>3.1679028087427952E-4</v>
      </c>
      <c r="O1949" s="2">
        <f t="shared" ca="1" si="123"/>
        <v>2.1482205483386059</v>
      </c>
      <c r="P1949" s="3">
        <f ca="1">1-O1949/MAX(O$2:O1949)</f>
        <v>0.17258173050129721</v>
      </c>
    </row>
    <row r="1950" spans="1:16" x14ac:dyDescent="0.15">
      <c r="A1950" s="1">
        <v>41284</v>
      </c>
      <c r="B1950">
        <v>2525.59</v>
      </c>
      <c r="C1950">
        <v>2553.35</v>
      </c>
      <c r="D1950" s="21">
        <v>2513.73</v>
      </c>
      <c r="E1950" s="21">
        <v>2530.5700000000002</v>
      </c>
      <c r="F1950" s="43">
        <v>711.59046144000001</v>
      </c>
      <c r="G1950" s="3">
        <f t="shared" si="120"/>
        <v>1.7576292589851494E-3</v>
      </c>
      <c r="H1950" s="3">
        <f>1-E1950/MAX(E$2:E1950)</f>
        <v>0.56942591710338253</v>
      </c>
      <c r="I1950" s="21">
        <f ca="1">IF(ROW()&gt;计算结果!B$18-1,AVERAGE(OFFSET(E1950,0,0,-计算结果!B$18,1)),AVERAGE(OFFSET(E1950,0,0,-ROW()+1,1)))</f>
        <v>2529.5050000000001</v>
      </c>
      <c r="J1950" s="43">
        <f t="shared" ca="1" si="121"/>
        <v>296390.93777663971</v>
      </c>
      <c r="K1950" s="43">
        <f ca="1">IF(ROW()&gt;计算结果!B$19+1,J1950-OFFSET(J1950,-计算结果!B$19,0,1,1),J1950-OFFSET(J1950,-ROW()+2,0,1,1))</f>
        <v>6755.736698880035</v>
      </c>
      <c r="L1950" s="32" t="str">
        <f ca="1">IF(AND(F1950&gt;OFFSET(F1950,-计算结果!B$19,0,1,1),'000300'!K1950&lt;OFFSET('000300'!K1950,-计算结果!B$19,0,1,1)),"卖",IF(AND(F1950&lt;OFFSET(F1950,-计算结果!B$19,0,1,1),'000300'!K1950&gt;OFFSET('000300'!K1950,-计算结果!B$19,0,1,1)),"买",L1949))</f>
        <v>买</v>
      </c>
      <c r="M1950" s="4" t="str">
        <f t="shared" ca="1" si="122"/>
        <v/>
      </c>
      <c r="N1950" s="3">
        <f ca="1">IF(L1949="买",E1950/E1949-1,0)-IF(M1950=1,计算结果!B$17,0)</f>
        <v>1.7576292589851494E-3</v>
      </c>
      <c r="O1950" s="2">
        <f t="shared" ca="1" si="123"/>
        <v>2.1519963236291191</v>
      </c>
      <c r="P1950" s="3">
        <f ca="1">1-O1950/MAX(O$2:O1950)</f>
        <v>0.17112743594140745</v>
      </c>
    </row>
    <row r="1951" spans="1:16" x14ac:dyDescent="0.15">
      <c r="A1951" s="1">
        <v>41285</v>
      </c>
      <c r="B1951">
        <v>2533.5</v>
      </c>
      <c r="C1951">
        <v>2539.79</v>
      </c>
      <c r="D1951" s="21">
        <v>2473.6999999999998</v>
      </c>
      <c r="E1951" s="21">
        <v>2483.23</v>
      </c>
      <c r="F1951" s="43">
        <v>727.75925759999996</v>
      </c>
      <c r="G1951" s="3">
        <f t="shared" si="120"/>
        <v>-1.8707247774216951E-2</v>
      </c>
      <c r="H1951" s="3">
        <f>1-E1951/MAX(E$2:E1951)</f>
        <v>0.57748077315728574</v>
      </c>
      <c r="I1951" s="21">
        <f ca="1">IF(ROW()&gt;计算结果!B$18-1,AVERAGE(OFFSET(E1951,0,0,-计算结果!B$18,1)),AVERAGE(OFFSET(E1951,0,0,-ROW()+1,1)))</f>
        <v>2516.3150000000001</v>
      </c>
      <c r="J1951" s="43">
        <f t="shared" ca="1" si="121"/>
        <v>295663.17851903971</v>
      </c>
      <c r="K1951" s="43">
        <f ca="1">IF(ROW()&gt;计算结果!B$19+1,J1951-OFFSET(J1951,-计算结果!B$19,0,1,1),J1951-OFFSET(J1951,-ROW()+2,0,1,1))</f>
        <v>5343.91500800004</v>
      </c>
      <c r="L1951" s="32" t="str">
        <f ca="1">IF(AND(F1951&gt;OFFSET(F1951,-计算结果!B$19,0,1,1),'000300'!K1951&lt;OFFSET('000300'!K1951,-计算结果!B$19,0,1,1)),"卖",IF(AND(F1951&lt;OFFSET(F1951,-计算结果!B$19,0,1,1),'000300'!K1951&gt;OFFSET('000300'!K1951,-计算结果!B$19,0,1,1)),"买",L1950))</f>
        <v>卖</v>
      </c>
      <c r="M1951" s="4">
        <f t="shared" ca="1" si="122"/>
        <v>1</v>
      </c>
      <c r="N1951" s="3">
        <f ca="1">IF(L1950="买",E1951/E1950-1,0)-IF(M1951=1,计算结果!B$17,0)</f>
        <v>-1.8707247774216951E-2</v>
      </c>
      <c r="O1951" s="2">
        <f t="shared" ca="1" si="123"/>
        <v>2.1117383951937851</v>
      </c>
      <c r="P1951" s="3">
        <f ca="1">1-O1951/MAX(O$2:O1951)</f>
        <v>0.18663336037050204</v>
      </c>
    </row>
    <row r="1952" spans="1:16" x14ac:dyDescent="0.15">
      <c r="A1952" s="1">
        <v>41288</v>
      </c>
      <c r="B1952">
        <v>2474.1799999999998</v>
      </c>
      <c r="C1952">
        <v>2583.63</v>
      </c>
      <c r="D1952" s="21">
        <v>2474</v>
      </c>
      <c r="E1952" s="21">
        <v>2577.73</v>
      </c>
      <c r="F1952" s="43">
        <v>968.53475328000002</v>
      </c>
      <c r="G1952" s="3">
        <f t="shared" si="120"/>
        <v>3.8055274783246107E-2</v>
      </c>
      <c r="H1952" s="3">
        <f>1-E1952/MAX(E$2:E1952)</f>
        <v>0.56140168787858169</v>
      </c>
      <c r="I1952" s="21">
        <f ca="1">IF(ROW()&gt;计算结果!B$18-1,AVERAGE(OFFSET(E1952,0,0,-计算结果!B$18,1)),AVERAGE(OFFSET(E1952,0,0,-ROW()+1,1)))</f>
        <v>2529.415</v>
      </c>
      <c r="J1952" s="43">
        <f t="shared" ca="1" si="121"/>
        <v>296631.7132723197</v>
      </c>
      <c r="K1952" s="43">
        <f ca="1">IF(ROW()&gt;计算结果!B$19+1,J1952-OFFSET(J1952,-计算结果!B$19,0,1,1),J1952-OFFSET(J1952,-ROW()+2,0,1,1))</f>
        <v>5619.1737446400221</v>
      </c>
      <c r="L1952" s="32" t="str">
        <f ca="1">IF(AND(F1952&gt;OFFSET(F1952,-计算结果!B$19,0,1,1),'000300'!K1952&lt;OFFSET('000300'!K1952,-计算结果!B$19,0,1,1)),"卖",IF(AND(F1952&lt;OFFSET(F1952,-计算结果!B$19,0,1,1),'000300'!K1952&gt;OFFSET('000300'!K1952,-计算结果!B$19,0,1,1)),"买",L1951))</f>
        <v>卖</v>
      </c>
      <c r="M1952" s="4" t="str">
        <f t="shared" ca="1" si="122"/>
        <v/>
      </c>
      <c r="N1952" s="3">
        <f ca="1">IF(L1951="买",E1952/E1951-1,0)-IF(M1952=1,计算结果!B$17,0)</f>
        <v>0</v>
      </c>
      <c r="O1952" s="2">
        <f t="shared" ca="1" si="123"/>
        <v>2.1117383951937851</v>
      </c>
      <c r="P1952" s="3">
        <f ca="1">1-O1952/MAX(O$2:O1952)</f>
        <v>0.18663336037050204</v>
      </c>
    </row>
    <row r="1953" spans="1:16" x14ac:dyDescent="0.15">
      <c r="A1953" s="1">
        <v>41289</v>
      </c>
      <c r="B1953">
        <v>2579.13</v>
      </c>
      <c r="C1953">
        <v>2605.41</v>
      </c>
      <c r="D1953" s="21">
        <v>2576.92</v>
      </c>
      <c r="E1953" s="21">
        <v>2595.86</v>
      </c>
      <c r="F1953" s="43">
        <v>1013.56961792</v>
      </c>
      <c r="G1953" s="3">
        <f t="shared" si="120"/>
        <v>7.0333200141210472E-3</v>
      </c>
      <c r="H1953" s="3">
        <f>1-E1953/MAX(E$2:E1953)</f>
        <v>0.55831688559177839</v>
      </c>
      <c r="I1953" s="21">
        <f ca="1">IF(ROW()&gt;计算结果!B$18-1,AVERAGE(OFFSET(E1953,0,0,-计算结果!B$18,1)),AVERAGE(OFFSET(E1953,0,0,-ROW()+1,1)))</f>
        <v>2546.8475000000003</v>
      </c>
      <c r="J1953" s="43">
        <f t="shared" ca="1" si="121"/>
        <v>297645.28289023967</v>
      </c>
      <c r="K1953" s="43">
        <f ca="1">IF(ROW()&gt;计算结果!B$19+1,J1953-OFFSET(J1953,-计算结果!B$19,0,1,1),J1953-OFFSET(J1953,-ROW()+2,0,1,1))</f>
        <v>5972.210483199975</v>
      </c>
      <c r="L1953" s="32" t="str">
        <f ca="1">IF(AND(F1953&gt;OFFSET(F1953,-计算结果!B$19,0,1,1),'000300'!K1953&lt;OFFSET('000300'!K1953,-计算结果!B$19,0,1,1)),"卖",IF(AND(F1953&lt;OFFSET(F1953,-计算结果!B$19,0,1,1),'000300'!K1953&gt;OFFSET('000300'!K1953,-计算结果!B$19,0,1,1)),"买",L1952))</f>
        <v>卖</v>
      </c>
      <c r="M1953" s="4" t="str">
        <f t="shared" ca="1" si="122"/>
        <v/>
      </c>
      <c r="N1953" s="3">
        <f ca="1">IF(L1952="买",E1953/E1952-1,0)-IF(M1953=1,计算结果!B$17,0)</f>
        <v>0</v>
      </c>
      <c r="O1953" s="2">
        <f t="shared" ca="1" si="123"/>
        <v>2.1117383951937851</v>
      </c>
      <c r="P1953" s="3">
        <f ca="1">1-O1953/MAX(O$2:O1953)</f>
        <v>0.18663336037050204</v>
      </c>
    </row>
    <row r="1954" spans="1:16" x14ac:dyDescent="0.15">
      <c r="A1954" s="1">
        <v>41290</v>
      </c>
      <c r="B1954">
        <v>2591.37</v>
      </c>
      <c r="C1954">
        <v>2600.09</v>
      </c>
      <c r="D1954" s="21">
        <v>2540.52</v>
      </c>
      <c r="E1954" s="21">
        <v>2577.09</v>
      </c>
      <c r="F1954" s="43">
        <v>955.64996608000001</v>
      </c>
      <c r="G1954" s="3">
        <f t="shared" si="120"/>
        <v>-7.2307443390630111E-3</v>
      </c>
      <c r="H1954" s="3">
        <f>1-E1954/MAX(E$2:E1954)</f>
        <v>0.56151058327094527</v>
      </c>
      <c r="I1954" s="21">
        <f ca="1">IF(ROW()&gt;计算结果!B$18-1,AVERAGE(OFFSET(E1954,0,0,-计算结果!B$18,1)),AVERAGE(OFFSET(E1954,0,0,-ROW()+1,1)))</f>
        <v>2558.4775</v>
      </c>
      <c r="J1954" s="43">
        <f t="shared" ca="1" si="121"/>
        <v>298600.93285631965</v>
      </c>
      <c r="K1954" s="43">
        <f ca="1">IF(ROW()&gt;计算结果!B$19+1,J1954-OFFSET(J1954,-计算结果!B$19,0,1,1),J1954-OFFSET(J1954,-ROW()+2,0,1,1))</f>
        <v>6116.3696127999574</v>
      </c>
      <c r="L1954" s="32" t="str">
        <f ca="1">IF(AND(F1954&gt;OFFSET(F1954,-计算结果!B$19,0,1,1),'000300'!K1954&lt;OFFSET('000300'!K1954,-计算结果!B$19,0,1,1)),"卖",IF(AND(F1954&lt;OFFSET(F1954,-计算结果!B$19,0,1,1),'000300'!K1954&gt;OFFSET('000300'!K1954,-计算结果!B$19,0,1,1)),"买",L1953))</f>
        <v>卖</v>
      </c>
      <c r="M1954" s="4" t="str">
        <f t="shared" ca="1" si="122"/>
        <v/>
      </c>
      <c r="N1954" s="3">
        <f ca="1">IF(L1953="买",E1954/E1953-1,0)-IF(M1954=1,计算结果!B$17,0)</f>
        <v>0</v>
      </c>
      <c r="O1954" s="2">
        <f t="shared" ca="1" si="123"/>
        <v>2.1117383951937851</v>
      </c>
      <c r="P1954" s="3">
        <f ca="1">1-O1954/MAX(O$2:O1954)</f>
        <v>0.18663336037050204</v>
      </c>
    </row>
    <row r="1955" spans="1:16" x14ac:dyDescent="0.15">
      <c r="A1955" s="1">
        <v>41291</v>
      </c>
      <c r="B1955">
        <v>2570.71</v>
      </c>
      <c r="C1955">
        <v>2575.06</v>
      </c>
      <c r="D1955" s="21">
        <v>2539.67</v>
      </c>
      <c r="E1955" s="21">
        <v>2552.7600000000002</v>
      </c>
      <c r="F1955" s="43">
        <v>717.16118528000004</v>
      </c>
      <c r="G1955" s="3">
        <f t="shared" si="120"/>
        <v>-9.4408809936789018E-3</v>
      </c>
      <c r="H1955" s="3">
        <f>1-E1955/MAX(E$2:E1955)</f>
        <v>0.56565030967127194</v>
      </c>
      <c r="I1955" s="21">
        <f ca="1">IF(ROW()&gt;计算结果!B$18-1,AVERAGE(OFFSET(E1955,0,0,-计算结果!B$18,1)),AVERAGE(OFFSET(E1955,0,0,-ROW()+1,1)))</f>
        <v>2575.86</v>
      </c>
      <c r="J1955" s="43">
        <f t="shared" ca="1" si="121"/>
        <v>299318.09404159966</v>
      </c>
      <c r="K1955" s="43">
        <f ca="1">IF(ROW()&gt;计算结果!B$19+1,J1955-OFFSET(J1955,-计算结果!B$19,0,1,1),J1955-OFFSET(J1955,-ROW()+2,0,1,1))</f>
        <v>5877.7383731199661</v>
      </c>
      <c r="L1955" s="32" t="str">
        <f ca="1">IF(AND(F1955&gt;OFFSET(F1955,-计算结果!B$19,0,1,1),'000300'!K1955&lt;OFFSET('000300'!K1955,-计算结果!B$19,0,1,1)),"卖",IF(AND(F1955&lt;OFFSET(F1955,-计算结果!B$19,0,1,1),'000300'!K1955&gt;OFFSET('000300'!K1955,-计算结果!B$19,0,1,1)),"买",L1954))</f>
        <v>卖</v>
      </c>
      <c r="M1955" s="4" t="str">
        <f t="shared" ca="1" si="122"/>
        <v/>
      </c>
      <c r="N1955" s="3">
        <f ca="1">IF(L1954="买",E1955/E1954-1,0)-IF(M1955=1,计算结果!B$17,0)</f>
        <v>0</v>
      </c>
      <c r="O1955" s="2">
        <f t="shared" ca="1" si="123"/>
        <v>2.1117383951937851</v>
      </c>
      <c r="P1955" s="3">
        <f ca="1">1-O1955/MAX(O$2:O1955)</f>
        <v>0.18663336037050204</v>
      </c>
    </row>
    <row r="1956" spans="1:16" x14ac:dyDescent="0.15">
      <c r="A1956" s="1">
        <v>41292</v>
      </c>
      <c r="B1956">
        <v>2568.69</v>
      </c>
      <c r="C1956">
        <v>2607.4499999999998</v>
      </c>
      <c r="D1956" s="21">
        <v>2553.4499999999998</v>
      </c>
      <c r="E1956" s="21">
        <v>2595.44</v>
      </c>
      <c r="F1956" s="43">
        <v>774.35166719999995</v>
      </c>
      <c r="G1956" s="3">
        <f t="shared" si="120"/>
        <v>1.6719158871182582E-2</v>
      </c>
      <c r="H1956" s="3">
        <f>1-E1956/MAX(E$2:E1956)</f>
        <v>0.55838834819301708</v>
      </c>
      <c r="I1956" s="21">
        <f ca="1">IF(ROW()&gt;计算结果!B$18-1,AVERAGE(OFFSET(E1956,0,0,-计算结果!B$18,1)),AVERAGE(OFFSET(E1956,0,0,-ROW()+1,1)))</f>
        <v>2580.2875000000004</v>
      </c>
      <c r="J1956" s="43">
        <f t="shared" ca="1" si="121"/>
        <v>300092.44570879964</v>
      </c>
      <c r="K1956" s="43">
        <f ca="1">IF(ROW()&gt;计算结果!B$19+1,J1956-OFFSET(J1956,-计算结果!B$19,0,1,1),J1956-OFFSET(J1956,-ROW()+2,0,1,1))</f>
        <v>5920.4149247999303</v>
      </c>
      <c r="L1956" s="32" t="str">
        <f ca="1">IF(AND(F1956&gt;OFFSET(F1956,-计算结果!B$19,0,1,1),'000300'!K1956&lt;OFFSET('000300'!K1956,-计算结果!B$19,0,1,1)),"卖",IF(AND(F1956&lt;OFFSET(F1956,-计算结果!B$19,0,1,1),'000300'!K1956&gt;OFFSET('000300'!K1956,-计算结果!B$19,0,1,1)),"买",L1955))</f>
        <v>卖</v>
      </c>
      <c r="M1956" s="4" t="str">
        <f t="shared" ca="1" si="122"/>
        <v/>
      </c>
      <c r="N1956" s="3">
        <f ca="1">IF(L1955="买",E1956/E1955-1,0)-IF(M1956=1,计算结果!B$17,0)</f>
        <v>0</v>
      </c>
      <c r="O1956" s="2">
        <f t="shared" ca="1" si="123"/>
        <v>2.1117383951937851</v>
      </c>
      <c r="P1956" s="3">
        <f ca="1">1-O1956/MAX(O$2:O1956)</f>
        <v>0.18663336037050204</v>
      </c>
    </row>
    <row r="1957" spans="1:16" x14ac:dyDescent="0.15">
      <c r="A1957" s="1">
        <v>41295</v>
      </c>
      <c r="B1957">
        <v>2605.65</v>
      </c>
      <c r="C1957">
        <v>2611.1999999999998</v>
      </c>
      <c r="D1957" s="21">
        <v>2582.65</v>
      </c>
      <c r="E1957" s="21">
        <v>2610.9</v>
      </c>
      <c r="F1957" s="43">
        <v>853.5744512</v>
      </c>
      <c r="G1957" s="3">
        <f t="shared" si="120"/>
        <v>5.9566008075702115E-3</v>
      </c>
      <c r="H1957" s="3">
        <f>1-E1957/MAX(E$2:E1957)</f>
        <v>0.55575784387123117</v>
      </c>
      <c r="I1957" s="21">
        <f ca="1">IF(ROW()&gt;计算结果!B$18-1,AVERAGE(OFFSET(E1957,0,0,-计算结果!B$18,1)),AVERAGE(OFFSET(E1957,0,0,-ROW()+1,1)))</f>
        <v>2584.0475000000001</v>
      </c>
      <c r="J1957" s="43">
        <f t="shared" ca="1" si="121"/>
        <v>300946.02015999967</v>
      </c>
      <c r="K1957" s="43">
        <f ca="1">IF(ROW()&gt;计算结果!B$19+1,J1957-OFFSET(J1957,-计算结果!B$19,0,1,1),J1957-OFFSET(J1957,-ROW()+2,0,1,1))</f>
        <v>6009.0087833599537</v>
      </c>
      <c r="L1957" s="32" t="str">
        <f ca="1">IF(AND(F1957&gt;OFFSET(F1957,-计算结果!B$19,0,1,1),'000300'!K1957&lt;OFFSET('000300'!K1957,-计算结果!B$19,0,1,1)),"卖",IF(AND(F1957&lt;OFFSET(F1957,-计算结果!B$19,0,1,1),'000300'!K1957&gt;OFFSET('000300'!K1957,-计算结果!B$19,0,1,1)),"买",L1956))</f>
        <v>卖</v>
      </c>
      <c r="M1957" s="4" t="str">
        <f t="shared" ca="1" si="122"/>
        <v/>
      </c>
      <c r="N1957" s="3">
        <f ca="1">IF(L1956="买",E1957/E1956-1,0)-IF(M1957=1,计算结果!B$17,0)</f>
        <v>0</v>
      </c>
      <c r="O1957" s="2">
        <f t="shared" ca="1" si="123"/>
        <v>2.1117383951937851</v>
      </c>
      <c r="P1957" s="3">
        <f ca="1">1-O1957/MAX(O$2:O1957)</f>
        <v>0.18663336037050204</v>
      </c>
    </row>
    <row r="1958" spans="1:16" x14ac:dyDescent="0.15">
      <c r="A1958" s="1">
        <v>41296</v>
      </c>
      <c r="B1958">
        <v>2610.39</v>
      </c>
      <c r="C1958">
        <v>2620.02</v>
      </c>
      <c r="D1958" s="21">
        <v>2578.1799999999998</v>
      </c>
      <c r="E1958" s="21">
        <v>2596.9</v>
      </c>
      <c r="F1958" s="43">
        <v>1022.61161984</v>
      </c>
      <c r="G1958" s="3">
        <f t="shared" si="120"/>
        <v>-5.3621356620322524E-3</v>
      </c>
      <c r="H1958" s="3">
        <f>1-E1958/MAX(E$2:E1958)</f>
        <v>0.55813993057918732</v>
      </c>
      <c r="I1958" s="21">
        <f ca="1">IF(ROW()&gt;计算结果!B$18-1,AVERAGE(OFFSET(E1958,0,0,-计算结果!B$18,1)),AVERAGE(OFFSET(E1958,0,0,-ROW()+1,1)))</f>
        <v>2589</v>
      </c>
      <c r="J1958" s="43">
        <f t="shared" ca="1" si="121"/>
        <v>301968.63177983969</v>
      </c>
      <c r="K1958" s="43">
        <f ca="1">IF(ROW()&gt;计算结果!B$19+1,J1958-OFFSET(J1958,-计算结果!B$19,0,1,1),J1958-OFFSET(J1958,-ROW()+2,0,1,1))</f>
        <v>6289.2844646399608</v>
      </c>
      <c r="L1958" s="32" t="str">
        <f ca="1">IF(AND(F1958&gt;OFFSET(F1958,-计算结果!B$19,0,1,1),'000300'!K1958&lt;OFFSET('000300'!K1958,-计算结果!B$19,0,1,1)),"卖",IF(AND(F1958&lt;OFFSET(F1958,-计算结果!B$19,0,1,1),'000300'!K1958&gt;OFFSET('000300'!K1958,-计算结果!B$19,0,1,1)),"买",L1957))</f>
        <v>卖</v>
      </c>
      <c r="M1958" s="4" t="str">
        <f t="shared" ca="1" si="122"/>
        <v/>
      </c>
      <c r="N1958" s="3">
        <f ca="1">IF(L1957="买",E1958/E1957-1,0)-IF(M1958=1,计算结果!B$17,0)</f>
        <v>0</v>
      </c>
      <c r="O1958" s="2">
        <f t="shared" ca="1" si="123"/>
        <v>2.1117383951937851</v>
      </c>
      <c r="P1958" s="3">
        <f ca="1">1-O1958/MAX(O$2:O1958)</f>
        <v>0.18663336037050204</v>
      </c>
    </row>
    <row r="1959" spans="1:16" x14ac:dyDescent="0.15">
      <c r="A1959" s="1">
        <v>41297</v>
      </c>
      <c r="B1959">
        <v>2588.1999999999998</v>
      </c>
      <c r="C1959">
        <v>2611.41</v>
      </c>
      <c r="D1959" s="21">
        <v>2576.36</v>
      </c>
      <c r="E1959" s="21">
        <v>2607.46</v>
      </c>
      <c r="F1959" s="43">
        <v>727.58927359999996</v>
      </c>
      <c r="G1959" s="3">
        <f t="shared" si="120"/>
        <v>4.066386845854586E-3</v>
      </c>
      <c r="H1959" s="3">
        <f>1-E1959/MAX(E$2:E1959)</f>
        <v>0.55634315660518618</v>
      </c>
      <c r="I1959" s="21">
        <f ca="1">IF(ROW()&gt;计算结果!B$18-1,AVERAGE(OFFSET(E1959,0,0,-计算结果!B$18,1)),AVERAGE(OFFSET(E1959,0,0,-ROW()+1,1)))</f>
        <v>2602.6750000000002</v>
      </c>
      <c r="J1959" s="43">
        <f t="shared" ca="1" si="121"/>
        <v>302696.22105343972</v>
      </c>
      <c r="K1959" s="43">
        <f ca="1">IF(ROW()&gt;计算结果!B$19+1,J1959-OFFSET(J1959,-计算结果!B$19,0,1,1),J1959-OFFSET(J1959,-ROW()+2,0,1,1))</f>
        <v>6305.283276800008</v>
      </c>
      <c r="L1959" s="32" t="str">
        <f ca="1">IF(AND(F1959&gt;OFFSET(F1959,-计算结果!B$19,0,1,1),'000300'!K1959&lt;OFFSET('000300'!K1959,-计算结果!B$19,0,1,1)),"卖",IF(AND(F1959&lt;OFFSET(F1959,-计算结果!B$19,0,1,1),'000300'!K1959&gt;OFFSET('000300'!K1959,-计算结果!B$19,0,1,1)),"买",L1958))</f>
        <v>卖</v>
      </c>
      <c r="M1959" s="4" t="str">
        <f t="shared" ca="1" si="122"/>
        <v/>
      </c>
      <c r="N1959" s="3">
        <f ca="1">IF(L1958="买",E1959/E1958-1,0)-IF(M1959=1,计算结果!B$17,0)</f>
        <v>0</v>
      </c>
      <c r="O1959" s="2">
        <f t="shared" ca="1" si="123"/>
        <v>2.1117383951937851</v>
      </c>
      <c r="P1959" s="3">
        <f ca="1">1-O1959/MAX(O$2:O1959)</f>
        <v>0.18663336037050204</v>
      </c>
    </row>
    <row r="1960" spans="1:16" x14ac:dyDescent="0.15">
      <c r="A1960" s="1">
        <v>41298</v>
      </c>
      <c r="B1960">
        <v>2606.4299999999998</v>
      </c>
      <c r="C1960">
        <v>2663.4</v>
      </c>
      <c r="D1960" s="21">
        <v>2564.21</v>
      </c>
      <c r="E1960" s="21">
        <v>2582.75</v>
      </c>
      <c r="F1960" s="43">
        <v>1095.37681408</v>
      </c>
      <c r="G1960" s="3">
        <f t="shared" si="120"/>
        <v>-9.4766554424612348E-3</v>
      </c>
      <c r="H1960" s="3">
        <f>1-E1960/MAX(E$2:E1960)</f>
        <v>0.56054753964472881</v>
      </c>
      <c r="I1960" s="21">
        <f ca="1">IF(ROW()&gt;计算结果!B$18-1,AVERAGE(OFFSET(E1960,0,0,-计算结果!B$18,1)),AVERAGE(OFFSET(E1960,0,0,-ROW()+1,1)))</f>
        <v>2599.5025000000001</v>
      </c>
      <c r="J1960" s="43">
        <f t="shared" ca="1" si="121"/>
        <v>301600.84423935972</v>
      </c>
      <c r="K1960" s="43">
        <f ca="1">IF(ROW()&gt;计算结果!B$19+1,J1960-OFFSET(J1960,-计算结果!B$19,0,1,1),J1960-OFFSET(J1960,-ROW()+2,0,1,1))</f>
        <v>5937.6657203200157</v>
      </c>
      <c r="L1960" s="32" t="str">
        <f ca="1">IF(AND(F1960&gt;OFFSET(F1960,-计算结果!B$19,0,1,1),'000300'!K1960&lt;OFFSET('000300'!K1960,-计算结果!B$19,0,1,1)),"卖",IF(AND(F1960&lt;OFFSET(F1960,-计算结果!B$19,0,1,1),'000300'!K1960&gt;OFFSET('000300'!K1960,-计算结果!B$19,0,1,1)),"买",L1959))</f>
        <v>卖</v>
      </c>
      <c r="M1960" s="4" t="str">
        <f t="shared" ca="1" si="122"/>
        <v/>
      </c>
      <c r="N1960" s="3">
        <f ca="1">IF(L1959="买",E1960/E1959-1,0)-IF(M1960=1,计算结果!B$17,0)</f>
        <v>0</v>
      </c>
      <c r="O1960" s="2">
        <f t="shared" ca="1" si="123"/>
        <v>2.1117383951937851</v>
      </c>
      <c r="P1960" s="3">
        <f ca="1">1-O1960/MAX(O$2:O1960)</f>
        <v>0.18663336037050204</v>
      </c>
    </row>
    <row r="1961" spans="1:16" x14ac:dyDescent="0.15">
      <c r="A1961" s="1">
        <v>41299</v>
      </c>
      <c r="B1961">
        <v>2580.88</v>
      </c>
      <c r="C1961">
        <v>2591.5100000000002</v>
      </c>
      <c r="D1961" s="21">
        <v>2567.11</v>
      </c>
      <c r="E1961" s="21">
        <v>2571.67</v>
      </c>
      <c r="F1961" s="43">
        <v>606.89375231999998</v>
      </c>
      <c r="G1961" s="3">
        <f t="shared" si="120"/>
        <v>-4.2900009679605056E-3</v>
      </c>
      <c r="H1961" s="3">
        <f>1-E1961/MAX(E$2:E1961)</f>
        <v>0.56243279112502553</v>
      </c>
      <c r="I1961" s="21">
        <f ca="1">IF(ROW()&gt;计算结果!B$18-1,AVERAGE(OFFSET(E1961,0,0,-计算结果!B$18,1)),AVERAGE(OFFSET(E1961,0,0,-ROW()+1,1)))</f>
        <v>2589.6950000000002</v>
      </c>
      <c r="J1961" s="43">
        <f t="shared" ca="1" si="121"/>
        <v>300993.95048703975</v>
      </c>
      <c r="K1961" s="43">
        <f ca="1">IF(ROW()&gt;计算结果!B$19+1,J1961-OFFSET(J1961,-计算结果!B$19,0,1,1),J1961-OFFSET(J1961,-ROW()+2,0,1,1))</f>
        <v>4362.2372147200513</v>
      </c>
      <c r="L1961" s="32" t="str">
        <f ca="1">IF(AND(F1961&gt;OFFSET(F1961,-计算结果!B$19,0,1,1),'000300'!K1961&lt;OFFSET('000300'!K1961,-计算结果!B$19,0,1,1)),"卖",IF(AND(F1961&lt;OFFSET(F1961,-计算结果!B$19,0,1,1),'000300'!K1961&gt;OFFSET('000300'!K1961,-计算结果!B$19,0,1,1)),"买",L1960))</f>
        <v>卖</v>
      </c>
      <c r="M1961" s="4" t="str">
        <f t="shared" ca="1" si="122"/>
        <v/>
      </c>
      <c r="N1961" s="3">
        <f ca="1">IF(L1960="买",E1961/E1960-1,0)-IF(M1961=1,计算结果!B$17,0)</f>
        <v>0</v>
      </c>
      <c r="O1961" s="2">
        <f t="shared" ca="1" si="123"/>
        <v>2.1117383951937851</v>
      </c>
      <c r="P1961" s="3">
        <f ca="1">1-O1961/MAX(O$2:O1961)</f>
        <v>0.18663336037050204</v>
      </c>
    </row>
    <row r="1962" spans="1:16" x14ac:dyDescent="0.15">
      <c r="A1962" s="1">
        <v>41302</v>
      </c>
      <c r="B1962">
        <v>2577.27</v>
      </c>
      <c r="C1962">
        <v>2651.97</v>
      </c>
      <c r="D1962" s="21">
        <v>2577.27</v>
      </c>
      <c r="E1962" s="21">
        <v>2651.86</v>
      </c>
      <c r="F1962" s="43">
        <v>981.73272064000003</v>
      </c>
      <c r="G1962" s="3">
        <f t="shared" si="120"/>
        <v>3.1182072349873913E-2</v>
      </c>
      <c r="H1962" s="3">
        <f>1-E1962/MAX(E$2:E1962)</f>
        <v>0.5487885387599537</v>
      </c>
      <c r="I1962" s="21">
        <f ca="1">IF(ROW()&gt;计算结果!B$18-1,AVERAGE(OFFSET(E1962,0,0,-计算结果!B$18,1)),AVERAGE(OFFSET(E1962,0,0,-ROW()+1,1)))</f>
        <v>2603.4349999999999</v>
      </c>
      <c r="J1962" s="43">
        <f t="shared" ca="1" si="121"/>
        <v>301975.68320767977</v>
      </c>
      <c r="K1962" s="43">
        <f ca="1">IF(ROW()&gt;计算结果!B$19+1,J1962-OFFSET(J1962,-计算结果!B$19,0,1,1),J1962-OFFSET(J1962,-ROW()+2,0,1,1))</f>
        <v>4330.4003174401005</v>
      </c>
      <c r="L1962" s="32" t="str">
        <f ca="1">IF(AND(F1962&gt;OFFSET(F1962,-计算结果!B$19,0,1,1),'000300'!K1962&lt;OFFSET('000300'!K1962,-计算结果!B$19,0,1,1)),"卖",IF(AND(F1962&lt;OFFSET(F1962,-计算结果!B$19,0,1,1),'000300'!K1962&gt;OFFSET('000300'!K1962,-计算结果!B$19,0,1,1)),"买",L1961))</f>
        <v>卖</v>
      </c>
      <c r="M1962" s="4" t="str">
        <f t="shared" ca="1" si="122"/>
        <v/>
      </c>
      <c r="N1962" s="3">
        <f ca="1">IF(L1961="买",E1962/E1961-1,0)-IF(M1962=1,计算结果!B$17,0)</f>
        <v>0</v>
      </c>
      <c r="O1962" s="2">
        <f t="shared" ca="1" si="123"/>
        <v>2.1117383951937851</v>
      </c>
      <c r="P1962" s="3">
        <f ca="1">1-O1962/MAX(O$2:O1962)</f>
        <v>0.18663336037050204</v>
      </c>
    </row>
    <row r="1963" spans="1:16" x14ac:dyDescent="0.15">
      <c r="A1963" s="1">
        <v>41303</v>
      </c>
      <c r="B1963">
        <v>2655.38</v>
      </c>
      <c r="C1963">
        <v>2685.53</v>
      </c>
      <c r="D1963" s="21">
        <v>2646.15</v>
      </c>
      <c r="E1963" s="21">
        <v>2675.87</v>
      </c>
      <c r="F1963" s="43">
        <v>1088.2700902399999</v>
      </c>
      <c r="G1963" s="3">
        <f t="shared" si="120"/>
        <v>9.0540224597075447E-3</v>
      </c>
      <c r="H1963" s="3">
        <f>1-E1963/MAX(E$2:E1963)</f>
        <v>0.54470326005580882</v>
      </c>
      <c r="I1963" s="21">
        <f ca="1">IF(ROW()&gt;计算结果!B$18-1,AVERAGE(OFFSET(E1963,0,0,-计算结果!B$18,1)),AVERAGE(OFFSET(E1963,0,0,-ROW()+1,1)))</f>
        <v>2620.5375000000004</v>
      </c>
      <c r="J1963" s="43">
        <f t="shared" ca="1" si="121"/>
        <v>303063.95329791977</v>
      </c>
      <c r="K1963" s="43">
        <f ca="1">IF(ROW()&gt;计算结果!B$19+1,J1963-OFFSET(J1963,-计算结果!B$19,0,1,1),J1963-OFFSET(J1963,-ROW()+2,0,1,1))</f>
        <v>4463.0204416001216</v>
      </c>
      <c r="L1963" s="32" t="str">
        <f ca="1">IF(AND(F1963&gt;OFFSET(F1963,-计算结果!B$19,0,1,1),'000300'!K1963&lt;OFFSET('000300'!K1963,-计算结果!B$19,0,1,1)),"卖",IF(AND(F1963&lt;OFFSET(F1963,-计算结果!B$19,0,1,1),'000300'!K1963&gt;OFFSET('000300'!K1963,-计算结果!B$19,0,1,1)),"买",L1962))</f>
        <v>卖</v>
      </c>
      <c r="M1963" s="4" t="str">
        <f t="shared" ca="1" si="122"/>
        <v/>
      </c>
      <c r="N1963" s="3">
        <f ca="1">IF(L1962="买",E1963/E1962-1,0)-IF(M1963=1,计算结果!B$17,0)</f>
        <v>0</v>
      </c>
      <c r="O1963" s="2">
        <f t="shared" ca="1" si="123"/>
        <v>2.1117383951937851</v>
      </c>
      <c r="P1963" s="3">
        <f ca="1">1-O1963/MAX(O$2:O1963)</f>
        <v>0.18663336037050204</v>
      </c>
    </row>
    <row r="1964" spans="1:16" x14ac:dyDescent="0.15">
      <c r="A1964" s="1">
        <v>41304</v>
      </c>
      <c r="B1964">
        <v>2678.43</v>
      </c>
      <c r="C1964">
        <v>2689.68</v>
      </c>
      <c r="D1964" s="21">
        <v>2662.06</v>
      </c>
      <c r="E1964" s="21">
        <v>2688.71</v>
      </c>
      <c r="F1964" s="43">
        <v>1008.56651776</v>
      </c>
      <c r="G1964" s="3">
        <f t="shared" si="120"/>
        <v>4.7984393860689423E-3</v>
      </c>
      <c r="H1964" s="3">
        <f>1-E1964/MAX(E$2:E1964)</f>
        <v>0.54251854624651186</v>
      </c>
      <c r="I1964" s="21">
        <f ca="1">IF(ROW()&gt;计算结果!B$18-1,AVERAGE(OFFSET(E1964,0,0,-计算结果!B$18,1)),AVERAGE(OFFSET(E1964,0,0,-ROW()+1,1)))</f>
        <v>2647.0275000000001</v>
      </c>
      <c r="J1964" s="43">
        <f t="shared" ca="1" si="121"/>
        <v>304072.51981567976</v>
      </c>
      <c r="K1964" s="43">
        <f ca="1">IF(ROW()&gt;计算结果!B$19+1,J1964-OFFSET(J1964,-计算结果!B$19,0,1,1),J1964-OFFSET(J1964,-ROW()+2,0,1,1))</f>
        <v>4754.4257740800967</v>
      </c>
      <c r="L1964" s="32" t="str">
        <f ca="1">IF(AND(F1964&gt;OFFSET(F1964,-计算结果!B$19,0,1,1),'000300'!K1964&lt;OFFSET('000300'!K1964,-计算结果!B$19,0,1,1)),"卖",IF(AND(F1964&lt;OFFSET(F1964,-计算结果!B$19,0,1,1),'000300'!K1964&gt;OFFSET('000300'!K1964,-计算结果!B$19,0,1,1)),"买",L1963))</f>
        <v>卖</v>
      </c>
      <c r="M1964" s="4" t="str">
        <f t="shared" ca="1" si="122"/>
        <v/>
      </c>
      <c r="N1964" s="3">
        <f ca="1">IF(L1963="买",E1964/E1963-1,0)-IF(M1964=1,计算结果!B$17,0)</f>
        <v>0</v>
      </c>
      <c r="O1964" s="2">
        <f t="shared" ca="1" si="123"/>
        <v>2.1117383951937851</v>
      </c>
      <c r="P1964" s="3">
        <f ca="1">1-O1964/MAX(O$2:O1964)</f>
        <v>0.18663336037050204</v>
      </c>
    </row>
    <row r="1965" spans="1:16" x14ac:dyDescent="0.15">
      <c r="A1965" s="1">
        <v>41305</v>
      </c>
      <c r="B1965">
        <v>2690.95</v>
      </c>
      <c r="C1965">
        <v>2696.88</v>
      </c>
      <c r="D1965" s="21">
        <v>2671.33</v>
      </c>
      <c r="E1965" s="21">
        <v>2686.88</v>
      </c>
      <c r="F1965" s="43">
        <v>944.76820480000003</v>
      </c>
      <c r="G1965" s="3">
        <f t="shared" si="120"/>
        <v>-6.8062379356637059E-4</v>
      </c>
      <c r="H1965" s="3">
        <f>1-E1965/MAX(E$2:E1965)</f>
        <v>0.54282991900905198</v>
      </c>
      <c r="I1965" s="21">
        <f ca="1">IF(ROW()&gt;计算结果!B$18-1,AVERAGE(OFFSET(E1965,0,0,-计算结果!B$18,1)),AVERAGE(OFFSET(E1965,0,0,-ROW()+1,1)))</f>
        <v>2675.83</v>
      </c>
      <c r="J1965" s="43">
        <f t="shared" ca="1" si="121"/>
        <v>305017.28802047978</v>
      </c>
      <c r="K1965" s="43">
        <f ca="1">IF(ROW()&gt;计算结果!B$19+1,J1965-OFFSET(J1965,-计算结果!B$19,0,1,1),J1965-OFFSET(J1965,-ROW()+2,0,1,1))</f>
        <v>4924.8423116801423</v>
      </c>
      <c r="L1965" s="32" t="str">
        <f ca="1">IF(AND(F1965&gt;OFFSET(F1965,-计算结果!B$19,0,1,1),'000300'!K1965&lt;OFFSET('000300'!K1965,-计算结果!B$19,0,1,1)),"卖",IF(AND(F1965&lt;OFFSET(F1965,-计算结果!B$19,0,1,1),'000300'!K1965&gt;OFFSET('000300'!K1965,-计算结果!B$19,0,1,1)),"买",L1964))</f>
        <v>卖</v>
      </c>
      <c r="M1965" s="4" t="str">
        <f t="shared" ca="1" si="122"/>
        <v/>
      </c>
      <c r="N1965" s="3">
        <f ca="1">IF(L1964="买",E1965/E1964-1,0)-IF(M1965=1,计算结果!B$17,0)</f>
        <v>0</v>
      </c>
      <c r="O1965" s="2">
        <f t="shared" ca="1" si="123"/>
        <v>2.1117383951937851</v>
      </c>
      <c r="P1965" s="3">
        <f ca="1">1-O1965/MAX(O$2:O1965)</f>
        <v>0.18663336037050204</v>
      </c>
    </row>
    <row r="1966" spans="1:16" x14ac:dyDescent="0.15">
      <c r="A1966" s="1">
        <v>41306</v>
      </c>
      <c r="B1966">
        <v>2677.19</v>
      </c>
      <c r="C1966">
        <v>2744.32</v>
      </c>
      <c r="D1966" s="21">
        <v>2671.27</v>
      </c>
      <c r="E1966" s="21">
        <v>2743.32</v>
      </c>
      <c r="F1966" s="43">
        <v>1105.6093593600001</v>
      </c>
      <c r="G1966" s="3">
        <f t="shared" si="120"/>
        <v>2.1005776216280525E-2</v>
      </c>
      <c r="H1966" s="3">
        <f>1-E1966/MAX(E$2:E1966)</f>
        <v>0.53322670659497717</v>
      </c>
      <c r="I1966" s="21">
        <f ca="1">IF(ROW()&gt;计算结果!B$18-1,AVERAGE(OFFSET(E1966,0,0,-计算结果!B$18,1)),AVERAGE(OFFSET(E1966,0,0,-ROW()+1,1)))</f>
        <v>2698.6950000000002</v>
      </c>
      <c r="J1966" s="43">
        <f t="shared" ca="1" si="121"/>
        <v>306122.89737983979</v>
      </c>
      <c r="K1966" s="43">
        <f ca="1">IF(ROW()&gt;计算结果!B$19+1,J1966-OFFSET(J1966,-计算结果!B$19,0,1,1),J1966-OFFSET(J1966,-ROW()+2,0,1,1))</f>
        <v>5176.8772198401275</v>
      </c>
      <c r="L1966" s="32" t="str">
        <f ca="1">IF(AND(F1966&gt;OFFSET(F1966,-计算结果!B$19,0,1,1),'000300'!K1966&lt;OFFSET('000300'!K1966,-计算结果!B$19,0,1,1)),"卖",IF(AND(F1966&lt;OFFSET(F1966,-计算结果!B$19,0,1,1),'000300'!K1966&gt;OFFSET('000300'!K1966,-计算结果!B$19,0,1,1)),"买",L1965))</f>
        <v>卖</v>
      </c>
      <c r="M1966" s="4" t="str">
        <f t="shared" ca="1" si="122"/>
        <v/>
      </c>
      <c r="N1966" s="3">
        <f ca="1">IF(L1965="买",E1966/E1965-1,0)-IF(M1966=1,计算结果!B$17,0)</f>
        <v>0</v>
      </c>
      <c r="O1966" s="2">
        <f t="shared" ca="1" si="123"/>
        <v>2.1117383951937851</v>
      </c>
      <c r="P1966" s="3">
        <f ca="1">1-O1966/MAX(O$2:O1966)</f>
        <v>0.18663336037050204</v>
      </c>
    </row>
    <row r="1967" spans="1:16" x14ac:dyDescent="0.15">
      <c r="A1967" s="1">
        <v>41309</v>
      </c>
      <c r="B1967">
        <v>2753.69</v>
      </c>
      <c r="C1967">
        <v>2768.5</v>
      </c>
      <c r="D1967" s="21">
        <v>2731.08</v>
      </c>
      <c r="E1967" s="21">
        <v>2748.03</v>
      </c>
      <c r="F1967" s="43">
        <v>1361.1959091199999</v>
      </c>
      <c r="G1967" s="3">
        <f t="shared" si="120"/>
        <v>1.7168977735007029E-3</v>
      </c>
      <c r="H1967" s="3">
        <f>1-E1967/MAX(E$2:E1967)</f>
        <v>0.53242530456680048</v>
      </c>
      <c r="I1967" s="21">
        <f ca="1">IF(ROW()&gt;计算结果!B$18-1,AVERAGE(OFFSET(E1967,0,0,-计算结果!B$18,1)),AVERAGE(OFFSET(E1967,0,0,-ROW()+1,1)))</f>
        <v>2716.7350000000001</v>
      </c>
      <c r="J1967" s="43">
        <f t="shared" ca="1" si="121"/>
        <v>307484.09328895982</v>
      </c>
      <c r="K1967" s="43">
        <f ca="1">IF(ROW()&gt;计算结果!B$19+1,J1967-OFFSET(J1967,-计算结果!B$19,0,1,1),J1967-OFFSET(J1967,-ROW()+2,0,1,1))</f>
        <v>5515.4615091201267</v>
      </c>
      <c r="L1967" s="32" t="str">
        <f ca="1">IF(AND(F1967&gt;OFFSET(F1967,-计算结果!B$19,0,1,1),'000300'!K1967&lt;OFFSET('000300'!K1967,-计算结果!B$19,0,1,1)),"卖",IF(AND(F1967&lt;OFFSET(F1967,-计算结果!B$19,0,1,1),'000300'!K1967&gt;OFFSET('000300'!K1967,-计算结果!B$19,0,1,1)),"买",L1966))</f>
        <v>卖</v>
      </c>
      <c r="M1967" s="4" t="str">
        <f t="shared" ca="1" si="122"/>
        <v/>
      </c>
      <c r="N1967" s="3">
        <f ca="1">IF(L1966="买",E1967/E1966-1,0)-IF(M1967=1,计算结果!B$17,0)</f>
        <v>0</v>
      </c>
      <c r="O1967" s="2">
        <f t="shared" ca="1" si="123"/>
        <v>2.1117383951937851</v>
      </c>
      <c r="P1967" s="3">
        <f ca="1">1-O1967/MAX(O$2:O1967)</f>
        <v>0.18663336037050204</v>
      </c>
    </row>
    <row r="1968" spans="1:16" x14ac:dyDescent="0.15">
      <c r="A1968" s="1">
        <v>41310</v>
      </c>
      <c r="B1968">
        <v>2727.93</v>
      </c>
      <c r="C1968">
        <v>2779.95</v>
      </c>
      <c r="D1968" s="21">
        <v>2725.36</v>
      </c>
      <c r="E1968" s="21">
        <v>2771.68</v>
      </c>
      <c r="F1968" s="43">
        <v>1127.0116966400001</v>
      </c>
      <c r="G1968" s="3">
        <f t="shared" si="120"/>
        <v>8.6061651437574493E-3</v>
      </c>
      <c r="H1968" s="3">
        <f>1-E1968/MAX(E$2:E1968)</f>
        <v>0.52840127952086036</v>
      </c>
      <c r="I1968" s="21">
        <f ca="1">IF(ROW()&gt;计算结果!B$18-1,AVERAGE(OFFSET(E1968,0,0,-计算结果!B$18,1)),AVERAGE(OFFSET(E1968,0,0,-ROW()+1,1)))</f>
        <v>2737.4775000000004</v>
      </c>
      <c r="J1968" s="43">
        <f t="shared" ca="1" si="121"/>
        <v>308611.10498559981</v>
      </c>
      <c r="K1968" s="43">
        <f ca="1">IF(ROW()&gt;计算结果!B$19+1,J1968-OFFSET(J1968,-计算结果!B$19,0,1,1),J1968-OFFSET(J1968,-ROW()+2,0,1,1))</f>
        <v>5914.8839321600972</v>
      </c>
      <c r="L1968" s="32" t="str">
        <f ca="1">IF(AND(F1968&gt;OFFSET(F1968,-计算结果!B$19,0,1,1),'000300'!K1968&lt;OFFSET('000300'!K1968,-计算结果!B$19,0,1,1)),"卖",IF(AND(F1968&lt;OFFSET(F1968,-计算结果!B$19,0,1,1),'000300'!K1968&gt;OFFSET('000300'!K1968,-计算结果!B$19,0,1,1)),"买",L1967))</f>
        <v>卖</v>
      </c>
      <c r="M1968" s="4" t="str">
        <f t="shared" ca="1" si="122"/>
        <v/>
      </c>
      <c r="N1968" s="3">
        <f ca="1">IF(L1967="买",E1968/E1967-1,0)-IF(M1968=1,计算结果!B$17,0)</f>
        <v>0</v>
      </c>
      <c r="O1968" s="2">
        <f t="shared" ca="1" si="123"/>
        <v>2.1117383951937851</v>
      </c>
      <c r="P1968" s="3">
        <f ca="1">1-O1968/MAX(O$2:O1968)</f>
        <v>0.18663336037050204</v>
      </c>
    </row>
    <row r="1969" spans="1:16" x14ac:dyDescent="0.15">
      <c r="A1969" s="1">
        <v>41311</v>
      </c>
      <c r="B1969">
        <v>2771.91</v>
      </c>
      <c r="C1969">
        <v>2787.46</v>
      </c>
      <c r="D1969" s="21">
        <v>2765.74</v>
      </c>
      <c r="E1969" s="21">
        <v>2775.84</v>
      </c>
      <c r="F1969" s="43">
        <v>889.89581311999996</v>
      </c>
      <c r="G1969" s="3">
        <f t="shared" si="120"/>
        <v>1.5008947641863557E-3</v>
      </c>
      <c r="H1969" s="3">
        <f>1-E1969/MAX(E$2:E1969)</f>
        <v>0.52769345947049606</v>
      </c>
      <c r="I1969" s="21">
        <f ca="1">IF(ROW()&gt;计算结果!B$18-1,AVERAGE(OFFSET(E1969,0,0,-计算结果!B$18,1)),AVERAGE(OFFSET(E1969,0,0,-ROW()+1,1)))</f>
        <v>2759.7175000000002</v>
      </c>
      <c r="J1969" s="43">
        <f t="shared" ca="1" si="121"/>
        <v>309501.00079871982</v>
      </c>
      <c r="K1969" s="43">
        <f ca="1">IF(ROW()&gt;计算结果!B$19+1,J1969-OFFSET(J1969,-计算结果!B$19,0,1,1),J1969-OFFSET(J1969,-ROW()+2,0,1,1))</f>
        <v>7900.1565593600972</v>
      </c>
      <c r="L1969" s="32" t="str">
        <f ca="1">IF(AND(F1969&gt;OFFSET(F1969,-计算结果!B$19,0,1,1),'000300'!K1969&lt;OFFSET('000300'!K1969,-计算结果!B$19,0,1,1)),"卖",IF(AND(F1969&lt;OFFSET(F1969,-计算结果!B$19,0,1,1),'000300'!K1969&gt;OFFSET('000300'!K1969,-计算结果!B$19,0,1,1)),"买",L1968))</f>
        <v>买</v>
      </c>
      <c r="M1969" s="4">
        <f t="shared" ca="1" si="122"/>
        <v>1</v>
      </c>
      <c r="N1969" s="3">
        <f ca="1">IF(L1968="买",E1969/E1968-1,0)-IF(M1969=1,计算结果!B$17,0)</f>
        <v>0</v>
      </c>
      <c r="O1969" s="2">
        <f t="shared" ca="1" si="123"/>
        <v>2.1117383951937851</v>
      </c>
      <c r="P1969" s="3">
        <f ca="1">1-O1969/MAX(O$2:O1969)</f>
        <v>0.18663336037050204</v>
      </c>
    </row>
    <row r="1970" spans="1:16" x14ac:dyDescent="0.15">
      <c r="A1970" s="1">
        <v>41312</v>
      </c>
      <c r="B1970">
        <v>2771.53</v>
      </c>
      <c r="C1970">
        <v>2775.97</v>
      </c>
      <c r="D1970" s="21">
        <v>2722.87</v>
      </c>
      <c r="E1970" s="21">
        <v>2759.87</v>
      </c>
      <c r="F1970" s="43">
        <v>959.78594304000001</v>
      </c>
      <c r="G1970" s="3">
        <f t="shared" si="120"/>
        <v>-5.7532134416969916E-3</v>
      </c>
      <c r="H1970" s="3">
        <f>1-E1970/MAX(E$2:E1970)</f>
        <v>0.53041073980807185</v>
      </c>
      <c r="I1970" s="21">
        <f ca="1">IF(ROW()&gt;计算结果!B$18-1,AVERAGE(OFFSET(E1970,0,0,-计算结果!B$18,1)),AVERAGE(OFFSET(E1970,0,0,-ROW()+1,1)))</f>
        <v>2763.8549999999996</v>
      </c>
      <c r="J1970" s="43">
        <f t="shared" ca="1" si="121"/>
        <v>310460.7867417598</v>
      </c>
      <c r="K1970" s="43">
        <f ca="1">IF(ROW()&gt;计算结果!B$19+1,J1970-OFFSET(J1970,-计算结果!B$19,0,1,1),J1970-OFFSET(J1970,-ROW()+2,0,1,1))</f>
        <v>9466.8362547200522</v>
      </c>
      <c r="L1970" s="32" t="str">
        <f ca="1">IF(AND(F1970&gt;OFFSET(F1970,-计算结果!B$19,0,1,1),'000300'!K1970&lt;OFFSET('000300'!K1970,-计算结果!B$19,0,1,1)),"卖",IF(AND(F1970&lt;OFFSET(F1970,-计算结果!B$19,0,1,1),'000300'!K1970&gt;OFFSET('000300'!K1970,-计算结果!B$19,0,1,1)),"买",L1969))</f>
        <v>买</v>
      </c>
      <c r="M1970" s="4" t="str">
        <f t="shared" ca="1" si="122"/>
        <v/>
      </c>
      <c r="N1970" s="3">
        <f ca="1">IF(L1969="买",E1970/E1969-1,0)-IF(M1970=1,计算结果!B$17,0)</f>
        <v>-5.7532134416969916E-3</v>
      </c>
      <c r="O1970" s="2">
        <f t="shared" ca="1" si="123"/>
        <v>2.0995891134732085</v>
      </c>
      <c r="P1970" s="3">
        <f ca="1">1-O1970/MAX(O$2:O1970)</f>
        <v>0.19131283225464646</v>
      </c>
    </row>
    <row r="1971" spans="1:16" x14ac:dyDescent="0.15">
      <c r="A1971" s="1">
        <v>41313</v>
      </c>
      <c r="B1971">
        <v>2755.65</v>
      </c>
      <c r="C1971">
        <v>2791.3</v>
      </c>
      <c r="D1971" s="21">
        <v>2747.95</v>
      </c>
      <c r="E1971" s="21">
        <v>2771.73</v>
      </c>
      <c r="F1971" s="43">
        <v>829.03629823999995</v>
      </c>
      <c r="G1971" s="3">
        <f t="shared" si="120"/>
        <v>4.2973038585150114E-3</v>
      </c>
      <c r="H1971" s="3">
        <f>1-E1971/MAX(E$2:E1971)</f>
        <v>0.52839277206833191</v>
      </c>
      <c r="I1971" s="21">
        <f ca="1">IF(ROW()&gt;计算结果!B$18-1,AVERAGE(OFFSET(E1971,0,0,-计算结果!B$18,1)),AVERAGE(OFFSET(E1971,0,0,-ROW()+1,1)))</f>
        <v>2769.7799999999997</v>
      </c>
      <c r="J1971" s="43">
        <f t="shared" ca="1" si="121"/>
        <v>311289.82303999981</v>
      </c>
      <c r="K1971" s="43">
        <f ca="1">IF(ROW()&gt;计算结果!B$19+1,J1971-OFFSET(J1971,-计算结果!B$19,0,1,1),J1971-OFFSET(J1971,-ROW()+2,0,1,1))</f>
        <v>9314.139832320041</v>
      </c>
      <c r="L1971" s="32" t="str">
        <f ca="1">IF(AND(F1971&gt;OFFSET(F1971,-计算结果!B$19,0,1,1),'000300'!K1971&lt;OFFSET('000300'!K1971,-计算结果!B$19,0,1,1)),"卖",IF(AND(F1971&lt;OFFSET(F1971,-计算结果!B$19,0,1,1),'000300'!K1971&gt;OFFSET('000300'!K1971,-计算结果!B$19,0,1,1)),"买",L1970))</f>
        <v>买</v>
      </c>
      <c r="M1971" s="4" t="str">
        <f t="shared" ca="1" si="122"/>
        <v/>
      </c>
      <c r="N1971" s="3">
        <f ca="1">IF(L1970="买",E1971/E1970-1,0)-IF(M1971=1,计算结果!B$17,0)</f>
        <v>4.2973038585150114E-3</v>
      </c>
      <c r="O1971" s="2">
        <f t="shared" ca="1" si="123"/>
        <v>2.1086116858718329</v>
      </c>
      <c r="P1971" s="3">
        <f ca="1">1-O1971/MAX(O$2:O1971)</f>
        <v>0.18783765776836281</v>
      </c>
    </row>
    <row r="1972" spans="1:16" x14ac:dyDescent="0.15">
      <c r="A1972" s="1">
        <v>41323</v>
      </c>
      <c r="B1972">
        <v>2784.06</v>
      </c>
      <c r="C1972">
        <v>2787.74</v>
      </c>
      <c r="D1972" s="21">
        <v>2731.51</v>
      </c>
      <c r="E1972" s="21">
        <v>2737.47</v>
      </c>
      <c r="F1972" s="43">
        <v>810.01365504</v>
      </c>
      <c r="G1972" s="3">
        <f t="shared" si="120"/>
        <v>-1.2360511305213762E-2</v>
      </c>
      <c r="H1972" s="3">
        <f>1-E1972/MAX(E$2:E1972)</f>
        <v>0.53422207854080184</v>
      </c>
      <c r="I1972" s="21">
        <f ca="1">IF(ROW()&gt;计算结果!B$18-1,AVERAGE(OFFSET(E1972,0,0,-计算结果!B$18,1)),AVERAGE(OFFSET(E1972,0,0,-ROW()+1,1)))</f>
        <v>2761.2275</v>
      </c>
      <c r="J1972" s="43">
        <f t="shared" ca="1" si="121"/>
        <v>310479.80938495981</v>
      </c>
      <c r="K1972" s="43">
        <f ca="1">IF(ROW()&gt;计算结果!B$19+1,J1972-OFFSET(J1972,-计算结果!B$19,0,1,1),J1972-OFFSET(J1972,-ROW()+2,0,1,1))</f>
        <v>7415.8560870400397</v>
      </c>
      <c r="L1972" s="32" t="str">
        <f ca="1">IF(AND(F1972&gt;OFFSET(F1972,-计算结果!B$19,0,1,1),'000300'!K1972&lt;OFFSET('000300'!K1972,-计算结果!B$19,0,1,1)),"卖",IF(AND(F1972&lt;OFFSET(F1972,-计算结果!B$19,0,1,1),'000300'!K1972&gt;OFFSET('000300'!K1972,-计算结果!B$19,0,1,1)),"买",L1971))</f>
        <v>买</v>
      </c>
      <c r="M1972" s="4" t="str">
        <f t="shared" ca="1" si="122"/>
        <v/>
      </c>
      <c r="N1972" s="3">
        <f ca="1">IF(L1971="买",E1972/E1971-1,0)-IF(M1972=1,计算结果!B$17,0)</f>
        <v>-1.2360511305213762E-2</v>
      </c>
      <c r="O1972" s="2">
        <f t="shared" ca="1" si="123"/>
        <v>2.0825481672903083</v>
      </c>
      <c r="P1972" s="3">
        <f ca="1">1-O1972/MAX(O$2:O1972)</f>
        <v>0.19787639958118586</v>
      </c>
    </row>
    <row r="1973" spans="1:16" x14ac:dyDescent="0.15">
      <c r="A1973" s="1">
        <v>41324</v>
      </c>
      <c r="B1973">
        <v>2735.04</v>
      </c>
      <c r="C1973">
        <v>2740.74</v>
      </c>
      <c r="D1973" s="21">
        <v>2674.34</v>
      </c>
      <c r="E1973" s="21">
        <v>2685.61</v>
      </c>
      <c r="F1973" s="43">
        <v>824.60811263999994</v>
      </c>
      <c r="G1973" s="3">
        <f t="shared" si="120"/>
        <v>-1.8944499848400076E-2</v>
      </c>
      <c r="H1973" s="3">
        <f>1-E1973/MAX(E$2:E1973)</f>
        <v>0.54304600830327365</v>
      </c>
      <c r="I1973" s="21">
        <f ca="1">IF(ROW()&gt;计算结果!B$18-1,AVERAGE(OFFSET(E1973,0,0,-计算结果!B$18,1)),AVERAGE(OFFSET(E1973,0,0,-ROW()+1,1)))</f>
        <v>2738.67</v>
      </c>
      <c r="J1973" s="43">
        <f t="shared" ca="1" si="121"/>
        <v>309655.20127231983</v>
      </c>
      <c r="K1973" s="43">
        <f ca="1">IF(ROW()&gt;计算结果!B$19+1,J1973-OFFSET(J1973,-计算结果!B$19,0,1,1),J1973-OFFSET(J1973,-ROW()+2,0,1,1))</f>
        <v>5582.6814566400717</v>
      </c>
      <c r="L1973" s="32" t="str">
        <f ca="1">IF(AND(F1973&gt;OFFSET(F1973,-计算结果!B$19,0,1,1),'000300'!K1973&lt;OFFSET('000300'!K1973,-计算结果!B$19,0,1,1)),"卖",IF(AND(F1973&lt;OFFSET(F1973,-计算结果!B$19,0,1,1),'000300'!K1973&gt;OFFSET('000300'!K1973,-计算结果!B$19,0,1,1)),"买",L1972))</f>
        <v>买</v>
      </c>
      <c r="M1973" s="4" t="str">
        <f t="shared" ca="1" si="122"/>
        <v/>
      </c>
      <c r="N1973" s="3">
        <f ca="1">IF(L1972="买",E1973/E1972-1,0)-IF(M1973=1,计算结果!B$17,0)</f>
        <v>-1.8944499848400076E-2</v>
      </c>
      <c r="O1973" s="2">
        <f t="shared" ca="1" si="123"/>
        <v>2.0430953338507911</v>
      </c>
      <c r="P1973" s="3">
        <f ca="1">1-O1973/MAX(O$2:O1973)</f>
        <v>0.21307223000771824</v>
      </c>
    </row>
    <row r="1974" spans="1:16" x14ac:dyDescent="0.15">
      <c r="A1974" s="1">
        <v>41325</v>
      </c>
      <c r="B1974">
        <v>2686.09</v>
      </c>
      <c r="C1974">
        <v>2703.1</v>
      </c>
      <c r="D1974" s="21">
        <v>2665.23</v>
      </c>
      <c r="E1974" s="21">
        <v>2702.64</v>
      </c>
      <c r="F1974" s="43">
        <v>736.36364288000004</v>
      </c>
      <c r="G1974" s="3">
        <f t="shared" si="120"/>
        <v>6.3412036743979439E-3</v>
      </c>
      <c r="H1974" s="3">
        <f>1-E1974/MAX(E$2:E1974)</f>
        <v>0.54014836997209559</v>
      </c>
      <c r="I1974" s="21">
        <f ca="1">IF(ROW()&gt;计算结果!B$18-1,AVERAGE(OFFSET(E1974,0,0,-计算结果!B$18,1)),AVERAGE(OFFSET(E1974,0,0,-ROW()+1,1)))</f>
        <v>2724.3624999999997</v>
      </c>
      <c r="J1974" s="43">
        <f t="shared" ca="1" si="121"/>
        <v>308918.83762943983</v>
      </c>
      <c r="K1974" s="43">
        <f ca="1">IF(ROW()&gt;计算结果!B$19+1,J1974-OFFSET(J1974,-计算结果!B$19,0,1,1),J1974-OFFSET(J1974,-ROW()+2,0,1,1))</f>
        <v>3901.5496089600492</v>
      </c>
      <c r="L1974" s="32" t="str">
        <f ca="1">IF(AND(F1974&gt;OFFSET(F1974,-计算结果!B$19,0,1,1),'000300'!K1974&lt;OFFSET('000300'!K1974,-计算结果!B$19,0,1,1)),"卖",IF(AND(F1974&lt;OFFSET(F1974,-计算结果!B$19,0,1,1),'000300'!K1974&gt;OFFSET('000300'!K1974,-计算结果!B$19,0,1,1)),"买",L1973))</f>
        <v>买</v>
      </c>
      <c r="M1974" s="4" t="str">
        <f t="shared" ca="1" si="122"/>
        <v/>
      </c>
      <c r="N1974" s="3">
        <f ca="1">IF(L1973="买",E1974/E1973-1,0)-IF(M1974=1,计算结果!B$17,0)</f>
        <v>6.3412036743979439E-3</v>
      </c>
      <c r="O1974" s="2">
        <f t="shared" ca="1" si="123"/>
        <v>2.0560510174889512</v>
      </c>
      <c r="P1974" s="3">
        <f ca="1">1-O1974/MAX(O$2:O1974)</f>
        <v>0.20808216074115726</v>
      </c>
    </row>
    <row r="1975" spans="1:16" x14ac:dyDescent="0.15">
      <c r="A1975" s="1">
        <v>41326</v>
      </c>
      <c r="B1975">
        <v>2675.74</v>
      </c>
      <c r="C1975">
        <v>2675.74</v>
      </c>
      <c r="D1975" s="21">
        <v>2584.7600000000002</v>
      </c>
      <c r="E1975" s="21">
        <v>2610.5500000000002</v>
      </c>
      <c r="F1975" s="43">
        <v>1036.1950208000001</v>
      </c>
      <c r="G1975" s="3">
        <f t="shared" si="120"/>
        <v>-3.407409051889998E-2</v>
      </c>
      <c r="H1975" s="3">
        <f>1-E1975/MAX(E$2:E1975)</f>
        <v>0.5558173960389301</v>
      </c>
      <c r="I1975" s="21">
        <f ca="1">IF(ROW()&gt;计算结果!B$18-1,AVERAGE(OFFSET(E1975,0,0,-计算结果!B$18,1)),AVERAGE(OFFSET(E1975,0,0,-ROW()+1,1)))</f>
        <v>2684.0675000000001</v>
      </c>
      <c r="J1975" s="43">
        <f t="shared" ca="1" si="121"/>
        <v>307882.64260863984</v>
      </c>
      <c r="K1975" s="43">
        <f ca="1">IF(ROW()&gt;计算结果!B$19+1,J1975-OFFSET(J1975,-计算结果!B$19,0,1,1),J1975-OFFSET(J1975,-ROW()+2,0,1,1))</f>
        <v>1759.7452288000495</v>
      </c>
      <c r="L1975" s="32" t="str">
        <f ca="1">IF(AND(F1975&gt;OFFSET(F1975,-计算结果!B$19,0,1,1),'000300'!K1975&lt;OFFSET('000300'!K1975,-计算结果!B$19,0,1,1)),"卖",IF(AND(F1975&lt;OFFSET(F1975,-计算结果!B$19,0,1,1),'000300'!K1975&gt;OFFSET('000300'!K1975,-计算结果!B$19,0,1,1)),"买",L1974))</f>
        <v>买</v>
      </c>
      <c r="M1975" s="4" t="str">
        <f t="shared" ca="1" si="122"/>
        <v/>
      </c>
      <c r="N1975" s="3">
        <f ca="1">IF(L1974="买",E1975/E1974-1,0)-IF(M1975=1,计算结果!B$17,0)</f>
        <v>-3.407409051889998E-2</v>
      </c>
      <c r="O1975" s="2">
        <f t="shared" ca="1" si="123"/>
        <v>1.9859929490075563</v>
      </c>
      <c r="P1975" s="3">
        <f ca="1">1-O1975/MAX(O$2:O1975)</f>
        <v>0.23506604087959482</v>
      </c>
    </row>
    <row r="1976" spans="1:16" x14ac:dyDescent="0.15">
      <c r="A1976" s="1">
        <v>41327</v>
      </c>
      <c r="B1976">
        <v>2607.65</v>
      </c>
      <c r="C1976">
        <v>2618.48</v>
      </c>
      <c r="D1976" s="21">
        <v>2591.15</v>
      </c>
      <c r="E1976" s="21">
        <v>2596.6</v>
      </c>
      <c r="F1976" s="43">
        <v>658.99102207999999</v>
      </c>
      <c r="G1976" s="3">
        <f t="shared" si="120"/>
        <v>-5.3437015188371184E-3</v>
      </c>
      <c r="H1976" s="3">
        <f>1-E1976/MAX(E$2:E1976)</f>
        <v>0.55819097529435791</v>
      </c>
      <c r="I1976" s="21">
        <f ca="1">IF(ROW()&gt;计算结果!B$18-1,AVERAGE(OFFSET(E1976,0,0,-计算结果!B$18,1)),AVERAGE(OFFSET(E1976,0,0,-ROW()+1,1)))</f>
        <v>2648.85</v>
      </c>
      <c r="J1976" s="43">
        <f t="shared" ca="1" si="121"/>
        <v>307223.65158655983</v>
      </c>
      <c r="K1976" s="43">
        <f ca="1">IF(ROW()&gt;计算结果!B$19+1,J1976-OFFSET(J1976,-计算结果!B$19,0,1,1),J1976-OFFSET(J1976,-ROW()+2,0,1,1))</f>
        <v>-260.44170239998493</v>
      </c>
      <c r="L1976" s="32" t="str">
        <f ca="1">IF(AND(F1976&gt;OFFSET(F1976,-计算结果!B$19,0,1,1),'000300'!K1976&lt;OFFSET('000300'!K1976,-计算结果!B$19,0,1,1)),"卖",IF(AND(F1976&lt;OFFSET(F1976,-计算结果!B$19,0,1,1),'000300'!K1976&gt;OFFSET('000300'!K1976,-计算结果!B$19,0,1,1)),"买",L1975))</f>
        <v>买</v>
      </c>
      <c r="M1976" s="4" t="str">
        <f t="shared" ca="1" si="122"/>
        <v/>
      </c>
      <c r="N1976" s="3">
        <f ca="1">IF(L1975="买",E1976/E1975-1,0)-IF(M1976=1,计算结果!B$17,0)</f>
        <v>-5.3437015188371184E-3</v>
      </c>
      <c r="O1976" s="2">
        <f t="shared" ca="1" si="123"/>
        <v>1.9753803954695448</v>
      </c>
      <c r="P1976" s="3">
        <f ca="1">1-O1976/MAX(O$2:O1976)</f>
        <v>0.23915361963875659</v>
      </c>
    </row>
    <row r="1977" spans="1:16" x14ac:dyDescent="0.15">
      <c r="A1977" s="1">
        <v>41330</v>
      </c>
      <c r="B1977">
        <v>2607.15</v>
      </c>
      <c r="C1977">
        <v>2628.7</v>
      </c>
      <c r="D1977" s="21">
        <v>2590.79</v>
      </c>
      <c r="E1977" s="21">
        <v>2604.96</v>
      </c>
      <c r="F1977" s="43">
        <v>556.14492671999994</v>
      </c>
      <c r="G1977" s="3">
        <f t="shared" si="120"/>
        <v>3.2195948548101594E-3</v>
      </c>
      <c r="H1977" s="3">
        <f>1-E1977/MAX(E$2:E1977)</f>
        <v>0.55676852923160691</v>
      </c>
      <c r="I1977" s="21">
        <f ca="1">IF(ROW()&gt;计算结果!B$18-1,AVERAGE(OFFSET(E1977,0,0,-计算结果!B$18,1)),AVERAGE(OFFSET(E1977,0,0,-ROW()+1,1)))</f>
        <v>2628.6875</v>
      </c>
      <c r="J1977" s="43">
        <f t="shared" ca="1" si="121"/>
        <v>306667.50665983983</v>
      </c>
      <c r="K1977" s="43">
        <f ca="1">IF(ROW()&gt;计算结果!B$19+1,J1977-OFFSET(J1977,-计算结果!B$19,0,1,1),J1977-OFFSET(J1977,-ROW()+2,0,1,1))</f>
        <v>-1943.5983257599873</v>
      </c>
      <c r="L1977" s="32" t="str">
        <f ca="1">IF(AND(F1977&gt;OFFSET(F1977,-计算结果!B$19,0,1,1),'000300'!K1977&lt;OFFSET('000300'!K1977,-计算结果!B$19,0,1,1)),"卖",IF(AND(F1977&lt;OFFSET(F1977,-计算结果!B$19,0,1,1),'000300'!K1977&gt;OFFSET('000300'!K1977,-计算结果!B$19,0,1,1)),"买",L1976))</f>
        <v>买</v>
      </c>
      <c r="M1977" s="4" t="str">
        <f t="shared" ca="1" si="122"/>
        <v/>
      </c>
      <c r="N1977" s="3">
        <f ca="1">IF(L1976="买",E1977/E1976-1,0)-IF(M1977=1,计算结果!B$17,0)</f>
        <v>3.2195948548101594E-3</v>
      </c>
      <c r="O1977" s="2">
        <f t="shared" ca="1" si="123"/>
        <v>1.9817403200270913</v>
      </c>
      <c r="P1977" s="3">
        <f ca="1">1-O1977/MAX(O$2:O1977)</f>
        <v>0.23670400254724466</v>
      </c>
    </row>
    <row r="1978" spans="1:16" x14ac:dyDescent="0.15">
      <c r="A1978" s="1">
        <v>41331</v>
      </c>
      <c r="B1978">
        <v>2587.38</v>
      </c>
      <c r="C1978">
        <v>2631.09</v>
      </c>
      <c r="D1978" s="21">
        <v>2564.67</v>
      </c>
      <c r="E1978" s="21">
        <v>2567.6</v>
      </c>
      <c r="F1978" s="43">
        <v>833.7395712</v>
      </c>
      <c r="G1978" s="3">
        <f t="shared" si="120"/>
        <v>-1.4341870892451425E-2</v>
      </c>
      <c r="H1978" s="3">
        <f>1-E1978/MAX(E$2:E1978)</f>
        <v>0.56312529776083853</v>
      </c>
      <c r="I1978" s="21">
        <f ca="1">IF(ROW()&gt;计算结果!B$18-1,AVERAGE(OFFSET(E1978,0,0,-计算结果!B$18,1)),AVERAGE(OFFSET(E1978,0,0,-ROW()+1,1)))</f>
        <v>2594.9274999999998</v>
      </c>
      <c r="J1978" s="43">
        <f t="shared" ca="1" si="121"/>
        <v>305833.76708863984</v>
      </c>
      <c r="K1978" s="43">
        <f ca="1">IF(ROW()&gt;计算结果!B$19+1,J1978-OFFSET(J1978,-计算结果!B$19,0,1,1),J1978-OFFSET(J1978,-ROW()+2,0,1,1))</f>
        <v>-3667.2337100799778</v>
      </c>
      <c r="L1978" s="32" t="str">
        <f ca="1">IF(AND(F1978&gt;OFFSET(F1978,-计算结果!B$19,0,1,1),'000300'!K1978&lt;OFFSET('000300'!K1978,-计算结果!B$19,0,1,1)),"卖",IF(AND(F1978&lt;OFFSET(F1978,-计算结果!B$19,0,1,1),'000300'!K1978&gt;OFFSET('000300'!K1978,-计算结果!B$19,0,1,1)),"买",L1977))</f>
        <v>买</v>
      </c>
      <c r="M1978" s="4" t="str">
        <f t="shared" ca="1" si="122"/>
        <v/>
      </c>
      <c r="N1978" s="3">
        <f ca="1">IF(L1977="买",E1978/E1977-1,0)-IF(M1978=1,计算结果!B$17,0)</f>
        <v>-1.4341870892451425E-2</v>
      </c>
      <c r="O1978" s="2">
        <f t="shared" ca="1" si="123"/>
        <v>1.9533184562148975</v>
      </c>
      <c r="P1978" s="3">
        <f ca="1">1-O1978/MAX(O$2:O1978)</f>
        <v>0.24765109519543693</v>
      </c>
    </row>
    <row r="1979" spans="1:16" x14ac:dyDescent="0.15">
      <c r="A1979" s="1">
        <v>41332</v>
      </c>
      <c r="B1979">
        <v>2576.0500000000002</v>
      </c>
      <c r="C1979">
        <v>2615.25</v>
      </c>
      <c r="D1979" s="21">
        <v>2569.38</v>
      </c>
      <c r="E1979" s="21">
        <v>2594.6799999999998</v>
      </c>
      <c r="F1979" s="43">
        <v>646.12274176000005</v>
      </c>
      <c r="G1979" s="3">
        <f t="shared" si="120"/>
        <v>1.0546814145505401E-2</v>
      </c>
      <c r="H1979" s="3">
        <f>1-E1979/MAX(E$2:E1979)</f>
        <v>0.55851766147144899</v>
      </c>
      <c r="I1979" s="21">
        <f ca="1">IF(ROW()&gt;计算结果!B$18-1,AVERAGE(OFFSET(E1979,0,0,-计算结果!B$18,1)),AVERAGE(OFFSET(E1979,0,0,-ROW()+1,1)))</f>
        <v>2590.96</v>
      </c>
      <c r="J1979" s="43">
        <f t="shared" ca="1" si="121"/>
        <v>305187.64434687985</v>
      </c>
      <c r="K1979" s="43">
        <f ca="1">IF(ROW()&gt;计算结果!B$19+1,J1979-OFFSET(J1979,-计算结果!B$19,0,1,1),J1979-OFFSET(J1979,-ROW()+2,0,1,1))</f>
        <v>-5273.1423948799493</v>
      </c>
      <c r="L1979" s="32" t="str">
        <f ca="1">IF(AND(F1979&gt;OFFSET(F1979,-计算结果!B$19,0,1,1),'000300'!K1979&lt;OFFSET('000300'!K1979,-计算结果!B$19,0,1,1)),"卖",IF(AND(F1979&lt;OFFSET(F1979,-计算结果!B$19,0,1,1),'000300'!K1979&gt;OFFSET('000300'!K1979,-计算结果!B$19,0,1,1)),"买",L1978))</f>
        <v>买</v>
      </c>
      <c r="M1979" s="4" t="str">
        <f t="shared" ca="1" si="122"/>
        <v/>
      </c>
      <c r="N1979" s="3">
        <f ca="1">IF(L1978="买",E1979/E1978-1,0)-IF(M1979=1,计算结果!B$17,0)</f>
        <v>1.0546814145505401E-2</v>
      </c>
      <c r="O1979" s="2">
        <f t="shared" ca="1" si="123"/>
        <v>1.9739197429395816</v>
      </c>
      <c r="P1979" s="3">
        <f ca="1">1-O1979/MAX(O$2:O1979)</f>
        <v>0.23971621112388863</v>
      </c>
    </row>
    <row r="1980" spans="1:16" x14ac:dyDescent="0.15">
      <c r="A1980" s="1">
        <v>41333</v>
      </c>
      <c r="B1980">
        <v>2611.94</v>
      </c>
      <c r="C1980">
        <v>2673.71</v>
      </c>
      <c r="D1980" s="21">
        <v>2594</v>
      </c>
      <c r="E1980" s="21">
        <v>2673.33</v>
      </c>
      <c r="F1980" s="43">
        <v>922.35374592000005</v>
      </c>
      <c r="G1980" s="3">
        <f t="shared" si="120"/>
        <v>3.0312023062574189E-2</v>
      </c>
      <c r="H1980" s="3">
        <f>1-E1980/MAX(E$2:E1980)</f>
        <v>0.5451354386442524</v>
      </c>
      <c r="I1980" s="21">
        <f ca="1">IF(ROW()&gt;计算结果!B$18-1,AVERAGE(OFFSET(E1980,0,0,-计算结果!B$18,1)),AVERAGE(OFFSET(E1980,0,0,-ROW()+1,1)))</f>
        <v>2610.1424999999999</v>
      </c>
      <c r="J1980" s="43">
        <f t="shared" ca="1" si="121"/>
        <v>306109.99809279985</v>
      </c>
      <c r="K1980" s="43">
        <f ca="1">IF(ROW()&gt;计算结果!B$19+1,J1980-OFFSET(J1980,-计算结果!B$19,0,1,1),J1980-OFFSET(J1980,-ROW()+2,0,1,1))</f>
        <v>-5179.8249471999588</v>
      </c>
      <c r="L1980" s="32" t="str">
        <f ca="1">IF(AND(F1980&gt;OFFSET(F1980,-计算结果!B$19,0,1,1),'000300'!K1980&lt;OFFSET('000300'!K1980,-计算结果!B$19,0,1,1)),"卖",IF(AND(F1980&lt;OFFSET(F1980,-计算结果!B$19,0,1,1),'000300'!K1980&gt;OFFSET('000300'!K1980,-计算结果!B$19,0,1,1)),"买",L1979))</f>
        <v>卖</v>
      </c>
      <c r="M1980" s="4">
        <f t="shared" ca="1" si="122"/>
        <v>1</v>
      </c>
      <c r="N1980" s="3">
        <f ca="1">IF(L1979="买",E1980/E1979-1,0)-IF(M1980=1,计算结果!B$17,0)</f>
        <v>3.0312023062574189E-2</v>
      </c>
      <c r="O1980" s="2">
        <f t="shared" ca="1" si="123"/>
        <v>2.0337532437112369</v>
      </c>
      <c r="P1980" s="3">
        <f ca="1">1-O1980/MAX(O$2:O1980)</f>
        <v>0.21667047138137463</v>
      </c>
    </row>
    <row r="1981" spans="1:16" x14ac:dyDescent="0.15">
      <c r="A1981" s="1">
        <v>41334</v>
      </c>
      <c r="B1981">
        <v>2671.84</v>
      </c>
      <c r="C1981">
        <v>2680.85</v>
      </c>
      <c r="D1981" s="21">
        <v>2627</v>
      </c>
      <c r="E1981" s="21">
        <v>2668.84</v>
      </c>
      <c r="F1981" s="43">
        <v>803.42745088000004</v>
      </c>
      <c r="G1981" s="3">
        <f t="shared" si="120"/>
        <v>-1.6795532164004534E-3</v>
      </c>
      <c r="H1981" s="3">
        <f>1-E1981/MAX(E$2:E1981)</f>
        <v>0.54589940788130398</v>
      </c>
      <c r="I1981" s="21">
        <f ca="1">IF(ROW()&gt;计算结果!B$18-1,AVERAGE(OFFSET(E1981,0,0,-计算结果!B$18,1)),AVERAGE(OFFSET(E1981,0,0,-ROW()+1,1)))</f>
        <v>2626.1125000000002</v>
      </c>
      <c r="J1981" s="43">
        <f t="shared" ca="1" si="121"/>
        <v>306913.42554367986</v>
      </c>
      <c r="K1981" s="43">
        <f ca="1">IF(ROW()&gt;计算结果!B$19+1,J1981-OFFSET(J1981,-计算结果!B$19,0,1,1),J1981-OFFSET(J1981,-ROW()+2,0,1,1))</f>
        <v>-3566.3838412799523</v>
      </c>
      <c r="L1981" s="32" t="str">
        <f ca="1">IF(AND(F1981&gt;OFFSET(F1981,-计算结果!B$19,0,1,1),'000300'!K1981&lt;OFFSET('000300'!K1981,-计算结果!B$19,0,1,1)),"卖",IF(AND(F1981&lt;OFFSET(F1981,-计算结果!B$19,0,1,1),'000300'!K1981&gt;OFFSET('000300'!K1981,-计算结果!B$19,0,1,1)),"买",L1980))</f>
        <v>卖</v>
      </c>
      <c r="M1981" s="4" t="str">
        <f t="shared" ca="1" si="122"/>
        <v/>
      </c>
      <c r="N1981" s="3">
        <f ca="1">IF(L1980="买",E1981/E1980-1,0)-IF(M1981=1,计算结果!B$17,0)</f>
        <v>0</v>
      </c>
      <c r="O1981" s="2">
        <f t="shared" ca="1" si="123"/>
        <v>2.0337532437112369</v>
      </c>
      <c r="P1981" s="3">
        <f ca="1">1-O1981/MAX(O$2:O1981)</f>
        <v>0.21667047138137463</v>
      </c>
    </row>
    <row r="1982" spans="1:16" x14ac:dyDescent="0.15">
      <c r="A1982" s="1">
        <v>41337</v>
      </c>
      <c r="B1982">
        <v>2619.42</v>
      </c>
      <c r="C1982">
        <v>2619.5700000000002</v>
      </c>
      <c r="D1982" s="21">
        <v>2528.69</v>
      </c>
      <c r="E1982" s="21">
        <v>2545.7199999999998</v>
      </c>
      <c r="F1982" s="43">
        <v>1125.8503987199999</v>
      </c>
      <c r="G1982" s="3">
        <f t="shared" si="120"/>
        <v>-4.6132402092294855E-2</v>
      </c>
      <c r="H1982" s="3">
        <f>1-E1982/MAX(E$2:E1982)</f>
        <v>0.56684815898727292</v>
      </c>
      <c r="I1982" s="21">
        <f ca="1">IF(ROW()&gt;计算结果!B$18-1,AVERAGE(OFFSET(E1982,0,0,-计算结果!B$18,1)),AVERAGE(OFFSET(E1982,0,0,-ROW()+1,1)))</f>
        <v>2620.6424999999999</v>
      </c>
      <c r="J1982" s="43">
        <f t="shared" ca="1" si="121"/>
        <v>305787.57514495985</v>
      </c>
      <c r="K1982" s="43">
        <f ca="1">IF(ROW()&gt;计算结果!B$19+1,J1982-OFFSET(J1982,-计算结果!B$19,0,1,1),J1982-OFFSET(J1982,-ROW()+2,0,1,1))</f>
        <v>-3867.6261273599812</v>
      </c>
      <c r="L1982" s="32" t="str">
        <f ca="1">IF(AND(F1982&gt;OFFSET(F1982,-计算结果!B$19,0,1,1),'000300'!K1982&lt;OFFSET('000300'!K1982,-计算结果!B$19,0,1,1)),"卖",IF(AND(F1982&lt;OFFSET(F1982,-计算结果!B$19,0,1,1),'000300'!K1982&gt;OFFSET('000300'!K1982,-计算结果!B$19,0,1,1)),"买",L1981))</f>
        <v>卖</v>
      </c>
      <c r="M1982" s="4" t="str">
        <f t="shared" ca="1" si="122"/>
        <v/>
      </c>
      <c r="N1982" s="3">
        <f ca="1">IF(L1981="买",E1982/E1981-1,0)-IF(M1982=1,计算结果!B$17,0)</f>
        <v>0</v>
      </c>
      <c r="O1982" s="2">
        <f t="shared" ca="1" si="123"/>
        <v>2.0337532437112369</v>
      </c>
      <c r="P1982" s="3">
        <f ca="1">1-O1982/MAX(O$2:O1982)</f>
        <v>0.21667047138137463</v>
      </c>
    </row>
    <row r="1983" spans="1:16" x14ac:dyDescent="0.15">
      <c r="A1983" s="1">
        <v>41338</v>
      </c>
      <c r="B1983">
        <v>2547.89</v>
      </c>
      <c r="C1983">
        <v>2623.17</v>
      </c>
      <c r="D1983" s="21">
        <v>2541.77</v>
      </c>
      <c r="E1983" s="21">
        <v>2622.81</v>
      </c>
      <c r="F1983" s="43">
        <v>923.57132288000003</v>
      </c>
      <c r="G1983" s="3">
        <f t="shared" si="120"/>
        <v>3.0282199142089627E-2</v>
      </c>
      <c r="H1983" s="3">
        <f>1-E1983/MAX(E$2:E1983)</f>
        <v>0.55373136867896278</v>
      </c>
      <c r="I1983" s="21">
        <f ca="1">IF(ROW()&gt;计算结果!B$18-1,AVERAGE(OFFSET(E1983,0,0,-计算结果!B$18,1)),AVERAGE(OFFSET(E1983,0,0,-ROW()+1,1)))</f>
        <v>2627.6749999999997</v>
      </c>
      <c r="J1983" s="43">
        <f t="shared" ca="1" si="121"/>
        <v>306711.14646783983</v>
      </c>
      <c r="K1983" s="43">
        <f ca="1">IF(ROW()&gt;计算结果!B$19+1,J1983-OFFSET(J1983,-计算结果!B$19,0,1,1),J1983-OFFSET(J1983,-ROW()+2,0,1,1))</f>
        <v>-2207.6911615999998</v>
      </c>
      <c r="L1983" s="32" t="str">
        <f ca="1">IF(AND(F1983&gt;OFFSET(F1983,-计算结果!B$19,0,1,1),'000300'!K1983&lt;OFFSET('000300'!K1983,-计算结果!B$19,0,1,1)),"卖",IF(AND(F1983&lt;OFFSET(F1983,-计算结果!B$19,0,1,1),'000300'!K1983&gt;OFFSET('000300'!K1983,-计算结果!B$19,0,1,1)),"买",L1982))</f>
        <v>卖</v>
      </c>
      <c r="M1983" s="4" t="str">
        <f t="shared" ca="1" si="122"/>
        <v/>
      </c>
      <c r="N1983" s="3">
        <f ca="1">IF(L1982="买",E1983/E1982-1,0)-IF(M1983=1,计算结果!B$17,0)</f>
        <v>0</v>
      </c>
      <c r="O1983" s="2">
        <f t="shared" ca="1" si="123"/>
        <v>2.0337532437112369</v>
      </c>
      <c r="P1983" s="3">
        <f ca="1">1-O1983/MAX(O$2:O1983)</f>
        <v>0.21667047138137463</v>
      </c>
    </row>
    <row r="1984" spans="1:16" x14ac:dyDescent="0.15">
      <c r="A1984" s="1">
        <v>41339</v>
      </c>
      <c r="B1984">
        <v>2634.87</v>
      </c>
      <c r="C1984">
        <v>2658.14</v>
      </c>
      <c r="D1984" s="21">
        <v>2620.4299999999998</v>
      </c>
      <c r="E1984" s="21">
        <v>2650.2</v>
      </c>
      <c r="F1984" s="43">
        <v>950.48892416000001</v>
      </c>
      <c r="G1984" s="3">
        <f t="shared" si="120"/>
        <v>1.0442998158463501E-2</v>
      </c>
      <c r="H1984" s="3">
        <f>1-E1984/MAX(E$2:E1984)</f>
        <v>0.54907098618389716</v>
      </c>
      <c r="I1984" s="21">
        <f ca="1">IF(ROW()&gt;计算结果!B$18-1,AVERAGE(OFFSET(E1984,0,0,-计算结果!B$18,1)),AVERAGE(OFFSET(E1984,0,0,-ROW()+1,1)))</f>
        <v>2621.8924999999999</v>
      </c>
      <c r="J1984" s="43">
        <f t="shared" ca="1" si="121"/>
        <v>305760.65754367982</v>
      </c>
      <c r="K1984" s="43">
        <f ca="1">IF(ROW()&gt;计算结果!B$19+1,J1984-OFFSET(J1984,-计算结果!B$19,0,1,1),J1984-OFFSET(J1984,-ROW()+2,0,1,1))</f>
        <v>-2121.9850649600266</v>
      </c>
      <c r="L1984" s="32" t="str">
        <f ca="1">IF(AND(F1984&gt;OFFSET(F1984,-计算结果!B$19,0,1,1),'000300'!K1984&lt;OFFSET('000300'!K1984,-计算结果!B$19,0,1,1)),"卖",IF(AND(F1984&lt;OFFSET(F1984,-计算结果!B$19,0,1,1),'000300'!K1984&gt;OFFSET('000300'!K1984,-计算结果!B$19,0,1,1)),"买",L1983))</f>
        <v>卖</v>
      </c>
      <c r="M1984" s="4" t="str">
        <f t="shared" ca="1" si="122"/>
        <v/>
      </c>
      <c r="N1984" s="3">
        <f ca="1">IF(L1983="买",E1984/E1983-1,0)-IF(M1984=1,计算结果!B$17,0)</f>
        <v>0</v>
      </c>
      <c r="O1984" s="2">
        <f t="shared" ca="1" si="123"/>
        <v>2.0337532437112369</v>
      </c>
      <c r="P1984" s="3">
        <f ca="1">1-O1984/MAX(O$2:O1984)</f>
        <v>0.21667047138137463</v>
      </c>
    </row>
    <row r="1985" spans="1:16" x14ac:dyDescent="0.15">
      <c r="A1985" s="1">
        <v>41340</v>
      </c>
      <c r="B1985">
        <v>2639.78</v>
      </c>
      <c r="C1985">
        <v>2658.97</v>
      </c>
      <c r="D1985" s="21">
        <v>2592.87</v>
      </c>
      <c r="E1985" s="21">
        <v>2619.48</v>
      </c>
      <c r="F1985" s="43">
        <v>964.98098175999996</v>
      </c>
      <c r="G1985" s="3">
        <f t="shared" si="120"/>
        <v>-1.1591577994113589E-2</v>
      </c>
      <c r="H1985" s="3">
        <f>1-E1985/MAX(E$2:E1985)</f>
        <v>0.55429796501735518</v>
      </c>
      <c r="I1985" s="21">
        <f ca="1">IF(ROW()&gt;计算结果!B$18-1,AVERAGE(OFFSET(E1985,0,0,-计算结果!B$18,1)),AVERAGE(OFFSET(E1985,0,0,-ROW()+1,1)))</f>
        <v>2609.5524999999998</v>
      </c>
      <c r="J1985" s="43">
        <f t="shared" ca="1" si="121"/>
        <v>304795.6765619198</v>
      </c>
      <c r="K1985" s="43">
        <f ca="1">IF(ROW()&gt;计算结果!B$19+1,J1985-OFFSET(J1985,-计算结果!B$19,0,1,1),J1985-OFFSET(J1985,-ROW()+2,0,1,1))</f>
        <v>-2427.9750246400363</v>
      </c>
      <c r="L1985" s="32" t="str">
        <f ca="1">IF(AND(F1985&gt;OFFSET(F1985,-计算结果!B$19,0,1,1),'000300'!K1985&lt;OFFSET('000300'!K1985,-计算结果!B$19,0,1,1)),"卖",IF(AND(F1985&lt;OFFSET(F1985,-计算结果!B$19,0,1,1),'000300'!K1985&gt;OFFSET('000300'!K1985,-计算结果!B$19,0,1,1)),"买",L1984))</f>
        <v>卖</v>
      </c>
      <c r="M1985" s="4" t="str">
        <f t="shared" ca="1" si="122"/>
        <v/>
      </c>
      <c r="N1985" s="3">
        <f ca="1">IF(L1984="买",E1985/E1984-1,0)-IF(M1985=1,计算结果!B$17,0)</f>
        <v>0</v>
      </c>
      <c r="O1985" s="2">
        <f t="shared" ca="1" si="123"/>
        <v>2.0337532437112369</v>
      </c>
      <c r="P1985" s="3">
        <f ca="1">1-O1985/MAX(O$2:O1985)</f>
        <v>0.21667047138137463</v>
      </c>
    </row>
    <row r="1986" spans="1:16" x14ac:dyDescent="0.15">
      <c r="A1986" s="1">
        <v>41341</v>
      </c>
      <c r="B1986">
        <v>2622.68</v>
      </c>
      <c r="C1986">
        <v>2632.62</v>
      </c>
      <c r="D1986" s="21">
        <v>2601.96</v>
      </c>
      <c r="E1986" s="21">
        <v>2606.9299999999998</v>
      </c>
      <c r="F1986" s="43">
        <v>630.54594048000001</v>
      </c>
      <c r="G1986" s="3">
        <f t="shared" si="120"/>
        <v>-4.791027226777933E-3</v>
      </c>
      <c r="H1986" s="3">
        <f>1-E1986/MAX(E$2:E1986)</f>
        <v>0.55643333560198738</v>
      </c>
      <c r="I1986" s="21">
        <f ca="1">IF(ROW()&gt;计算结果!B$18-1,AVERAGE(OFFSET(E1986,0,0,-计算结果!B$18,1)),AVERAGE(OFFSET(E1986,0,0,-ROW()+1,1)))</f>
        <v>2624.855</v>
      </c>
      <c r="J1986" s="43">
        <f t="shared" ca="1" si="121"/>
        <v>305426.22250239982</v>
      </c>
      <c r="K1986" s="43">
        <f ca="1">IF(ROW()&gt;计算结果!B$19+1,J1986-OFFSET(J1986,-计算结果!B$19,0,1,1),J1986-OFFSET(J1986,-ROW()+2,0,1,1))</f>
        <v>-1241.2841574400081</v>
      </c>
      <c r="L1986" s="32" t="str">
        <f ca="1">IF(AND(F1986&gt;OFFSET(F1986,-计算结果!B$19,0,1,1),'000300'!K1986&lt;OFFSET('000300'!K1986,-计算结果!B$19,0,1,1)),"卖",IF(AND(F1986&lt;OFFSET(F1986,-计算结果!B$19,0,1,1),'000300'!K1986&gt;OFFSET('000300'!K1986,-计算结果!B$19,0,1,1)),"买",L1985))</f>
        <v>卖</v>
      </c>
      <c r="M1986" s="4" t="str">
        <f t="shared" ca="1" si="122"/>
        <v/>
      </c>
      <c r="N1986" s="3">
        <f ca="1">IF(L1985="买",E1986/E1985-1,0)-IF(M1986=1,计算结果!B$17,0)</f>
        <v>0</v>
      </c>
      <c r="O1986" s="2">
        <f t="shared" ca="1" si="123"/>
        <v>2.0337532437112369</v>
      </c>
      <c r="P1986" s="3">
        <f ca="1">1-O1986/MAX(O$2:O1986)</f>
        <v>0.21667047138137463</v>
      </c>
    </row>
    <row r="1987" spans="1:16" x14ac:dyDescent="0.15">
      <c r="A1987" s="1">
        <v>41344</v>
      </c>
      <c r="B1987">
        <v>2600.2800000000002</v>
      </c>
      <c r="C1987">
        <v>2611.65</v>
      </c>
      <c r="D1987" s="21">
        <v>2574.17</v>
      </c>
      <c r="E1987" s="21">
        <v>2592.37</v>
      </c>
      <c r="F1987" s="43">
        <v>524.60900351999999</v>
      </c>
      <c r="G1987" s="3">
        <f t="shared" ref="G1987:G2050" si="124">E1987/E1986-1</f>
        <v>-5.5851135243369932E-3</v>
      </c>
      <c r="H1987" s="3">
        <f>1-E1987/MAX(E$2:E1987)</f>
        <v>0.55891070577826174</v>
      </c>
      <c r="I1987" s="21">
        <f ca="1">IF(ROW()&gt;计算结果!B$18-1,AVERAGE(OFFSET(E1987,0,0,-计算结果!B$18,1)),AVERAGE(OFFSET(E1987,0,0,-ROW()+1,1)))</f>
        <v>2617.2449999999999</v>
      </c>
      <c r="J1987" s="43">
        <f t="shared" ca="1" si="121"/>
        <v>304901.61349887983</v>
      </c>
      <c r="K1987" s="43">
        <f ca="1">IF(ROW()&gt;计算结果!B$19+1,J1987-OFFSET(J1987,-计算结果!B$19,0,1,1),J1987-OFFSET(J1987,-ROW()+2,0,1,1))</f>
        <v>-932.15358976001153</v>
      </c>
      <c r="L1987" s="32" t="str">
        <f ca="1">IF(AND(F1987&gt;OFFSET(F1987,-计算结果!B$19,0,1,1),'000300'!K1987&lt;OFFSET('000300'!K1987,-计算结果!B$19,0,1,1)),"卖",IF(AND(F1987&lt;OFFSET(F1987,-计算结果!B$19,0,1,1),'000300'!K1987&gt;OFFSET('000300'!K1987,-计算结果!B$19,0,1,1)),"买",L1986))</f>
        <v>买</v>
      </c>
      <c r="M1987" s="4">
        <f t="shared" ca="1" si="122"/>
        <v>1</v>
      </c>
      <c r="N1987" s="3">
        <f ca="1">IF(L1986="买",E1987/E1986-1,0)-IF(M1987=1,计算结果!B$17,0)</f>
        <v>0</v>
      </c>
      <c r="O1987" s="2">
        <f t="shared" ca="1" si="123"/>
        <v>2.0337532437112369</v>
      </c>
      <c r="P1987" s="3">
        <f ca="1">1-O1987/MAX(O$2:O1987)</f>
        <v>0.21667047138137463</v>
      </c>
    </row>
    <row r="1988" spans="1:16" x14ac:dyDescent="0.15">
      <c r="A1988" s="1">
        <v>41345</v>
      </c>
      <c r="B1988">
        <v>2590.39</v>
      </c>
      <c r="C1988">
        <v>2619.5100000000002</v>
      </c>
      <c r="D1988" s="21">
        <v>2530.25</v>
      </c>
      <c r="E1988" s="21">
        <v>2555.62</v>
      </c>
      <c r="F1988" s="43">
        <v>716.75125760000003</v>
      </c>
      <c r="G1988" s="3">
        <f t="shared" si="124"/>
        <v>-1.4176217129499236E-2</v>
      </c>
      <c r="H1988" s="3">
        <f>1-E1988/MAX(E$2:E1988)</f>
        <v>0.56516368338664669</v>
      </c>
      <c r="I1988" s="21">
        <f ca="1">IF(ROW()&gt;计算结果!B$18-1,AVERAGE(OFFSET(E1988,0,0,-计算结果!B$18,1)),AVERAGE(OFFSET(E1988,0,0,-ROW()+1,1)))</f>
        <v>2593.6</v>
      </c>
      <c r="J1988" s="43">
        <f t="shared" ref="J1988:J2051" ca="1" si="125">IF(I1988&gt;I1987,J1987+F1988,J1987-F1988)</f>
        <v>304184.86224127986</v>
      </c>
      <c r="K1988" s="43">
        <f ca="1">IF(ROW()&gt;计算结果!B$19+1,J1988-OFFSET(J1988,-计算结果!B$19,0,1,1),J1988-OFFSET(J1988,-ROW()+2,0,1,1))</f>
        <v>-1002.7821055999957</v>
      </c>
      <c r="L1988" s="32" t="str">
        <f ca="1">IF(AND(F1988&gt;OFFSET(F1988,-计算结果!B$19,0,1,1),'000300'!K1988&lt;OFFSET('000300'!K1988,-计算结果!B$19,0,1,1)),"卖",IF(AND(F1988&lt;OFFSET(F1988,-计算结果!B$19,0,1,1),'000300'!K1988&gt;OFFSET('000300'!K1988,-计算结果!B$19,0,1,1)),"买",L1987))</f>
        <v>买</v>
      </c>
      <c r="M1988" s="4" t="str">
        <f t="shared" ref="M1988:M2051" ca="1" si="126">IF(L1987&lt;&gt;L1988,1,"")</f>
        <v/>
      </c>
      <c r="N1988" s="3">
        <f ca="1">IF(L1987="买",E1988/E1987-1,0)-IF(M1988=1,计算结果!B$17,0)</f>
        <v>-1.4176217129499236E-2</v>
      </c>
      <c r="O1988" s="2">
        <f t="shared" ref="O1988:O2051" ca="1" si="127">IFERROR(O1987*(1+N1988),O1987)</f>
        <v>2.0049223161405632</v>
      </c>
      <c r="P1988" s="3">
        <f ca="1">1-O1988/MAX(O$2:O1988)</f>
        <v>0.22777512086302054</v>
      </c>
    </row>
    <row r="1989" spans="1:16" x14ac:dyDescent="0.15">
      <c r="A1989" s="1">
        <v>41346</v>
      </c>
      <c r="B1989">
        <v>2551.73</v>
      </c>
      <c r="C1989">
        <v>2556.77</v>
      </c>
      <c r="D1989" s="21">
        <v>2515.06</v>
      </c>
      <c r="E1989" s="21">
        <v>2527.4899999999998</v>
      </c>
      <c r="F1989" s="43">
        <v>560.03723263999996</v>
      </c>
      <c r="G1989" s="3">
        <f t="shared" si="124"/>
        <v>-1.1007113733653706E-2</v>
      </c>
      <c r="H1989" s="3">
        <f>1-E1989/MAX(E$2:E1989)</f>
        <v>0.5699499761791329</v>
      </c>
      <c r="I1989" s="21">
        <f ca="1">IF(ROW()&gt;计算结果!B$18-1,AVERAGE(OFFSET(E1989,0,0,-计算结果!B$18,1)),AVERAGE(OFFSET(E1989,0,0,-ROW()+1,1)))</f>
        <v>2570.6025</v>
      </c>
      <c r="J1989" s="43">
        <f t="shared" ca="1" si="125"/>
        <v>303624.82500863983</v>
      </c>
      <c r="K1989" s="43">
        <f ca="1">IF(ROW()&gt;计算结果!B$19+1,J1989-OFFSET(J1989,-计算结果!B$19,0,1,1),J1989-OFFSET(J1989,-ROW()+2,0,1,1))</f>
        <v>-2485.173084160022</v>
      </c>
      <c r="L1989" s="32" t="str">
        <f ca="1">IF(AND(F1989&gt;OFFSET(F1989,-计算结果!B$19,0,1,1),'000300'!K1989&lt;OFFSET('000300'!K1989,-计算结果!B$19,0,1,1)),"卖",IF(AND(F1989&lt;OFFSET(F1989,-计算结果!B$19,0,1,1),'000300'!K1989&gt;OFFSET('000300'!K1989,-计算结果!B$19,0,1,1)),"买",L1988))</f>
        <v>买</v>
      </c>
      <c r="M1989" s="4" t="str">
        <f t="shared" ca="1" si="126"/>
        <v/>
      </c>
      <c r="N1989" s="3">
        <f ca="1">IF(L1988="买",E1989/E1988-1,0)-IF(M1989=1,计算结果!B$17,0)</f>
        <v>-1.1007113733653706E-2</v>
      </c>
      <c r="O1989" s="2">
        <f t="shared" ca="1" si="127"/>
        <v>1.9828539081796637</v>
      </c>
      <c r="P1989" s="3">
        <f ca="1">1-O1989/MAX(O$2:O1989)</f>
        <v>0.23627508793563823</v>
      </c>
    </row>
    <row r="1990" spans="1:16" x14ac:dyDescent="0.15">
      <c r="A1990" s="1">
        <v>41347</v>
      </c>
      <c r="B1990">
        <v>2517.75</v>
      </c>
      <c r="C1990">
        <v>2546.6999999999998</v>
      </c>
      <c r="D1990" s="21">
        <v>2514.46</v>
      </c>
      <c r="E1990" s="21">
        <v>2534.27</v>
      </c>
      <c r="F1990" s="43">
        <v>499.29777152000003</v>
      </c>
      <c r="G1990" s="3">
        <f t="shared" si="124"/>
        <v>2.6825031948694011E-3</v>
      </c>
      <c r="H1990" s="3">
        <f>1-E1990/MAX(E$2:E1990)</f>
        <v>0.56879636561627978</v>
      </c>
      <c r="I1990" s="21">
        <f ca="1">IF(ROW()&gt;计算结果!B$18-1,AVERAGE(OFFSET(E1990,0,0,-计算结果!B$18,1)),AVERAGE(OFFSET(E1990,0,0,-ROW()+1,1)))</f>
        <v>2552.4375</v>
      </c>
      <c r="J1990" s="43">
        <f t="shared" ca="1" si="125"/>
        <v>303125.52723711985</v>
      </c>
      <c r="K1990" s="43">
        <f ca="1">IF(ROW()&gt;计算结果!B$19+1,J1990-OFFSET(J1990,-计算结果!B$19,0,1,1),J1990-OFFSET(J1990,-ROW()+2,0,1,1))</f>
        <v>-3787.8983065600041</v>
      </c>
      <c r="L1990" s="32" t="str">
        <f ca="1">IF(AND(F1990&gt;OFFSET(F1990,-计算结果!B$19,0,1,1),'000300'!K1990&lt;OFFSET('000300'!K1990,-计算结果!B$19,0,1,1)),"卖",IF(AND(F1990&lt;OFFSET(F1990,-计算结果!B$19,0,1,1),'000300'!K1990&gt;OFFSET('000300'!K1990,-计算结果!B$19,0,1,1)),"买",L1989))</f>
        <v>买</v>
      </c>
      <c r="M1990" s="4" t="str">
        <f t="shared" ca="1" si="126"/>
        <v/>
      </c>
      <c r="N1990" s="3">
        <f ca="1">IF(L1989="买",E1990/E1989-1,0)-IF(M1990=1,计算结果!B$17,0)</f>
        <v>2.6825031948694011E-3</v>
      </c>
      <c r="O1990" s="2">
        <f t="shared" ca="1" si="127"/>
        <v>1.9881729201233149</v>
      </c>
      <c r="P1990" s="3">
        <f ca="1">1-O1990/MAX(O$2:O1990)</f>
        <v>0.23422639341902418</v>
      </c>
    </row>
    <row r="1991" spans="1:16" x14ac:dyDescent="0.15">
      <c r="A1991" s="1">
        <v>41348</v>
      </c>
      <c r="B1991">
        <v>2533.7199999999998</v>
      </c>
      <c r="C1991">
        <v>2600.09</v>
      </c>
      <c r="D1991" s="21">
        <v>2504.46</v>
      </c>
      <c r="E1991" s="21">
        <v>2539.87</v>
      </c>
      <c r="F1991" s="43">
        <v>827.49874176000003</v>
      </c>
      <c r="G1991" s="3">
        <f t="shared" si="124"/>
        <v>2.2097093048489835E-3</v>
      </c>
      <c r="H1991" s="3">
        <f>1-E1991/MAX(E$2:E1991)</f>
        <v>0.56784353093309736</v>
      </c>
      <c r="I1991" s="21">
        <f ca="1">IF(ROW()&gt;计算结果!B$18-1,AVERAGE(OFFSET(E1991,0,0,-计算结果!B$18,1)),AVERAGE(OFFSET(E1991,0,0,-ROW()+1,1)))</f>
        <v>2539.3125</v>
      </c>
      <c r="J1991" s="43">
        <f t="shared" ca="1" si="125"/>
        <v>302298.02849535987</v>
      </c>
      <c r="K1991" s="43">
        <f ca="1">IF(ROW()&gt;计算结果!B$19+1,J1991-OFFSET(J1991,-计算结果!B$19,0,1,1),J1991-OFFSET(J1991,-ROW()+2,0,1,1))</f>
        <v>-3489.5466495999717</v>
      </c>
      <c r="L1991" s="32" t="str">
        <f ca="1">IF(AND(F1991&gt;OFFSET(F1991,-计算结果!B$19,0,1,1),'000300'!K1991&lt;OFFSET('000300'!K1991,-计算结果!B$19,0,1,1)),"卖",IF(AND(F1991&lt;OFFSET(F1991,-计算结果!B$19,0,1,1),'000300'!K1991&gt;OFFSET('000300'!K1991,-计算结果!B$19,0,1,1)),"买",L1990))</f>
        <v>买</v>
      </c>
      <c r="M1991" s="4" t="str">
        <f t="shared" ca="1" si="126"/>
        <v/>
      </c>
      <c r="N1991" s="3">
        <f ca="1">IF(L1990="买",E1991/E1990-1,0)-IF(M1991=1,计算结果!B$17,0)</f>
        <v>2.2097093048489835E-3</v>
      </c>
      <c r="O1991" s="2">
        <f t="shared" ca="1" si="127"/>
        <v>1.9925662043245602</v>
      </c>
      <c r="P1991" s="3">
        <f ca="1">1-O1991/MAX(O$2:O1991)</f>
        <v>0.23253425635515435</v>
      </c>
    </row>
    <row r="1992" spans="1:16" x14ac:dyDescent="0.15">
      <c r="A1992" s="1">
        <v>41351</v>
      </c>
      <c r="B1992">
        <v>2526.08</v>
      </c>
      <c r="C1992">
        <v>2544.62</v>
      </c>
      <c r="D1992" s="21">
        <v>2499.83</v>
      </c>
      <c r="E1992" s="21">
        <v>2502.4899999999998</v>
      </c>
      <c r="F1992" s="43">
        <v>630.93555200000003</v>
      </c>
      <c r="G1992" s="3">
        <f t="shared" si="124"/>
        <v>-1.4717288680129337E-2</v>
      </c>
      <c r="H1992" s="3">
        <f>1-E1992/MAX(E$2:E1992)</f>
        <v>0.5742037024433404</v>
      </c>
      <c r="I1992" s="21">
        <f ca="1">IF(ROW()&gt;计算结果!B$18-1,AVERAGE(OFFSET(E1992,0,0,-计算结果!B$18,1)),AVERAGE(OFFSET(E1992,0,0,-ROW()+1,1)))</f>
        <v>2526.0299999999997</v>
      </c>
      <c r="J1992" s="43">
        <f t="shared" ca="1" si="125"/>
        <v>301667.09294335986</v>
      </c>
      <c r="K1992" s="43">
        <f ca="1">IF(ROW()&gt;计算结果!B$19+1,J1992-OFFSET(J1992,-计算结果!B$19,0,1,1),J1992-OFFSET(J1992,-ROW()+2,0,1,1))</f>
        <v>-5044.0535244799685</v>
      </c>
      <c r="L1992" s="32" t="str">
        <f ca="1">IF(AND(F1992&gt;OFFSET(F1992,-计算结果!B$19,0,1,1),'000300'!K1992&lt;OFFSET('000300'!K1992,-计算结果!B$19,0,1,1)),"卖",IF(AND(F1992&lt;OFFSET(F1992,-计算结果!B$19,0,1,1),'000300'!K1992&gt;OFFSET('000300'!K1992,-计算结果!B$19,0,1,1)),"买",L1991))</f>
        <v>买</v>
      </c>
      <c r="M1992" s="4" t="str">
        <f t="shared" ca="1" si="126"/>
        <v/>
      </c>
      <c r="N1992" s="3">
        <f ca="1">IF(L1991="买",E1992/E1991-1,0)-IF(M1992=1,计算结果!B$17,0)</f>
        <v>-1.4717288680129337E-2</v>
      </c>
      <c r="O1992" s="2">
        <f t="shared" ca="1" si="127"/>
        <v>1.9632410322812461</v>
      </c>
      <c r="P1992" s="3">
        <f ca="1">1-O1992/MAX(O$2:O1992)</f>
        <v>0.24382927125648568</v>
      </c>
    </row>
    <row r="1993" spans="1:16" x14ac:dyDescent="0.15">
      <c r="A1993" s="1">
        <v>41352</v>
      </c>
      <c r="B1993">
        <v>2507.4</v>
      </c>
      <c r="C1993">
        <v>2532.0700000000002</v>
      </c>
      <c r="D1993" s="21">
        <v>2491.85</v>
      </c>
      <c r="E1993" s="21">
        <v>2525.1</v>
      </c>
      <c r="F1993" s="43">
        <v>556.01012735999996</v>
      </c>
      <c r="G1993" s="3">
        <f t="shared" si="124"/>
        <v>9.0350011388657947E-3</v>
      </c>
      <c r="H1993" s="3">
        <f>1-E1993/MAX(E$2:E1993)</f>
        <v>0.57035663240999113</v>
      </c>
      <c r="I1993" s="21">
        <f ca="1">IF(ROW()&gt;计算结果!B$18-1,AVERAGE(OFFSET(E1993,0,0,-计算结果!B$18,1)),AVERAGE(OFFSET(E1993,0,0,-ROW()+1,1)))</f>
        <v>2525.4324999999999</v>
      </c>
      <c r="J1993" s="43">
        <f t="shared" ca="1" si="125"/>
        <v>301111.08281599986</v>
      </c>
      <c r="K1993" s="43">
        <f ca="1">IF(ROW()&gt;计算结果!B$19+1,J1993-OFFSET(J1993,-计算结果!B$19,0,1,1),J1993-OFFSET(J1993,-ROW()+2,0,1,1))</f>
        <v>-4649.574727679952</v>
      </c>
      <c r="L1993" s="32" t="str">
        <f ca="1">IF(AND(F1993&gt;OFFSET(F1993,-计算结果!B$19,0,1,1),'000300'!K1993&lt;OFFSET('000300'!K1993,-计算结果!B$19,0,1,1)),"卖",IF(AND(F1993&lt;OFFSET(F1993,-计算结果!B$19,0,1,1),'000300'!K1993&gt;OFFSET('000300'!K1993,-计算结果!B$19,0,1,1)),"买",L1992))</f>
        <v>买</v>
      </c>
      <c r="M1993" s="4" t="str">
        <f t="shared" ca="1" si="126"/>
        <v/>
      </c>
      <c r="N1993" s="3">
        <f ca="1">IF(L1992="买",E1993/E1992-1,0)-IF(M1993=1,计算结果!B$17,0)</f>
        <v>9.0350011388657947E-3</v>
      </c>
      <c r="O1993" s="2">
        <f t="shared" ca="1" si="127"/>
        <v>1.9809789172437753</v>
      </c>
      <c r="P1993" s="3">
        <f ca="1">1-O1993/MAX(O$2:O1993)</f>
        <v>0.23699726786111108</v>
      </c>
    </row>
    <row r="1994" spans="1:16" x14ac:dyDescent="0.15">
      <c r="A1994" s="1">
        <v>41353</v>
      </c>
      <c r="B1994">
        <v>2526.9699999999998</v>
      </c>
      <c r="C1994">
        <v>2610.17</v>
      </c>
      <c r="D1994" s="21">
        <v>2526.83</v>
      </c>
      <c r="E1994" s="21">
        <v>2610.17</v>
      </c>
      <c r="F1994" s="43">
        <v>912.71020543999998</v>
      </c>
      <c r="G1994" s="3">
        <f t="shared" si="124"/>
        <v>3.3689754861193633E-2</v>
      </c>
      <c r="H1994" s="3">
        <f>1-E1994/MAX(E$2:E1994)</f>
        <v>0.55588205267814605</v>
      </c>
      <c r="I1994" s="21">
        <f ca="1">IF(ROW()&gt;计算结果!B$18-1,AVERAGE(OFFSET(E1994,0,0,-计算结果!B$18,1)),AVERAGE(OFFSET(E1994,0,0,-ROW()+1,1)))</f>
        <v>2544.4074999999998</v>
      </c>
      <c r="J1994" s="43">
        <f t="shared" ca="1" si="125"/>
        <v>302023.79302143987</v>
      </c>
      <c r="K1994" s="43">
        <f ca="1">IF(ROW()&gt;计算结果!B$19+1,J1994-OFFSET(J1994,-计算结果!B$19,0,1,1),J1994-OFFSET(J1994,-ROW()+2,0,1,1))</f>
        <v>-2771.883540479932</v>
      </c>
      <c r="L1994" s="32" t="str">
        <f ca="1">IF(AND(F1994&gt;OFFSET(F1994,-计算结果!B$19,0,1,1),'000300'!K1994&lt;OFFSET('000300'!K1994,-计算结果!B$19,0,1,1)),"卖",IF(AND(F1994&lt;OFFSET(F1994,-计算结果!B$19,0,1,1),'000300'!K1994&gt;OFFSET('000300'!K1994,-计算结果!B$19,0,1,1)),"买",L1993))</f>
        <v>买</v>
      </c>
      <c r="M1994" s="4" t="str">
        <f t="shared" ca="1" si="126"/>
        <v/>
      </c>
      <c r="N1994" s="3">
        <f ca="1">IF(L1993="买",E1994/E1993-1,0)-IF(M1994=1,计算结果!B$17,0)</f>
        <v>3.3689754861193633E-2</v>
      </c>
      <c r="O1994" s="2">
        <f t="shared" ca="1" si="127"/>
        <v>2.0477176113509108</v>
      </c>
      <c r="P1994" s="3">
        <f ca="1">1-O1994/MAX(O$2:O1994)</f>
        <v>0.21129189285693095</v>
      </c>
    </row>
    <row r="1995" spans="1:16" x14ac:dyDescent="0.15">
      <c r="A1995" s="1">
        <v>41354</v>
      </c>
      <c r="B1995">
        <v>2611.58</v>
      </c>
      <c r="C1995">
        <v>2626.54</v>
      </c>
      <c r="D1995" s="21">
        <v>2598.5100000000002</v>
      </c>
      <c r="E1995" s="21">
        <v>2614.9899999999998</v>
      </c>
      <c r="F1995" s="43">
        <v>716.42669056</v>
      </c>
      <c r="G1995" s="3">
        <f t="shared" si="124"/>
        <v>1.8466230168914244E-3</v>
      </c>
      <c r="H1995" s="3">
        <f>1-E1995/MAX(E$2:E1995)</f>
        <v>0.55506193425440686</v>
      </c>
      <c r="I1995" s="21">
        <f ca="1">IF(ROW()&gt;计算结果!B$18-1,AVERAGE(OFFSET(E1995,0,0,-计算结果!B$18,1)),AVERAGE(OFFSET(E1995,0,0,-ROW()+1,1)))</f>
        <v>2563.1875</v>
      </c>
      <c r="J1995" s="43">
        <f t="shared" ca="1" si="125"/>
        <v>302740.21971199987</v>
      </c>
      <c r="K1995" s="43">
        <f ca="1">IF(ROW()&gt;计算结果!B$19+1,J1995-OFFSET(J1995,-计算结果!B$19,0,1,1),J1995-OFFSET(J1995,-ROW()+2,0,1,1))</f>
        <v>-2686.0027903999435</v>
      </c>
      <c r="L1995" s="32" t="str">
        <f ca="1">IF(AND(F1995&gt;OFFSET(F1995,-计算结果!B$19,0,1,1),'000300'!K1995&lt;OFFSET('000300'!K1995,-计算结果!B$19,0,1,1)),"卖",IF(AND(F1995&lt;OFFSET(F1995,-计算结果!B$19,0,1,1),'000300'!K1995&gt;OFFSET('000300'!K1995,-计算结果!B$19,0,1,1)),"买",L1994))</f>
        <v>卖</v>
      </c>
      <c r="M1995" s="4">
        <f t="shared" ca="1" si="126"/>
        <v>1</v>
      </c>
      <c r="N1995" s="3">
        <f ca="1">IF(L1994="买",E1995/E1994-1,0)-IF(M1995=1,计算结果!B$17,0)</f>
        <v>1.8466230168914244E-3</v>
      </c>
      <c r="O1995" s="2">
        <f t="shared" ca="1" si="127"/>
        <v>2.0514989738241254</v>
      </c>
      <c r="P1995" s="3">
        <f ca="1">1-O1995/MAX(O$2:O1995)</f>
        <v>0.2098354463126717</v>
      </c>
    </row>
    <row r="1996" spans="1:16" x14ac:dyDescent="0.15">
      <c r="A1996" s="1">
        <v>41355</v>
      </c>
      <c r="B1996">
        <v>2612.2600000000002</v>
      </c>
      <c r="C1996">
        <v>2625.53</v>
      </c>
      <c r="D1996" s="21">
        <v>2603.34</v>
      </c>
      <c r="E1996" s="21">
        <v>2618.31</v>
      </c>
      <c r="F1996" s="43">
        <v>558.82141695999997</v>
      </c>
      <c r="G1996" s="3">
        <f t="shared" si="124"/>
        <v>1.2696033254429029E-3</v>
      </c>
      <c r="H1996" s="3">
        <f>1-E1996/MAX(E$2:E1996)</f>
        <v>0.55449703940652006</v>
      </c>
      <c r="I1996" s="21">
        <f ca="1">IF(ROW()&gt;计算结果!B$18-1,AVERAGE(OFFSET(E1996,0,0,-计算结果!B$18,1)),AVERAGE(OFFSET(E1996,0,0,-ROW()+1,1)))</f>
        <v>2592.1424999999999</v>
      </c>
      <c r="J1996" s="43">
        <f t="shared" ca="1" si="125"/>
        <v>303299.04112895986</v>
      </c>
      <c r="K1996" s="43">
        <f ca="1">IF(ROW()&gt;计算结果!B$19+1,J1996-OFFSET(J1996,-计算结果!B$19,0,1,1),J1996-OFFSET(J1996,-ROW()+2,0,1,1))</f>
        <v>-1602.5723699199734</v>
      </c>
      <c r="L1996" s="32" t="str">
        <f ca="1">IF(AND(F1996&gt;OFFSET(F1996,-计算结果!B$19,0,1,1),'000300'!K1996&lt;OFFSET('000300'!K1996,-计算结果!B$19,0,1,1)),"卖",IF(AND(F1996&lt;OFFSET(F1996,-计算结果!B$19,0,1,1),'000300'!K1996&gt;OFFSET('000300'!K1996,-计算结果!B$19,0,1,1)),"买",L1995))</f>
        <v>卖</v>
      </c>
      <c r="M1996" s="4" t="str">
        <f t="shared" ca="1" si="126"/>
        <v/>
      </c>
      <c r="N1996" s="3">
        <f ca="1">IF(L1995="买",E1996/E1995-1,0)-IF(M1996=1,计算结果!B$17,0)</f>
        <v>0</v>
      </c>
      <c r="O1996" s="2">
        <f t="shared" ca="1" si="127"/>
        <v>2.0514989738241254</v>
      </c>
      <c r="P1996" s="3">
        <f ca="1">1-O1996/MAX(O$2:O1996)</f>
        <v>0.2098354463126717</v>
      </c>
    </row>
    <row r="1997" spans="1:16" x14ac:dyDescent="0.15">
      <c r="A1997" s="1">
        <v>41358</v>
      </c>
      <c r="B1997">
        <v>2628.41</v>
      </c>
      <c r="C1997">
        <v>2641.61</v>
      </c>
      <c r="D1997" s="21">
        <v>2607.61</v>
      </c>
      <c r="E1997" s="21">
        <v>2613.1</v>
      </c>
      <c r="F1997" s="43">
        <v>580.04930560000003</v>
      </c>
      <c r="G1997" s="3">
        <f t="shared" si="124"/>
        <v>-1.9898331366415833E-3</v>
      </c>
      <c r="H1997" s="3">
        <f>1-E1997/MAX(E$2:E1997)</f>
        <v>0.55538351595998092</v>
      </c>
      <c r="I1997" s="21">
        <f ca="1">IF(ROW()&gt;计算结果!B$18-1,AVERAGE(OFFSET(E1997,0,0,-计算结果!B$18,1)),AVERAGE(OFFSET(E1997,0,0,-ROW()+1,1)))</f>
        <v>2614.1424999999999</v>
      </c>
      <c r="J1997" s="43">
        <f t="shared" ca="1" si="125"/>
        <v>303879.09043455985</v>
      </c>
      <c r="K1997" s="43">
        <f ca="1">IF(ROW()&gt;计算结果!B$19+1,J1997-OFFSET(J1997,-计算结果!B$19,0,1,1),J1997-OFFSET(J1997,-ROW()+2,0,1,1))</f>
        <v>-305.77180672000395</v>
      </c>
      <c r="L1997" s="32" t="str">
        <f ca="1">IF(AND(F1997&gt;OFFSET(F1997,-计算结果!B$19,0,1,1),'000300'!K1997&lt;OFFSET('000300'!K1997,-计算结果!B$19,0,1,1)),"卖",IF(AND(F1997&lt;OFFSET(F1997,-计算结果!B$19,0,1,1),'000300'!K1997&gt;OFFSET('000300'!K1997,-计算结果!B$19,0,1,1)),"买",L1996))</f>
        <v>买</v>
      </c>
      <c r="M1997" s="4">
        <f t="shared" ca="1" si="126"/>
        <v>1</v>
      </c>
      <c r="N1997" s="3">
        <f ca="1">IF(L1996="买",E1997/E1996-1,0)-IF(M1997=1,计算结果!B$17,0)</f>
        <v>0</v>
      </c>
      <c r="O1997" s="2">
        <f t="shared" ca="1" si="127"/>
        <v>2.0514989738241254</v>
      </c>
      <c r="P1997" s="3">
        <f ca="1">1-O1997/MAX(O$2:O1997)</f>
        <v>0.2098354463126717</v>
      </c>
    </row>
    <row r="1998" spans="1:16" x14ac:dyDescent="0.15">
      <c r="A1998" s="1">
        <v>41359</v>
      </c>
      <c r="B1998">
        <v>2601.96</v>
      </c>
      <c r="C1998">
        <v>2607.36</v>
      </c>
      <c r="D1998" s="21">
        <v>2554.9699999999998</v>
      </c>
      <c r="E1998" s="21">
        <v>2575.0500000000002</v>
      </c>
      <c r="F1998" s="43">
        <v>653.06570752000005</v>
      </c>
      <c r="G1998" s="3">
        <f t="shared" si="124"/>
        <v>-1.4561249091117778E-2</v>
      </c>
      <c r="H1998" s="3">
        <f>1-E1998/MAX(E$2:E1998)</f>
        <v>0.56185768733410457</v>
      </c>
      <c r="I1998" s="21">
        <f ca="1">IF(ROW()&gt;计算结果!B$18-1,AVERAGE(OFFSET(E1998,0,0,-计算结果!B$18,1)),AVERAGE(OFFSET(E1998,0,0,-ROW()+1,1)))</f>
        <v>2605.3625000000002</v>
      </c>
      <c r="J1998" s="43">
        <f t="shared" ca="1" si="125"/>
        <v>303226.02472703985</v>
      </c>
      <c r="K1998" s="43">
        <f ca="1">IF(ROW()&gt;计算结果!B$19+1,J1998-OFFSET(J1998,-计算结果!B$19,0,1,1),J1998-OFFSET(J1998,-ROW()+2,0,1,1))</f>
        <v>-398.80028159997892</v>
      </c>
      <c r="L1998" s="32" t="str">
        <f ca="1">IF(AND(F1998&gt;OFFSET(F1998,-计算结果!B$19,0,1,1),'000300'!K1998&lt;OFFSET('000300'!K1998,-计算结果!B$19,0,1,1)),"卖",IF(AND(F1998&lt;OFFSET(F1998,-计算结果!B$19,0,1,1),'000300'!K1998&gt;OFFSET('000300'!K1998,-计算结果!B$19,0,1,1)),"买",L1997))</f>
        <v>买</v>
      </c>
      <c r="M1998" s="4" t="str">
        <f t="shared" ca="1" si="126"/>
        <v/>
      </c>
      <c r="N1998" s="3">
        <f ca="1">IF(L1997="买",E1998/E1997-1,0)-IF(M1998=1,计算结果!B$17,0)</f>
        <v>-1.4561249091117778E-2</v>
      </c>
      <c r="O1998" s="2">
        <f t="shared" ca="1" si="127"/>
        <v>2.0216265862560996</v>
      </c>
      <c r="P1998" s="3">
        <f ca="1">1-O1998/MAX(O$2:O1998)</f>
        <v>0.22134122920188481</v>
      </c>
    </row>
    <row r="1999" spans="1:16" x14ac:dyDescent="0.15">
      <c r="A1999" s="1">
        <v>41360</v>
      </c>
      <c r="B1999">
        <v>2575.73</v>
      </c>
      <c r="C1999">
        <v>2611.94</v>
      </c>
      <c r="D1999" s="21">
        <v>2566.35</v>
      </c>
      <c r="E1999" s="21">
        <v>2583.5300000000002</v>
      </c>
      <c r="F1999" s="43">
        <v>586.52246016000004</v>
      </c>
      <c r="G1999" s="3">
        <f t="shared" si="124"/>
        <v>3.293139939030354E-3</v>
      </c>
      <c r="H1999" s="3">
        <f>1-E1999/MAX(E$2:E1999)</f>
        <v>0.56041482338528548</v>
      </c>
      <c r="I1999" s="21">
        <f ca="1">IF(ROW()&gt;计算结果!B$18-1,AVERAGE(OFFSET(E1999,0,0,-计算结果!B$18,1)),AVERAGE(OFFSET(E1999,0,0,-ROW()+1,1)))</f>
        <v>2597.4974999999999</v>
      </c>
      <c r="J1999" s="43">
        <f t="shared" ca="1" si="125"/>
        <v>302639.50226687983</v>
      </c>
      <c r="K1999" s="43">
        <f ca="1">IF(ROW()&gt;计算结果!B$19+1,J1999-OFFSET(J1999,-计算结果!B$19,0,1,1),J1999-OFFSET(J1999,-ROW()+2,0,1,1))</f>
        <v>-486.02497024001786</v>
      </c>
      <c r="L1999" s="32" t="str">
        <f ca="1">IF(AND(F1999&gt;OFFSET(F1999,-计算结果!B$19,0,1,1),'000300'!K1999&lt;OFFSET('000300'!K1999,-计算结果!B$19,0,1,1)),"卖",IF(AND(F1999&lt;OFFSET(F1999,-计算结果!B$19,0,1,1),'000300'!K1999&gt;OFFSET('000300'!K1999,-计算结果!B$19,0,1,1)),"买",L1998))</f>
        <v>买</v>
      </c>
      <c r="M1999" s="4" t="str">
        <f t="shared" ca="1" si="126"/>
        <v/>
      </c>
      <c r="N1999" s="3">
        <f ca="1">IF(L1998="买",E1999/E1998-1,0)-IF(M1999=1,计算结果!B$17,0)</f>
        <v>3.293139939030354E-3</v>
      </c>
      <c r="O1999" s="2">
        <f t="shared" ca="1" si="127"/>
        <v>2.0282840855091053</v>
      </c>
      <c r="P1999" s="3">
        <f ca="1">1-O1999/MAX(O$2:O1999)</f>
        <v>0.21877699690489316</v>
      </c>
    </row>
    <row r="2000" spans="1:16" x14ac:dyDescent="0.15">
      <c r="A2000" s="1">
        <v>41361</v>
      </c>
      <c r="B2000">
        <v>2535.9899999999998</v>
      </c>
      <c r="C2000">
        <v>2535.9899999999998</v>
      </c>
      <c r="D2000" s="21">
        <v>2495.08</v>
      </c>
      <c r="E2000" s="21">
        <v>2499.3000000000002</v>
      </c>
      <c r="F2000" s="43">
        <v>847.25899263999997</v>
      </c>
      <c r="G2000" s="3">
        <f t="shared" si="124"/>
        <v>-3.2602679279900015E-2</v>
      </c>
      <c r="H2000" s="3">
        <f>1-E2000/MAX(E$2:E2000)</f>
        <v>0.57474647791465316</v>
      </c>
      <c r="I2000" s="21">
        <f ca="1">IF(ROW()&gt;计算结果!B$18-1,AVERAGE(OFFSET(E2000,0,0,-计算结果!B$18,1)),AVERAGE(OFFSET(E2000,0,0,-ROW()+1,1)))</f>
        <v>2567.7449999999999</v>
      </c>
      <c r="J2000" s="43">
        <f t="shared" ca="1" si="125"/>
        <v>301792.24327423982</v>
      </c>
      <c r="K2000" s="43">
        <f ca="1">IF(ROW()&gt;计算结果!B$19+1,J2000-OFFSET(J2000,-计算结果!B$19,0,1,1),J2000-OFFSET(J2000,-ROW()+2,0,1,1))</f>
        <v>-505.78522112005157</v>
      </c>
      <c r="L2000" s="32" t="str">
        <f ca="1">IF(AND(F2000&gt;OFFSET(F2000,-计算结果!B$19,0,1,1),'000300'!K2000&lt;OFFSET('000300'!K2000,-计算结果!B$19,0,1,1)),"卖",IF(AND(F2000&lt;OFFSET(F2000,-计算结果!B$19,0,1,1),'000300'!K2000&gt;OFFSET('000300'!K2000,-计算结果!B$19,0,1,1)),"买",L1999))</f>
        <v>买</v>
      </c>
      <c r="M2000" s="4" t="str">
        <f t="shared" ca="1" si="126"/>
        <v/>
      </c>
      <c r="N2000" s="3">
        <f ca="1">IF(L1999="买",E2000/E1999-1,0)-IF(M2000=1,计算结果!B$17,0)</f>
        <v>-3.2602679279900015E-2</v>
      </c>
      <c r="O2000" s="2">
        <f t="shared" ca="1" si="127"/>
        <v>1.9621565899807267</v>
      </c>
      <c r="P2000" s="3">
        <f ca="1">1-O2000/MAX(O$2:O2000)</f>
        <v>0.2442469599208833</v>
      </c>
    </row>
    <row r="2001" spans="1:16" x14ac:dyDescent="0.15">
      <c r="A2001" s="1">
        <v>41362</v>
      </c>
      <c r="B2001">
        <v>2502.7800000000002</v>
      </c>
      <c r="C2001">
        <v>2509.11</v>
      </c>
      <c r="D2001" s="21">
        <v>2482.4899999999998</v>
      </c>
      <c r="E2001" s="21">
        <v>2495.08</v>
      </c>
      <c r="F2001" s="43">
        <v>520.55539711999995</v>
      </c>
      <c r="G2001" s="3">
        <f t="shared" si="124"/>
        <v>-1.6884727723763815E-3</v>
      </c>
      <c r="H2001" s="3">
        <f>1-E2001/MAX(E$2:E2001)</f>
        <v>0.57546450690805151</v>
      </c>
      <c r="I2001" s="21">
        <f ca="1">IF(ROW()&gt;计算结果!B$18-1,AVERAGE(OFFSET(E2001,0,0,-计算结果!B$18,1)),AVERAGE(OFFSET(E2001,0,0,-ROW()+1,1)))</f>
        <v>2538.2399999999998</v>
      </c>
      <c r="J2001" s="43">
        <f t="shared" ca="1" si="125"/>
        <v>301271.68787711981</v>
      </c>
      <c r="K2001" s="43">
        <f ca="1">IF(ROW()&gt;计算结果!B$19+1,J2001-OFFSET(J2001,-计算结果!B$19,0,1,1),J2001-OFFSET(J2001,-ROW()+2,0,1,1))</f>
        <v>-395.40506624005502</v>
      </c>
      <c r="L2001" s="32" t="str">
        <f ca="1">IF(AND(F2001&gt;OFFSET(F2001,-计算结果!B$19,0,1,1),'000300'!K2001&lt;OFFSET('000300'!K2001,-计算结果!B$19,0,1,1)),"卖",IF(AND(F2001&lt;OFFSET(F2001,-计算结果!B$19,0,1,1),'000300'!K2001&gt;OFFSET('000300'!K2001,-计算结果!B$19,0,1,1)),"买",L2000))</f>
        <v>买</v>
      </c>
      <c r="M2001" s="4" t="str">
        <f t="shared" ca="1" si="126"/>
        <v/>
      </c>
      <c r="N2001" s="3">
        <f ca="1">IF(L2000="买",E2001/E2000-1,0)-IF(M2001=1,计算结果!B$17,0)</f>
        <v>-1.6884727723763815E-3</v>
      </c>
      <c r="O2001" s="2">
        <f t="shared" ca="1" si="127"/>
        <v>1.9588435420034054</v>
      </c>
      <c r="P2001" s="3">
        <f ca="1">1-O2001/MAX(O$2:O2001)</f>
        <v>0.24552302835169759</v>
      </c>
    </row>
    <row r="2002" spans="1:16" x14ac:dyDescent="0.15">
      <c r="A2002" s="1">
        <v>41365</v>
      </c>
      <c r="B2002">
        <v>2486.4299999999998</v>
      </c>
      <c r="C2002">
        <v>2507.8200000000002</v>
      </c>
      <c r="D2002" s="21">
        <v>2483.73</v>
      </c>
      <c r="E2002" s="21">
        <v>2493.19</v>
      </c>
      <c r="F2002" s="43">
        <v>471.59820287999997</v>
      </c>
      <c r="G2002" s="3">
        <f t="shared" si="124"/>
        <v>-7.5749074177977604E-4</v>
      </c>
      <c r="H2002" s="3">
        <f>1-E2002/MAX(E$2:E2002)</f>
        <v>0.57578608861362546</v>
      </c>
      <c r="I2002" s="21">
        <f ca="1">IF(ROW()&gt;计算结果!B$18-1,AVERAGE(OFFSET(E2002,0,0,-计算结果!B$18,1)),AVERAGE(OFFSET(E2002,0,0,-ROW()+1,1)))</f>
        <v>2517.7750000000001</v>
      </c>
      <c r="J2002" s="43">
        <f t="shared" ca="1" si="125"/>
        <v>300800.0896742398</v>
      </c>
      <c r="K2002" s="43">
        <f ca="1">IF(ROW()&gt;计算结果!B$19+1,J2002-OFFSET(J2002,-计算结果!B$19,0,1,1),J2002-OFFSET(J2002,-ROW()+2,0,1,1))</f>
        <v>-310.9931417600601</v>
      </c>
      <c r="L2002" s="32" t="str">
        <f ca="1">IF(AND(F2002&gt;OFFSET(F2002,-计算结果!B$19,0,1,1),'000300'!K2002&lt;OFFSET('000300'!K2002,-计算结果!B$19,0,1,1)),"卖",IF(AND(F2002&lt;OFFSET(F2002,-计算结果!B$19,0,1,1),'000300'!K2002&gt;OFFSET('000300'!K2002,-计算结果!B$19,0,1,1)),"买",L2001))</f>
        <v>买</v>
      </c>
      <c r="M2002" s="4" t="str">
        <f t="shared" ca="1" si="126"/>
        <v/>
      </c>
      <c r="N2002" s="3">
        <f ca="1">IF(L2001="买",E2002/E2001-1,0)-IF(M2002=1,计算结果!B$17,0)</f>
        <v>-7.5749074177977604E-4</v>
      </c>
      <c r="O2002" s="2">
        <f t="shared" ca="1" si="127"/>
        <v>1.9573597361557427</v>
      </c>
      <c r="P2002" s="3">
        <f ca="1">1-O2002/MAX(O$2:O2002)</f>
        <v>0.24609453767260714</v>
      </c>
    </row>
    <row r="2003" spans="1:16" x14ac:dyDescent="0.15">
      <c r="A2003" s="1">
        <v>41366</v>
      </c>
      <c r="B2003">
        <v>2495.84</v>
      </c>
      <c r="C2003">
        <v>2524.46</v>
      </c>
      <c r="D2003" s="21">
        <v>2475</v>
      </c>
      <c r="E2003" s="21">
        <v>2486.39</v>
      </c>
      <c r="F2003" s="43">
        <v>556.37393408000003</v>
      </c>
      <c r="G2003" s="3">
        <f t="shared" si="124"/>
        <v>-2.7274295180070851E-3</v>
      </c>
      <c r="H2003" s="3">
        <f>1-E2003/MAX(E$2:E2003)</f>
        <v>0.57694310215749001</v>
      </c>
      <c r="I2003" s="21">
        <f ca="1">IF(ROW()&gt;计算结果!B$18-1,AVERAGE(OFFSET(E2003,0,0,-计算结果!B$18,1)),AVERAGE(OFFSET(E2003,0,0,-ROW()+1,1)))</f>
        <v>2493.4899999999998</v>
      </c>
      <c r="J2003" s="43">
        <f t="shared" ca="1" si="125"/>
        <v>300243.71574015979</v>
      </c>
      <c r="K2003" s="43">
        <f ca="1">IF(ROW()&gt;计算结果!B$19+1,J2003-OFFSET(J2003,-计算结果!B$19,0,1,1),J2003-OFFSET(J2003,-ROW()+2,0,1,1))</f>
        <v>-1780.0772812800715</v>
      </c>
      <c r="L2003" s="32" t="str">
        <f ca="1">IF(AND(F2003&gt;OFFSET(F2003,-计算结果!B$19,0,1,1),'000300'!K2003&lt;OFFSET('000300'!K2003,-计算结果!B$19,0,1,1)),"卖",IF(AND(F2003&lt;OFFSET(F2003,-计算结果!B$19,0,1,1),'000300'!K2003&gt;OFFSET('000300'!K2003,-计算结果!B$19,0,1,1)),"买",L2002))</f>
        <v>买</v>
      </c>
      <c r="M2003" s="4" t="str">
        <f t="shared" ca="1" si="126"/>
        <v/>
      </c>
      <c r="N2003" s="3">
        <f ca="1">IF(L2002="买",E2003/E2002-1,0)-IF(M2003=1,计算结果!B$17,0)</f>
        <v>-2.7274295180070851E-3</v>
      </c>
      <c r="O2003" s="2">
        <f t="shared" ca="1" si="127"/>
        <v>1.9520211754339929</v>
      </c>
      <c r="P2003" s="3">
        <f ca="1">1-O2003/MAX(O$2:O2003)</f>
        <v>0.24815076168434569</v>
      </c>
    </row>
    <row r="2004" spans="1:16" x14ac:dyDescent="0.15">
      <c r="A2004" s="1">
        <v>41367</v>
      </c>
      <c r="B2004">
        <v>2493.88</v>
      </c>
      <c r="C2004">
        <v>2507.14</v>
      </c>
      <c r="D2004" s="21">
        <v>2474.9299999999998</v>
      </c>
      <c r="E2004" s="21">
        <v>2483.5500000000002</v>
      </c>
      <c r="F2004" s="43">
        <v>451.56720639999998</v>
      </c>
      <c r="G2004" s="3">
        <f t="shared" si="124"/>
        <v>-1.142218236077075E-3</v>
      </c>
      <c r="H2004" s="3">
        <f>1-E2004/MAX(E$2:E2004)</f>
        <v>0.57742632546110384</v>
      </c>
      <c r="I2004" s="21">
        <f ca="1">IF(ROW()&gt;计算结果!B$18-1,AVERAGE(OFFSET(E2004,0,0,-计算结果!B$18,1)),AVERAGE(OFFSET(E2004,0,0,-ROW()+1,1)))</f>
        <v>2489.5524999999998</v>
      </c>
      <c r="J2004" s="43">
        <f t="shared" ca="1" si="125"/>
        <v>299792.14853375981</v>
      </c>
      <c r="K2004" s="43">
        <f ca="1">IF(ROW()&gt;计算结果!B$19+1,J2004-OFFSET(J2004,-计算结果!B$19,0,1,1),J2004-OFFSET(J2004,-ROW()+2,0,1,1))</f>
        <v>-2948.0711782400613</v>
      </c>
      <c r="L2004" s="32" t="str">
        <f ca="1">IF(AND(F2004&gt;OFFSET(F2004,-计算结果!B$19,0,1,1),'000300'!K2004&lt;OFFSET('000300'!K2004,-计算结果!B$19,0,1,1)),"卖",IF(AND(F2004&lt;OFFSET(F2004,-计算结果!B$19,0,1,1),'000300'!K2004&gt;OFFSET('000300'!K2004,-计算结果!B$19,0,1,1)),"买",L2003))</f>
        <v>买</v>
      </c>
      <c r="M2004" s="4" t="str">
        <f t="shared" ca="1" si="126"/>
        <v/>
      </c>
      <c r="N2004" s="3">
        <f ca="1">IF(L2003="买",E2004/E2003-1,0)-IF(M2004=1,计算结果!B$17,0)</f>
        <v>-1.142218236077075E-3</v>
      </c>
      <c r="O2004" s="2">
        <f t="shared" ca="1" si="127"/>
        <v>1.9497915412502036</v>
      </c>
      <c r="P2004" s="3">
        <f ca="1">1-O2004/MAX(O$2:O2004)</f>
        <v>0.24900953759513056</v>
      </c>
    </row>
    <row r="2005" spans="1:16" x14ac:dyDescent="0.15">
      <c r="A2005" s="1">
        <v>41372</v>
      </c>
      <c r="B2005">
        <v>2443.2399999999998</v>
      </c>
      <c r="C2005">
        <v>2473.31</v>
      </c>
      <c r="D2005" s="21">
        <v>2429.5</v>
      </c>
      <c r="E2005" s="21">
        <v>2472.3000000000002</v>
      </c>
      <c r="F2005" s="43">
        <v>552.49297407999995</v>
      </c>
      <c r="G2005" s="3">
        <f t="shared" si="124"/>
        <v>-4.5298061242978749E-3</v>
      </c>
      <c r="H2005" s="3">
        <f>1-E2005/MAX(E$2:E2005)</f>
        <v>0.57934050227999723</v>
      </c>
      <c r="I2005" s="21">
        <f ca="1">IF(ROW()&gt;计算结果!B$18-1,AVERAGE(OFFSET(E2005,0,0,-计算结果!B$18,1)),AVERAGE(OFFSET(E2005,0,0,-ROW()+1,1)))</f>
        <v>2483.8575000000001</v>
      </c>
      <c r="J2005" s="43">
        <f t="shared" ca="1" si="125"/>
        <v>299239.65555967978</v>
      </c>
      <c r="K2005" s="43">
        <f ca="1">IF(ROW()&gt;计算结果!B$19+1,J2005-OFFSET(J2005,-计算结果!B$19,0,1,1),J2005-OFFSET(J2005,-ROW()+2,0,1,1))</f>
        <v>-4059.3855692800716</v>
      </c>
      <c r="L2005" s="32" t="str">
        <f ca="1">IF(AND(F2005&gt;OFFSET(F2005,-计算结果!B$19,0,1,1),'000300'!K2005&lt;OFFSET('000300'!K2005,-计算结果!B$19,0,1,1)),"卖",IF(AND(F2005&lt;OFFSET(F2005,-计算结果!B$19,0,1,1),'000300'!K2005&gt;OFFSET('000300'!K2005,-计算结果!B$19,0,1,1)),"买",L2004))</f>
        <v>买</v>
      </c>
      <c r="M2005" s="4" t="str">
        <f t="shared" ca="1" si="126"/>
        <v/>
      </c>
      <c r="N2005" s="3">
        <f ca="1">IF(L2004="买",E2005/E2004-1,0)-IF(M2005=1,计算结果!B$17,0)</f>
        <v>-4.5298061242978749E-3</v>
      </c>
      <c r="O2005" s="2">
        <f t="shared" ca="1" si="127"/>
        <v>1.9409593635855442</v>
      </c>
      <c r="P2005" s="3">
        <f ca="1">1-O2005/MAX(O$2:O2005)</f>
        <v>0.25241137879102138</v>
      </c>
    </row>
    <row r="2006" spans="1:16" x14ac:dyDescent="0.15">
      <c r="A2006" s="1">
        <v>41373</v>
      </c>
      <c r="B2006">
        <v>2477.29</v>
      </c>
      <c r="C2006">
        <v>2505.29</v>
      </c>
      <c r="D2006" s="21">
        <v>2477.29</v>
      </c>
      <c r="E2006" s="21">
        <v>2489.4299999999998</v>
      </c>
      <c r="F2006" s="43">
        <v>549.47037183999998</v>
      </c>
      <c r="G2006" s="3">
        <f t="shared" si="124"/>
        <v>6.9287707802450083E-3</v>
      </c>
      <c r="H2006" s="3">
        <f>1-E2006/MAX(E$2:E2006)</f>
        <v>0.57642584904376237</v>
      </c>
      <c r="I2006" s="21">
        <f ca="1">IF(ROW()&gt;计算结果!B$18-1,AVERAGE(OFFSET(E2006,0,0,-计算结果!B$18,1)),AVERAGE(OFFSET(E2006,0,0,-ROW()+1,1)))</f>
        <v>2482.9175</v>
      </c>
      <c r="J2006" s="43">
        <f t="shared" ca="1" si="125"/>
        <v>298690.18518783979</v>
      </c>
      <c r="K2006" s="43">
        <f ca="1">IF(ROW()&gt;计算结果!B$19+1,J2006-OFFSET(J2006,-计算结果!B$19,0,1,1),J2006-OFFSET(J2006,-ROW()+2,0,1,1))</f>
        <v>-5188.9052467200672</v>
      </c>
      <c r="L2006" s="32" t="str">
        <f ca="1">IF(AND(F2006&gt;OFFSET(F2006,-计算结果!B$19,0,1,1),'000300'!K2006&lt;OFFSET('000300'!K2006,-计算结果!B$19,0,1,1)),"卖",IF(AND(F2006&lt;OFFSET(F2006,-计算结果!B$19,0,1,1),'000300'!K2006&gt;OFFSET('000300'!K2006,-计算结果!B$19,0,1,1)),"买",L2005))</f>
        <v>买</v>
      </c>
      <c r="M2006" s="4" t="str">
        <f t="shared" ca="1" si="126"/>
        <v/>
      </c>
      <c r="N2006" s="3">
        <f ca="1">IF(L2005="买",E2006/E2005-1,0)-IF(M2006=1,计算结果!B$17,0)</f>
        <v>6.9287707802450083E-3</v>
      </c>
      <c r="O2006" s="2">
        <f t="shared" ca="1" si="127"/>
        <v>1.9544078261095987</v>
      </c>
      <c r="P2006" s="3">
        <f ca="1">1-O2006/MAX(O$2:O2006)</f>
        <v>0.24723150859674492</v>
      </c>
    </row>
    <row r="2007" spans="1:16" x14ac:dyDescent="0.15">
      <c r="A2007" s="1">
        <v>41374</v>
      </c>
      <c r="B2007">
        <v>2487.98</v>
      </c>
      <c r="C2007">
        <v>2495.5700000000002</v>
      </c>
      <c r="D2007" s="21">
        <v>2466.19</v>
      </c>
      <c r="E2007" s="21">
        <v>2485.31</v>
      </c>
      <c r="F2007" s="43">
        <v>519.6382208</v>
      </c>
      <c r="G2007" s="3">
        <f t="shared" si="124"/>
        <v>-1.6549973287057762E-3</v>
      </c>
      <c r="H2007" s="3">
        <f>1-E2007/MAX(E$2:E2007)</f>
        <v>0.57712686313210371</v>
      </c>
      <c r="I2007" s="21">
        <f ca="1">IF(ROW()&gt;计算结果!B$18-1,AVERAGE(OFFSET(E2007,0,0,-计算结果!B$18,1)),AVERAGE(OFFSET(E2007,0,0,-ROW()+1,1)))</f>
        <v>2482.6475</v>
      </c>
      <c r="J2007" s="43">
        <f t="shared" ca="1" si="125"/>
        <v>298170.54696703976</v>
      </c>
      <c r="K2007" s="43">
        <f ca="1">IF(ROW()&gt;计算结果!B$19+1,J2007-OFFSET(J2007,-计算结果!B$19,0,1,1),J2007-OFFSET(J2007,-ROW()+2,0,1,1))</f>
        <v>-5055.4777600000962</v>
      </c>
      <c r="L2007" s="32" t="str">
        <f ca="1">IF(AND(F2007&gt;OFFSET(F2007,-计算结果!B$19,0,1,1),'000300'!K2007&lt;OFFSET('000300'!K2007,-计算结果!B$19,0,1,1)),"卖",IF(AND(F2007&lt;OFFSET(F2007,-计算结果!B$19,0,1,1),'000300'!K2007&gt;OFFSET('000300'!K2007,-计算结果!B$19,0,1,1)),"买",L2006))</f>
        <v>买</v>
      </c>
      <c r="M2007" s="4" t="str">
        <f t="shared" ca="1" si="126"/>
        <v/>
      </c>
      <c r="N2007" s="3">
        <f ca="1">IF(L2006="买",E2007/E2006-1,0)-IF(M2007=1,计算结果!B$17,0)</f>
        <v>-1.6549973287057762E-3</v>
      </c>
      <c r="O2007" s="2">
        <f t="shared" ca="1" si="127"/>
        <v>1.9511732863781857</v>
      </c>
      <c r="P2007" s="3">
        <f ca="1">1-O2007/MAX(O$2:O2007)</f>
        <v>0.24847733843915121</v>
      </c>
    </row>
    <row r="2008" spans="1:16" x14ac:dyDescent="0.15">
      <c r="A2008" s="1">
        <v>41375</v>
      </c>
      <c r="B2008">
        <v>2502.5</v>
      </c>
      <c r="C2008">
        <v>2508.59</v>
      </c>
      <c r="D2008" s="21">
        <v>2476.4</v>
      </c>
      <c r="E2008" s="21">
        <v>2477.88</v>
      </c>
      <c r="F2008" s="43">
        <v>430.39948800000002</v>
      </c>
      <c r="G2008" s="3">
        <f t="shared" si="124"/>
        <v>-2.9895666938932752E-3</v>
      </c>
      <c r="H2008" s="3">
        <f>1-E2008/MAX(E$2:E2008)</f>
        <v>0.57839107057782613</v>
      </c>
      <c r="I2008" s="21">
        <f ca="1">IF(ROW()&gt;计算结果!B$18-1,AVERAGE(OFFSET(E2008,0,0,-计算结果!B$18,1)),AVERAGE(OFFSET(E2008,0,0,-ROW()+1,1)))</f>
        <v>2481.2299999999996</v>
      </c>
      <c r="J2008" s="43">
        <f t="shared" ca="1" si="125"/>
        <v>297740.14747903973</v>
      </c>
      <c r="K2008" s="43">
        <f ca="1">IF(ROW()&gt;计算结果!B$19+1,J2008-OFFSET(J2008,-计算结果!B$19,0,1,1),J2008-OFFSET(J2008,-ROW()+2,0,1,1))</f>
        <v>-4899.3547878401005</v>
      </c>
      <c r="L2008" s="32" t="str">
        <f ca="1">IF(AND(F2008&gt;OFFSET(F2008,-计算结果!B$19,0,1,1),'000300'!K2008&lt;OFFSET('000300'!K2008,-计算结果!B$19,0,1,1)),"卖",IF(AND(F2008&lt;OFFSET(F2008,-计算结果!B$19,0,1,1),'000300'!K2008&gt;OFFSET('000300'!K2008,-计算结果!B$19,0,1,1)),"买",L2007))</f>
        <v>买</v>
      </c>
      <c r="M2008" s="4" t="str">
        <f t="shared" ca="1" si="126"/>
        <v/>
      </c>
      <c r="N2008" s="3">
        <f ca="1">IF(L2007="买",E2008/E2007-1,0)-IF(M2008=1,计算结果!B$17,0)</f>
        <v>-2.9895666938932752E-3</v>
      </c>
      <c r="O2008" s="2">
        <f t="shared" ca="1" si="127"/>
        <v>1.9453401237072152</v>
      </c>
      <c r="P2008" s="3">
        <f ca="1">1-O2008/MAX(O$2:O2008)</f>
        <v>0.25072406555785953</v>
      </c>
    </row>
    <row r="2009" spans="1:16" x14ac:dyDescent="0.15">
      <c r="A2009" s="1">
        <v>41376</v>
      </c>
      <c r="B2009">
        <v>2476.3200000000002</v>
      </c>
      <c r="C2009">
        <v>2489.12</v>
      </c>
      <c r="D2009" s="21">
        <v>2460.1799999999998</v>
      </c>
      <c r="E2009" s="21">
        <v>2462.11</v>
      </c>
      <c r="F2009" s="43">
        <v>404.28048383999999</v>
      </c>
      <c r="G2009" s="3">
        <f t="shared" si="124"/>
        <v>-6.3643114275105939E-3</v>
      </c>
      <c r="H2009" s="3">
        <f>1-E2009/MAX(E$2:E2009)</f>
        <v>0.58107432110528823</v>
      </c>
      <c r="I2009" s="21">
        <f ca="1">IF(ROW()&gt;计算结果!B$18-1,AVERAGE(OFFSET(E2009,0,0,-计算结果!B$18,1)),AVERAGE(OFFSET(E2009,0,0,-ROW()+1,1)))</f>
        <v>2478.6824999999999</v>
      </c>
      <c r="J2009" s="43">
        <f t="shared" ca="1" si="125"/>
        <v>297335.86699519976</v>
      </c>
      <c r="K2009" s="43">
        <f ca="1">IF(ROW()&gt;计算结果!B$19+1,J2009-OFFSET(J2009,-计算结果!B$19,0,1,1),J2009-OFFSET(J2009,-ROW()+2,0,1,1))</f>
        <v>-4456.3762790400651</v>
      </c>
      <c r="L2009" s="32" t="str">
        <f ca="1">IF(AND(F2009&gt;OFFSET(F2009,-计算结果!B$19,0,1,1),'000300'!K2009&lt;OFFSET('000300'!K2009,-计算结果!B$19,0,1,1)),"卖",IF(AND(F2009&lt;OFFSET(F2009,-计算结果!B$19,0,1,1),'000300'!K2009&gt;OFFSET('000300'!K2009,-计算结果!B$19,0,1,1)),"买",L2008))</f>
        <v>买</v>
      </c>
      <c r="M2009" s="4" t="str">
        <f t="shared" ca="1" si="126"/>
        <v/>
      </c>
      <c r="N2009" s="3">
        <f ca="1">IF(L2008="买",E2009/E2008-1,0)-IF(M2009=1,计算结果!B$17,0)</f>
        <v>-6.3643114275105939E-3</v>
      </c>
      <c r="O2009" s="2">
        <f t="shared" ca="1" si="127"/>
        <v>1.9329593733275106</v>
      </c>
      <c r="P2009" s="3">
        <f ca="1">1-O2009/MAX(O$2:O2009)</f>
        <v>0.25549269094978833</v>
      </c>
    </row>
    <row r="2010" spans="1:16" x14ac:dyDescent="0.15">
      <c r="A2010" s="1">
        <v>41379</v>
      </c>
      <c r="B2010">
        <v>2453.9699999999998</v>
      </c>
      <c r="C2010">
        <v>2461.67</v>
      </c>
      <c r="D2010" s="21">
        <v>2430.15</v>
      </c>
      <c r="E2010" s="21">
        <v>2436.8200000000002</v>
      </c>
      <c r="F2010" s="43">
        <v>440.84842495999999</v>
      </c>
      <c r="G2010" s="3">
        <f t="shared" si="124"/>
        <v>-1.0271677544870017E-2</v>
      </c>
      <c r="H2010" s="3">
        <f>1-E2010/MAX(E$2:E2010)</f>
        <v>0.58537739059416039</v>
      </c>
      <c r="I2010" s="21">
        <f ca="1">IF(ROW()&gt;计算结果!B$18-1,AVERAGE(OFFSET(E2010,0,0,-计算结果!B$18,1)),AVERAGE(OFFSET(E2010,0,0,-ROW()+1,1)))</f>
        <v>2465.5300000000002</v>
      </c>
      <c r="J2010" s="43">
        <f t="shared" ca="1" si="125"/>
        <v>296895.01857023977</v>
      </c>
      <c r="K2010" s="43">
        <f ca="1">IF(ROW()&gt;计算结果!B$19+1,J2010-OFFSET(J2010,-计算结果!B$19,0,1,1),J2010-OFFSET(J2010,-ROW()+2,0,1,1))</f>
        <v>-4376.6693068800378</v>
      </c>
      <c r="L2010" s="32" t="str">
        <f ca="1">IF(AND(F2010&gt;OFFSET(F2010,-计算结果!B$19,0,1,1),'000300'!K2010&lt;OFFSET('000300'!K2010,-计算结果!B$19,0,1,1)),"卖",IF(AND(F2010&lt;OFFSET(F2010,-计算结果!B$19,0,1,1),'000300'!K2010&gt;OFFSET('000300'!K2010,-计算结果!B$19,0,1,1)),"买",L2009))</f>
        <v>买</v>
      </c>
      <c r="M2010" s="4" t="str">
        <f t="shared" ca="1" si="126"/>
        <v/>
      </c>
      <c r="N2010" s="3">
        <f ca="1">IF(L2009="买",E2010/E2009-1,0)-IF(M2010=1,计算结果!B$17,0)</f>
        <v>-1.0271677544870017E-2</v>
      </c>
      <c r="O2010" s="2">
        <f t="shared" ca="1" si="127"/>
        <v>1.9131046379373564</v>
      </c>
      <c r="P2010" s="3">
        <f ca="1">1-O2010/MAX(O$2:O2010)</f>
        <v>0.26314002995815089</v>
      </c>
    </row>
    <row r="2011" spans="1:16" x14ac:dyDescent="0.15">
      <c r="A2011" s="1">
        <v>41380</v>
      </c>
      <c r="B2011">
        <v>2419.5100000000002</v>
      </c>
      <c r="C2011">
        <v>2461.0500000000002</v>
      </c>
      <c r="D2011" s="21">
        <v>2416.62</v>
      </c>
      <c r="E2011" s="21">
        <v>2459.59</v>
      </c>
      <c r="F2011" s="43">
        <v>537.83257088000005</v>
      </c>
      <c r="G2011" s="3">
        <f t="shared" si="124"/>
        <v>9.3441452384666057E-3</v>
      </c>
      <c r="H2011" s="3">
        <f>1-E2011/MAX(E$2:E2011)</f>
        <v>0.58150309671272038</v>
      </c>
      <c r="I2011" s="21">
        <f ca="1">IF(ROW()&gt;计算结果!B$18-1,AVERAGE(OFFSET(E2011,0,0,-计算结果!B$18,1)),AVERAGE(OFFSET(E2011,0,0,-ROW()+1,1)))</f>
        <v>2459.1</v>
      </c>
      <c r="J2011" s="43">
        <f t="shared" ca="1" si="125"/>
        <v>296357.18599935976</v>
      </c>
      <c r="K2011" s="43">
        <f ca="1">IF(ROW()&gt;计算结果!B$19+1,J2011-OFFSET(J2011,-计算结果!B$19,0,1,1),J2011-OFFSET(J2011,-ROW()+2,0,1,1))</f>
        <v>-4442.9036748800427</v>
      </c>
      <c r="L2011" s="32" t="str">
        <f ca="1">IF(AND(F2011&gt;OFFSET(F2011,-计算结果!B$19,0,1,1),'000300'!K2011&lt;OFFSET('000300'!K2011,-计算结果!B$19,0,1,1)),"卖",IF(AND(F2011&lt;OFFSET(F2011,-计算结果!B$19,0,1,1),'000300'!K2011&gt;OFFSET('000300'!K2011,-计算结果!B$19,0,1,1)),"买",L2010))</f>
        <v>卖</v>
      </c>
      <c r="M2011" s="4">
        <f t="shared" ca="1" si="126"/>
        <v>1</v>
      </c>
      <c r="N2011" s="3">
        <f ca="1">IF(L2010="买",E2011/E2010-1,0)-IF(M2011=1,计算结果!B$17,0)</f>
        <v>9.3441452384666057E-3</v>
      </c>
      <c r="O2011" s="2">
        <f t="shared" ca="1" si="127"/>
        <v>1.9309809655306271</v>
      </c>
      <c r="P2011" s="3">
        <f ca="1">1-O2011/MAX(O$2:O2011)</f>
        <v>0.25625470337766776</v>
      </c>
    </row>
    <row r="2012" spans="1:16" x14ac:dyDescent="0.15">
      <c r="A2012" s="1">
        <v>41381</v>
      </c>
      <c r="B2012">
        <v>2457.88</v>
      </c>
      <c r="C2012">
        <v>2465.1999999999998</v>
      </c>
      <c r="D2012" s="21">
        <v>2437.35</v>
      </c>
      <c r="E2012" s="21">
        <v>2458.4699999999998</v>
      </c>
      <c r="F2012" s="43">
        <v>468.00830464000001</v>
      </c>
      <c r="G2012" s="3">
        <f t="shared" si="124"/>
        <v>-4.5536044625338334E-4</v>
      </c>
      <c r="H2012" s="3">
        <f>1-E2012/MAX(E$2:E2012)</f>
        <v>0.58169366364935682</v>
      </c>
      <c r="I2012" s="21">
        <f ca="1">IF(ROW()&gt;计算结果!B$18-1,AVERAGE(OFFSET(E2012,0,0,-计算结果!B$18,1)),AVERAGE(OFFSET(E2012,0,0,-ROW()+1,1)))</f>
        <v>2454.2474999999999</v>
      </c>
      <c r="J2012" s="43">
        <f t="shared" ca="1" si="125"/>
        <v>295889.17769471975</v>
      </c>
      <c r="K2012" s="43">
        <f ca="1">IF(ROW()&gt;计算结果!B$19+1,J2012-OFFSET(J2012,-计算结果!B$19,0,1,1),J2012-OFFSET(J2012,-ROW()+2,0,1,1))</f>
        <v>-4354.5380454400438</v>
      </c>
      <c r="L2012" s="32" t="str">
        <f ca="1">IF(AND(F2012&gt;OFFSET(F2012,-计算结果!B$19,0,1,1),'000300'!K2012&lt;OFFSET('000300'!K2012,-计算结果!B$19,0,1,1)),"卖",IF(AND(F2012&lt;OFFSET(F2012,-计算结果!B$19,0,1,1),'000300'!K2012&gt;OFFSET('000300'!K2012,-计算结果!B$19,0,1,1)),"买",L2011))</f>
        <v>卖</v>
      </c>
      <c r="M2012" s="4" t="str">
        <f t="shared" ca="1" si="126"/>
        <v/>
      </c>
      <c r="N2012" s="3">
        <f ca="1">IF(L2011="买",E2012/E2011-1,0)-IF(M2012=1,计算结果!B$17,0)</f>
        <v>0</v>
      </c>
      <c r="O2012" s="2">
        <f t="shared" ca="1" si="127"/>
        <v>1.9309809655306271</v>
      </c>
      <c r="P2012" s="3">
        <f ca="1">1-O2012/MAX(O$2:O2012)</f>
        <v>0.25625470337766776</v>
      </c>
    </row>
    <row r="2013" spans="1:16" x14ac:dyDescent="0.15">
      <c r="A2013" s="1">
        <v>41382</v>
      </c>
      <c r="B2013">
        <v>2440.71</v>
      </c>
      <c r="C2013">
        <v>2478.41</v>
      </c>
      <c r="D2013" s="21">
        <v>2434.73</v>
      </c>
      <c r="E2013" s="21">
        <v>2464.85</v>
      </c>
      <c r="F2013" s="43">
        <v>462.7013632</v>
      </c>
      <c r="G2013" s="3">
        <f t="shared" si="124"/>
        <v>2.5951099667680388E-3</v>
      </c>
      <c r="H2013" s="3">
        <f>1-E2013/MAX(E$2:E2013)</f>
        <v>0.58060811270673107</v>
      </c>
      <c r="I2013" s="21">
        <f ca="1">IF(ROW()&gt;计算结果!B$18-1,AVERAGE(OFFSET(E2013,0,0,-计算结果!B$18,1)),AVERAGE(OFFSET(E2013,0,0,-ROW()+1,1)))</f>
        <v>2454.9324999999999</v>
      </c>
      <c r="J2013" s="43">
        <f t="shared" ca="1" si="125"/>
        <v>296351.87905791972</v>
      </c>
      <c r="K2013" s="43">
        <f ca="1">IF(ROW()&gt;计算结果!B$19+1,J2013-OFFSET(J2013,-计算结果!B$19,0,1,1),J2013-OFFSET(J2013,-ROW()+2,0,1,1))</f>
        <v>-3440.2694758400903</v>
      </c>
      <c r="L2013" s="32" t="str">
        <f ca="1">IF(AND(F2013&gt;OFFSET(F2013,-计算结果!B$19,0,1,1),'000300'!K2013&lt;OFFSET('000300'!K2013,-计算结果!B$19,0,1,1)),"卖",IF(AND(F2013&lt;OFFSET(F2013,-计算结果!B$19,0,1,1),'000300'!K2013&gt;OFFSET('000300'!K2013,-计算结果!B$19,0,1,1)),"买",L2012))</f>
        <v>卖</v>
      </c>
      <c r="M2013" s="4" t="str">
        <f t="shared" ca="1" si="126"/>
        <v/>
      </c>
      <c r="N2013" s="3">
        <f ca="1">IF(L2012="买",E2013/E2012-1,0)-IF(M2013=1,计算结果!B$17,0)</f>
        <v>0</v>
      </c>
      <c r="O2013" s="2">
        <f t="shared" ca="1" si="127"/>
        <v>1.9309809655306271</v>
      </c>
      <c r="P2013" s="3">
        <f ca="1">1-O2013/MAX(O$2:O2013)</f>
        <v>0.25625470337766776</v>
      </c>
    </row>
    <row r="2014" spans="1:16" x14ac:dyDescent="0.15">
      <c r="A2014" s="1">
        <v>41383</v>
      </c>
      <c r="B2014">
        <v>2469.9499999999998</v>
      </c>
      <c r="C2014">
        <v>2542.4499999999998</v>
      </c>
      <c r="D2014" s="21">
        <v>2469.3200000000002</v>
      </c>
      <c r="E2014" s="21">
        <v>2533.83</v>
      </c>
      <c r="F2014" s="43">
        <v>767.23675135999997</v>
      </c>
      <c r="G2014" s="3">
        <f t="shared" si="124"/>
        <v>2.7985475789601866E-2</v>
      </c>
      <c r="H2014" s="3">
        <f>1-E2014/MAX(E$2:E2014)</f>
        <v>0.56887123119852989</v>
      </c>
      <c r="I2014" s="21">
        <f ca="1">IF(ROW()&gt;计算结果!B$18-1,AVERAGE(OFFSET(E2014,0,0,-计算结果!B$18,1)),AVERAGE(OFFSET(E2014,0,0,-ROW()+1,1)))</f>
        <v>2479.1849999999999</v>
      </c>
      <c r="J2014" s="43">
        <f t="shared" ca="1" si="125"/>
        <v>297119.11580927973</v>
      </c>
      <c r="K2014" s="43">
        <f ca="1">IF(ROW()&gt;计算结果!B$19+1,J2014-OFFSET(J2014,-计算结果!B$19,0,1,1),J2014-OFFSET(J2014,-ROW()+2,0,1,1))</f>
        <v>-2120.5397504000575</v>
      </c>
      <c r="L2014" s="32" t="str">
        <f ca="1">IF(AND(F2014&gt;OFFSET(F2014,-计算结果!B$19,0,1,1),'000300'!K2014&lt;OFFSET('000300'!K2014,-计算结果!B$19,0,1,1)),"卖",IF(AND(F2014&lt;OFFSET(F2014,-计算结果!B$19,0,1,1),'000300'!K2014&gt;OFFSET('000300'!K2014,-计算结果!B$19,0,1,1)),"买",L2013))</f>
        <v>卖</v>
      </c>
      <c r="M2014" s="4" t="str">
        <f t="shared" ca="1" si="126"/>
        <v/>
      </c>
      <c r="N2014" s="3">
        <f ca="1">IF(L2013="买",E2014/E2013-1,0)-IF(M2014=1,计算结果!B$17,0)</f>
        <v>0</v>
      </c>
      <c r="O2014" s="2">
        <f t="shared" ca="1" si="127"/>
        <v>1.9309809655306271</v>
      </c>
      <c r="P2014" s="3">
        <f ca="1">1-O2014/MAX(O$2:O2014)</f>
        <v>0.25625470337766776</v>
      </c>
    </row>
    <row r="2015" spans="1:16" x14ac:dyDescent="0.15">
      <c r="A2015" s="1">
        <v>41386</v>
      </c>
      <c r="B2015">
        <v>2525.11</v>
      </c>
      <c r="C2015">
        <v>2539.0500000000002</v>
      </c>
      <c r="D2015" s="21">
        <v>2518.2600000000002</v>
      </c>
      <c r="E2015" s="21">
        <v>2530.67</v>
      </c>
      <c r="F2015" s="43">
        <v>630.27023871999995</v>
      </c>
      <c r="G2015" s="3">
        <f t="shared" si="124"/>
        <v>-1.2471239191262917E-3</v>
      </c>
      <c r="H2015" s="3">
        <f>1-E2015/MAX(E$2:E2015)</f>
        <v>0.56940890219832574</v>
      </c>
      <c r="I2015" s="21">
        <f ca="1">IF(ROW()&gt;计算结果!B$18-1,AVERAGE(OFFSET(E2015,0,0,-计算结果!B$18,1)),AVERAGE(OFFSET(E2015,0,0,-ROW()+1,1)))</f>
        <v>2496.9549999999999</v>
      </c>
      <c r="J2015" s="43">
        <f t="shared" ca="1" si="125"/>
        <v>297749.38604799972</v>
      </c>
      <c r="K2015" s="43">
        <f ca="1">IF(ROW()&gt;计算结果!B$19+1,J2015-OFFSET(J2015,-计算结果!B$19,0,1,1),J2015-OFFSET(J2015,-ROW()+2,0,1,1))</f>
        <v>-940.79913984006271</v>
      </c>
      <c r="L2015" s="32" t="str">
        <f ca="1">IF(AND(F2015&gt;OFFSET(F2015,-计算结果!B$19,0,1,1),'000300'!K2015&lt;OFFSET('000300'!K2015,-计算结果!B$19,0,1,1)),"卖",IF(AND(F2015&lt;OFFSET(F2015,-计算结果!B$19,0,1,1),'000300'!K2015&gt;OFFSET('000300'!K2015,-计算结果!B$19,0,1,1)),"买",L2014))</f>
        <v>卖</v>
      </c>
      <c r="M2015" s="4" t="str">
        <f t="shared" ca="1" si="126"/>
        <v/>
      </c>
      <c r="N2015" s="3">
        <f ca="1">IF(L2014="买",E2015/E2014-1,0)-IF(M2015=1,计算结果!B$17,0)</f>
        <v>0</v>
      </c>
      <c r="O2015" s="2">
        <f t="shared" ca="1" si="127"/>
        <v>1.9309809655306271</v>
      </c>
      <c r="P2015" s="3">
        <f ca="1">1-O2015/MAX(O$2:O2015)</f>
        <v>0.25625470337766776</v>
      </c>
    </row>
    <row r="2016" spans="1:16" x14ac:dyDescent="0.15">
      <c r="A2016" s="1">
        <v>41387</v>
      </c>
      <c r="B2016">
        <v>2532.1999999999998</v>
      </c>
      <c r="C2016">
        <v>2532.1999999999998</v>
      </c>
      <c r="D2016" s="21">
        <v>2448.1999999999998</v>
      </c>
      <c r="E2016" s="21">
        <v>2449.4699999999998</v>
      </c>
      <c r="F2016" s="43">
        <v>615.76159231999998</v>
      </c>
      <c r="G2016" s="3">
        <f t="shared" si="124"/>
        <v>-3.2086364480552687E-2</v>
      </c>
      <c r="H2016" s="3">
        <f>1-E2016/MAX(E$2:E2016)</f>
        <v>0.58322500510447162</v>
      </c>
      <c r="I2016" s="21">
        <f ca="1">IF(ROW()&gt;计算结果!B$18-1,AVERAGE(OFFSET(E2016,0,0,-计算结果!B$18,1)),AVERAGE(OFFSET(E2016,0,0,-ROW()+1,1)))</f>
        <v>2494.7049999999999</v>
      </c>
      <c r="J2016" s="43">
        <f t="shared" ca="1" si="125"/>
        <v>297133.62445567973</v>
      </c>
      <c r="K2016" s="43">
        <f ca="1">IF(ROW()&gt;计算结果!B$19+1,J2016-OFFSET(J2016,-计算结果!B$19,0,1,1),J2016-OFFSET(J2016,-ROW()+2,0,1,1))</f>
        <v>-1036.922511360026</v>
      </c>
      <c r="L2016" s="32" t="str">
        <f ca="1">IF(AND(F2016&gt;OFFSET(F2016,-计算结果!B$19,0,1,1),'000300'!K2016&lt;OFFSET('000300'!K2016,-计算结果!B$19,0,1,1)),"卖",IF(AND(F2016&lt;OFFSET(F2016,-计算结果!B$19,0,1,1),'000300'!K2016&gt;OFFSET('000300'!K2016,-计算结果!B$19,0,1,1)),"买",L2015))</f>
        <v>卖</v>
      </c>
      <c r="M2016" s="4" t="str">
        <f t="shared" ca="1" si="126"/>
        <v/>
      </c>
      <c r="N2016" s="3">
        <f ca="1">IF(L2015="买",E2016/E2015-1,0)-IF(M2016=1,计算结果!B$17,0)</f>
        <v>0</v>
      </c>
      <c r="O2016" s="2">
        <f t="shared" ca="1" si="127"/>
        <v>1.9309809655306271</v>
      </c>
      <c r="P2016" s="3">
        <f ca="1">1-O2016/MAX(O$2:O2016)</f>
        <v>0.25625470337766776</v>
      </c>
    </row>
    <row r="2017" spans="1:16" x14ac:dyDescent="0.15">
      <c r="A2017" s="1">
        <v>41388</v>
      </c>
      <c r="B2017">
        <v>2452.7800000000002</v>
      </c>
      <c r="C2017">
        <v>2511.1999999999998</v>
      </c>
      <c r="D2017" s="21">
        <v>2446.59</v>
      </c>
      <c r="E2017" s="21">
        <v>2495.58</v>
      </c>
      <c r="F2017" s="43">
        <v>621.89420543999995</v>
      </c>
      <c r="G2017" s="3">
        <f t="shared" si="124"/>
        <v>1.8824480397800381E-2</v>
      </c>
      <c r="H2017" s="3">
        <f>1-E2017/MAX(E$2:E2017)</f>
        <v>0.57537943238276723</v>
      </c>
      <c r="I2017" s="21">
        <f ca="1">IF(ROW()&gt;计算结果!B$18-1,AVERAGE(OFFSET(E2017,0,0,-计算结果!B$18,1)),AVERAGE(OFFSET(E2017,0,0,-ROW()+1,1)))</f>
        <v>2502.3874999999998</v>
      </c>
      <c r="J2017" s="43">
        <f t="shared" ca="1" si="125"/>
        <v>297755.51866111974</v>
      </c>
      <c r="K2017" s="43">
        <f ca="1">IF(ROW()&gt;计算结果!B$19+1,J2017-OFFSET(J2017,-计算结果!B$19,0,1,1),J2017-OFFSET(J2017,-ROW()+2,0,1,1))</f>
        <v>15.371182080009021</v>
      </c>
      <c r="L2017" s="32" t="str">
        <f ca="1">IF(AND(F2017&gt;OFFSET(F2017,-计算结果!B$19,0,1,1),'000300'!K2017&lt;OFFSET('000300'!K2017,-计算结果!B$19,0,1,1)),"卖",IF(AND(F2017&lt;OFFSET(F2017,-计算结果!B$19,0,1,1),'000300'!K2017&gt;OFFSET('000300'!K2017,-计算结果!B$19,0,1,1)),"买",L2016))</f>
        <v>卖</v>
      </c>
      <c r="M2017" s="4" t="str">
        <f t="shared" ca="1" si="126"/>
        <v/>
      </c>
      <c r="N2017" s="3">
        <f ca="1">IF(L2016="买",E2017/E2016-1,0)-IF(M2017=1,计算结果!B$17,0)</f>
        <v>0</v>
      </c>
      <c r="O2017" s="2">
        <f t="shared" ca="1" si="127"/>
        <v>1.9309809655306271</v>
      </c>
      <c r="P2017" s="3">
        <f ca="1">1-O2017/MAX(O$2:O2017)</f>
        <v>0.25625470337766776</v>
      </c>
    </row>
    <row r="2018" spans="1:16" x14ac:dyDescent="0.15">
      <c r="A2018" s="1">
        <v>41389</v>
      </c>
      <c r="B2018">
        <v>2486.86</v>
      </c>
      <c r="C2018">
        <v>2505.48</v>
      </c>
      <c r="D2018" s="21">
        <v>2456.5700000000002</v>
      </c>
      <c r="E2018" s="21">
        <v>2467.88</v>
      </c>
      <c r="F2018" s="43">
        <v>598.91286016000004</v>
      </c>
      <c r="G2018" s="3">
        <f t="shared" si="124"/>
        <v>-1.1099624135471386E-2</v>
      </c>
      <c r="H2018" s="3">
        <f>1-E2018/MAX(E$2:E2018)</f>
        <v>0.58009256108350904</v>
      </c>
      <c r="I2018" s="21">
        <f ca="1">IF(ROW()&gt;计算结果!B$18-1,AVERAGE(OFFSET(E2018,0,0,-计算结果!B$18,1)),AVERAGE(OFFSET(E2018,0,0,-ROW()+1,1)))</f>
        <v>2485.8999999999996</v>
      </c>
      <c r="J2018" s="43">
        <f t="shared" ca="1" si="125"/>
        <v>297156.60580095975</v>
      </c>
      <c r="K2018" s="43">
        <f ca="1">IF(ROW()&gt;计算结果!B$19+1,J2018-OFFSET(J2018,-计算结果!B$19,0,1,1),J2018-OFFSET(J2018,-ROW()+2,0,1,1))</f>
        <v>-179.26119424001081</v>
      </c>
      <c r="L2018" s="32" t="str">
        <f ca="1">IF(AND(F2018&gt;OFFSET(F2018,-计算结果!B$19,0,1,1),'000300'!K2018&lt;OFFSET('000300'!K2018,-计算结果!B$19,0,1,1)),"卖",IF(AND(F2018&lt;OFFSET(F2018,-计算结果!B$19,0,1,1),'000300'!K2018&gt;OFFSET('000300'!K2018,-计算结果!B$19,0,1,1)),"买",L2017))</f>
        <v>卖</v>
      </c>
      <c r="M2018" s="4" t="str">
        <f t="shared" ca="1" si="126"/>
        <v/>
      </c>
      <c r="N2018" s="3">
        <f ca="1">IF(L2017="买",E2018/E2017-1,0)-IF(M2018=1,计算结果!B$17,0)</f>
        <v>0</v>
      </c>
      <c r="O2018" s="2">
        <f t="shared" ca="1" si="127"/>
        <v>1.9309809655306271</v>
      </c>
      <c r="P2018" s="3">
        <f ca="1">1-O2018/MAX(O$2:O2018)</f>
        <v>0.25625470337766776</v>
      </c>
    </row>
    <row r="2019" spans="1:16" x14ac:dyDescent="0.15">
      <c r="A2019" s="1">
        <v>41390</v>
      </c>
      <c r="B2019">
        <v>2477.7199999999998</v>
      </c>
      <c r="C2019">
        <v>2488.58</v>
      </c>
      <c r="D2019" s="21">
        <v>2439.8000000000002</v>
      </c>
      <c r="E2019" s="21">
        <v>2447.31</v>
      </c>
      <c r="F2019" s="43">
        <v>463.51986688</v>
      </c>
      <c r="G2019" s="3">
        <f t="shared" si="124"/>
        <v>-8.3350892263805987E-3</v>
      </c>
      <c r="H2019" s="3">
        <f>1-E2019/MAX(E$2:E2019)</f>
        <v>0.58359252705369902</v>
      </c>
      <c r="I2019" s="21">
        <f ca="1">IF(ROW()&gt;计算结果!B$18-1,AVERAGE(OFFSET(E2019,0,0,-计算结果!B$18,1)),AVERAGE(OFFSET(E2019,0,0,-ROW()+1,1)))</f>
        <v>2465.06</v>
      </c>
      <c r="J2019" s="43">
        <f t="shared" ca="1" si="125"/>
        <v>296693.08593407978</v>
      </c>
      <c r="K2019" s="43">
        <f ca="1">IF(ROW()&gt;计算结果!B$19+1,J2019-OFFSET(J2019,-计算结果!B$19,0,1,1),J2019-OFFSET(J2019,-ROW()+2,0,1,1))</f>
        <v>-201.93263615999604</v>
      </c>
      <c r="L2019" s="32" t="str">
        <f ca="1">IF(AND(F2019&gt;OFFSET(F2019,-计算结果!B$19,0,1,1),'000300'!K2019&lt;OFFSET('000300'!K2019,-计算结果!B$19,0,1,1)),"卖",IF(AND(F2019&lt;OFFSET(F2019,-计算结果!B$19,0,1,1),'000300'!K2019&gt;OFFSET('000300'!K2019,-计算结果!B$19,0,1,1)),"买",L2018))</f>
        <v>卖</v>
      </c>
      <c r="M2019" s="4" t="str">
        <f t="shared" ca="1" si="126"/>
        <v/>
      </c>
      <c r="N2019" s="3">
        <f ca="1">IF(L2018="买",E2019/E2018-1,0)-IF(M2019=1,计算结果!B$17,0)</f>
        <v>0</v>
      </c>
      <c r="O2019" s="2">
        <f t="shared" ca="1" si="127"/>
        <v>1.9309809655306271</v>
      </c>
      <c r="P2019" s="3">
        <f ca="1">1-O2019/MAX(O$2:O2019)</f>
        <v>0.25625470337766776</v>
      </c>
    </row>
    <row r="2020" spans="1:16" x14ac:dyDescent="0.15">
      <c r="A2020" s="1">
        <v>41396</v>
      </c>
      <c r="B2020">
        <v>2434.6</v>
      </c>
      <c r="C2020">
        <v>2453.75</v>
      </c>
      <c r="D2020" s="21">
        <v>2423.08</v>
      </c>
      <c r="E2020" s="21">
        <v>2449.64</v>
      </c>
      <c r="F2020" s="43">
        <v>472.00448512000003</v>
      </c>
      <c r="G2020" s="3">
        <f t="shared" si="124"/>
        <v>9.5206573748307655E-4</v>
      </c>
      <c r="H2020" s="3">
        <f>1-E2020/MAX(E$2:E2020)</f>
        <v>0.58319607976587484</v>
      </c>
      <c r="I2020" s="21">
        <f ca="1">IF(ROW()&gt;计算结果!B$18-1,AVERAGE(OFFSET(E2020,0,0,-计算结果!B$18,1)),AVERAGE(OFFSET(E2020,0,0,-ROW()+1,1)))</f>
        <v>2465.1025</v>
      </c>
      <c r="J2020" s="43">
        <f t="shared" ca="1" si="125"/>
        <v>297165.09041919978</v>
      </c>
      <c r="K2020" s="43">
        <f ca="1">IF(ROW()&gt;计算结果!B$19+1,J2020-OFFSET(J2020,-计算结果!B$19,0,1,1),J2020-OFFSET(J2020,-ROW()+2,0,1,1))</f>
        <v>807.90441984002246</v>
      </c>
      <c r="L2020" s="32" t="str">
        <f ca="1">IF(AND(F2020&gt;OFFSET(F2020,-计算结果!B$19,0,1,1),'000300'!K2020&lt;OFFSET('000300'!K2020,-计算结果!B$19,0,1,1)),"卖",IF(AND(F2020&lt;OFFSET(F2020,-计算结果!B$19,0,1,1),'000300'!K2020&gt;OFFSET('000300'!K2020,-计算结果!B$19,0,1,1)),"买",L2019))</f>
        <v>买</v>
      </c>
      <c r="M2020" s="4">
        <f t="shared" ca="1" si="126"/>
        <v>1</v>
      </c>
      <c r="N2020" s="3">
        <f ca="1">IF(L2019="买",E2020/E2019-1,0)-IF(M2020=1,计算结果!B$17,0)</f>
        <v>0</v>
      </c>
      <c r="O2020" s="2">
        <f t="shared" ca="1" si="127"/>
        <v>1.9309809655306271</v>
      </c>
      <c r="P2020" s="3">
        <f ca="1">1-O2020/MAX(O$2:O2020)</f>
        <v>0.25625470337766776</v>
      </c>
    </row>
    <row r="2021" spans="1:16" x14ac:dyDescent="0.15">
      <c r="A2021" s="1">
        <v>41397</v>
      </c>
      <c r="B2021">
        <v>2457.54</v>
      </c>
      <c r="C2021">
        <v>2521.12</v>
      </c>
      <c r="D2021" s="21">
        <v>2457.54</v>
      </c>
      <c r="E2021" s="21">
        <v>2492.91</v>
      </c>
      <c r="F2021" s="43">
        <v>632.67041280000001</v>
      </c>
      <c r="G2021" s="3">
        <f t="shared" si="124"/>
        <v>1.7663819989875984E-2</v>
      </c>
      <c r="H2021" s="3">
        <f>1-E2021/MAX(E$2:E2021)</f>
        <v>0.57583373034778473</v>
      </c>
      <c r="I2021" s="21">
        <f ca="1">IF(ROW()&gt;计算结果!B$18-1,AVERAGE(OFFSET(E2021,0,0,-计算结果!B$18,1)),AVERAGE(OFFSET(E2021,0,0,-ROW()+1,1)))</f>
        <v>2464.4349999999999</v>
      </c>
      <c r="J2021" s="43">
        <f t="shared" ca="1" si="125"/>
        <v>296532.4200063998</v>
      </c>
      <c r="K2021" s="43">
        <f ca="1">IF(ROW()&gt;计算结果!B$19+1,J2021-OFFSET(J2021,-计算结果!B$19,0,1,1),J2021-OFFSET(J2021,-ROW()+2,0,1,1))</f>
        <v>643.24231168004917</v>
      </c>
      <c r="L2021" s="32" t="str">
        <f ca="1">IF(AND(F2021&gt;OFFSET(F2021,-计算结果!B$19,0,1,1),'000300'!K2021&lt;OFFSET('000300'!K2021,-计算结果!B$19,0,1,1)),"卖",IF(AND(F2021&lt;OFFSET(F2021,-计算结果!B$19,0,1,1),'000300'!K2021&gt;OFFSET('000300'!K2021,-计算结果!B$19,0,1,1)),"买",L2020))</f>
        <v>买</v>
      </c>
      <c r="M2021" s="4" t="str">
        <f t="shared" ca="1" si="126"/>
        <v/>
      </c>
      <c r="N2021" s="3">
        <f ca="1">IF(L2020="买",E2021/E2020-1,0)-IF(M2021=1,计算结果!B$17,0)</f>
        <v>1.7663819989875984E-2</v>
      </c>
      <c r="O2021" s="2">
        <f t="shared" ca="1" si="127"/>
        <v>1.9650894657096372</v>
      </c>
      <c r="P2021" s="3">
        <f ca="1">1-O2021/MAX(O$2:O2021)</f>
        <v>0.24311732033981392</v>
      </c>
    </row>
    <row r="2022" spans="1:16" x14ac:dyDescent="0.15">
      <c r="A2022" s="1">
        <v>41400</v>
      </c>
      <c r="B2022">
        <v>2502.98</v>
      </c>
      <c r="C2022">
        <v>2533.86</v>
      </c>
      <c r="D2022" s="21">
        <v>2500.46</v>
      </c>
      <c r="E2022" s="21">
        <v>2525.98</v>
      </c>
      <c r="F2022" s="43">
        <v>617.67950336000001</v>
      </c>
      <c r="G2022" s="3">
        <f t="shared" si="124"/>
        <v>1.3265621302012587E-2</v>
      </c>
      <c r="H2022" s="3">
        <f>1-E2022/MAX(E$2:E2022)</f>
        <v>0.57020690124549112</v>
      </c>
      <c r="I2022" s="21">
        <f ca="1">IF(ROW()&gt;计算结果!B$18-1,AVERAGE(OFFSET(E2022,0,0,-计算结果!B$18,1)),AVERAGE(OFFSET(E2022,0,0,-ROW()+1,1)))</f>
        <v>2478.96</v>
      </c>
      <c r="J2022" s="43">
        <f t="shared" ca="1" si="125"/>
        <v>297150.09950975981</v>
      </c>
      <c r="K2022" s="43">
        <f ca="1">IF(ROW()&gt;计算结果!B$19+1,J2022-OFFSET(J2022,-计算结果!B$19,0,1,1),J2022-OFFSET(J2022,-ROW()+2,0,1,1))</f>
        <v>798.22045184008311</v>
      </c>
      <c r="L2022" s="32" t="str">
        <f ca="1">IF(AND(F2022&gt;OFFSET(F2022,-计算结果!B$19,0,1,1),'000300'!K2022&lt;OFFSET('000300'!K2022,-计算结果!B$19,0,1,1)),"卖",IF(AND(F2022&lt;OFFSET(F2022,-计算结果!B$19,0,1,1),'000300'!K2022&gt;OFFSET('000300'!K2022,-计算结果!B$19,0,1,1)),"买",L2021))</f>
        <v>买</v>
      </c>
      <c r="M2022" s="4" t="str">
        <f t="shared" ca="1" si="126"/>
        <v/>
      </c>
      <c r="N2022" s="3">
        <f ca="1">IF(L2021="买",E2022/E2021-1,0)-IF(M2022=1,计算结果!B$17,0)</f>
        <v>1.3265621302012587E-2</v>
      </c>
      <c r="O2022" s="2">
        <f t="shared" ca="1" si="127"/>
        <v>1.9911575983863155</v>
      </c>
      <c r="P2022" s="3">
        <f ca="1">1-O2022/MAX(O$2:O2022)</f>
        <v>0.23307680134138942</v>
      </c>
    </row>
    <row r="2023" spans="1:16" x14ac:dyDescent="0.15">
      <c r="A2023" s="1">
        <v>41401</v>
      </c>
      <c r="B2023">
        <v>2519.36</v>
      </c>
      <c r="C2023">
        <v>2539.3000000000002</v>
      </c>
      <c r="D2023" s="21">
        <v>2507.7600000000002</v>
      </c>
      <c r="E2023" s="21">
        <v>2529.94</v>
      </c>
      <c r="F2023" s="43">
        <v>592.44949503999999</v>
      </c>
      <c r="G2023" s="3">
        <f t="shared" si="124"/>
        <v>1.5677083745715414E-3</v>
      </c>
      <c r="H2023" s="3">
        <f>1-E2023/MAX(E$2:E2023)</f>
        <v>0.56953311100524062</v>
      </c>
      <c r="I2023" s="21">
        <f ca="1">IF(ROW()&gt;计算结果!B$18-1,AVERAGE(OFFSET(E2023,0,0,-计算结果!B$18,1)),AVERAGE(OFFSET(E2023,0,0,-ROW()+1,1)))</f>
        <v>2499.6174999999998</v>
      </c>
      <c r="J2023" s="43">
        <f t="shared" ca="1" si="125"/>
        <v>297742.5490047998</v>
      </c>
      <c r="K2023" s="43">
        <f ca="1">IF(ROW()&gt;计算结果!B$19+1,J2023-OFFSET(J2023,-计算结果!B$19,0,1,1),J2023-OFFSET(J2023,-ROW()+2,0,1,1))</f>
        <v>623.43319552007597</v>
      </c>
      <c r="L2023" s="32" t="str">
        <f ca="1">IF(AND(F2023&gt;OFFSET(F2023,-计算结果!B$19,0,1,1),'000300'!K2023&lt;OFFSET('000300'!K2023,-计算结果!B$19,0,1,1)),"卖",IF(AND(F2023&lt;OFFSET(F2023,-计算结果!B$19,0,1,1),'000300'!K2023&gt;OFFSET('000300'!K2023,-计算结果!B$19,0,1,1)),"买",L2022))</f>
        <v>买</v>
      </c>
      <c r="M2023" s="4" t="str">
        <f t="shared" ca="1" si="126"/>
        <v/>
      </c>
      <c r="N2023" s="3">
        <f ca="1">IF(L2022="买",E2023/E2022-1,0)-IF(M2023=1,计算结果!B$17,0)</f>
        <v>1.5677083745715414E-3</v>
      </c>
      <c r="O2023" s="2">
        <f t="shared" ca="1" si="127"/>
        <v>1.9942791528283974</v>
      </c>
      <c r="P2023" s="3">
        <f ca="1">1-O2023/MAX(O$2:O2023)</f>
        <v>0.23187448942019906</v>
      </c>
    </row>
    <row r="2024" spans="1:16" x14ac:dyDescent="0.15">
      <c r="A2024" s="1">
        <v>41402</v>
      </c>
      <c r="B2024">
        <v>2542.27</v>
      </c>
      <c r="C2024">
        <v>2562.0100000000002</v>
      </c>
      <c r="D2024" s="21">
        <v>2531.25</v>
      </c>
      <c r="E2024" s="21">
        <v>2542.8000000000002</v>
      </c>
      <c r="F2024" s="43">
        <v>603.09147647999998</v>
      </c>
      <c r="G2024" s="3">
        <f t="shared" si="124"/>
        <v>5.0831245009763659E-3</v>
      </c>
      <c r="H2024" s="3">
        <f>1-E2024/MAX(E$2:E2024)</f>
        <v>0.56734499421493223</v>
      </c>
      <c r="I2024" s="21">
        <f ca="1">IF(ROW()&gt;计算结果!B$18-1,AVERAGE(OFFSET(E2024,0,0,-计算结果!B$18,1)),AVERAGE(OFFSET(E2024,0,0,-ROW()+1,1)))</f>
        <v>2522.9075000000003</v>
      </c>
      <c r="J2024" s="43">
        <f t="shared" ca="1" si="125"/>
        <v>298345.64048127981</v>
      </c>
      <c r="K2024" s="43">
        <f ca="1">IF(ROW()&gt;计算结果!B$19+1,J2024-OFFSET(J2024,-计算结果!B$19,0,1,1),J2024-OFFSET(J2024,-ROW()+2,0,1,1))</f>
        <v>596.25443328008987</v>
      </c>
      <c r="L2024" s="32" t="str">
        <f ca="1">IF(AND(F2024&gt;OFFSET(F2024,-计算结果!B$19,0,1,1),'000300'!K2024&lt;OFFSET('000300'!K2024,-计算结果!B$19,0,1,1)),"卖",IF(AND(F2024&lt;OFFSET(F2024,-计算结果!B$19,0,1,1),'000300'!K2024&gt;OFFSET('000300'!K2024,-计算结果!B$19,0,1,1)),"买",L2023))</f>
        <v>买</v>
      </c>
      <c r="M2024" s="4" t="str">
        <f t="shared" ca="1" si="126"/>
        <v/>
      </c>
      <c r="N2024" s="3">
        <f ca="1">IF(L2023="买",E2024/E2023-1,0)-IF(M2024=1,计算结果!B$17,0)</f>
        <v>5.0831245009763659E-3</v>
      </c>
      <c r="O2024" s="2">
        <f t="shared" ca="1" si="127"/>
        <v>2.004416322051926</v>
      </c>
      <c r="P2024" s="3">
        <f ca="1">1-O2024/MAX(O$2:O2024)</f>
        <v>0.22797001181754584</v>
      </c>
    </row>
    <row r="2025" spans="1:16" x14ac:dyDescent="0.15">
      <c r="A2025" s="1">
        <v>41403</v>
      </c>
      <c r="B2025">
        <v>2542.37</v>
      </c>
      <c r="C2025">
        <v>2543.3000000000002</v>
      </c>
      <c r="D2025" s="21">
        <v>2507.79</v>
      </c>
      <c r="E2025" s="21">
        <v>2527.79</v>
      </c>
      <c r="F2025" s="43">
        <v>644.38292479999996</v>
      </c>
      <c r="G2025" s="3">
        <f t="shared" si="124"/>
        <v>-5.9029416391380707E-3</v>
      </c>
      <c r="H2025" s="3">
        <f>1-E2025/MAX(E$2:E2025)</f>
        <v>0.56989893146396242</v>
      </c>
      <c r="I2025" s="21">
        <f ca="1">IF(ROW()&gt;计算结果!B$18-1,AVERAGE(OFFSET(E2025,0,0,-计算结果!B$18,1)),AVERAGE(OFFSET(E2025,0,0,-ROW()+1,1)))</f>
        <v>2531.6275000000001</v>
      </c>
      <c r="J2025" s="43">
        <f t="shared" ca="1" si="125"/>
        <v>298990.0234060798</v>
      </c>
      <c r="K2025" s="43">
        <f ca="1">IF(ROW()&gt;计算结果!B$19+1,J2025-OFFSET(J2025,-计算结果!B$19,0,1,1),J2025-OFFSET(J2025,-ROW()+2,0,1,1))</f>
        <v>1856.3989504000638</v>
      </c>
      <c r="L2025" s="32" t="str">
        <f ca="1">IF(AND(F2025&gt;OFFSET(F2025,-计算结果!B$19,0,1,1),'000300'!K2025&lt;OFFSET('000300'!K2025,-计算结果!B$19,0,1,1)),"卖",IF(AND(F2025&lt;OFFSET(F2025,-计算结果!B$19,0,1,1),'000300'!K2025&gt;OFFSET('000300'!K2025,-计算结果!B$19,0,1,1)),"买",L2024))</f>
        <v>买</v>
      </c>
      <c r="M2025" s="4" t="str">
        <f t="shared" ca="1" si="126"/>
        <v/>
      </c>
      <c r="N2025" s="3">
        <f ca="1">IF(L2024="买",E2025/E2024-1,0)-IF(M2025=1,计算结果!B$17,0)</f>
        <v>-5.9029416391380707E-3</v>
      </c>
      <c r="O2025" s="2">
        <f t="shared" ca="1" si="127"/>
        <v>1.9925843694823178</v>
      </c>
      <c r="P2025" s="3">
        <f ca="1">1-O2025/MAX(O$2:O2025)</f>
        <v>0.23252725978145128</v>
      </c>
    </row>
    <row r="2026" spans="1:16" x14ac:dyDescent="0.15">
      <c r="A2026" s="1">
        <v>41404</v>
      </c>
      <c r="B2026">
        <v>2519.52</v>
      </c>
      <c r="C2026">
        <v>2546.9699999999998</v>
      </c>
      <c r="D2026" s="21">
        <v>2515.16</v>
      </c>
      <c r="E2026" s="21">
        <v>2540.84</v>
      </c>
      <c r="F2026" s="43">
        <v>508.96691199999998</v>
      </c>
      <c r="G2026" s="3">
        <f t="shared" si="124"/>
        <v>5.1626124005554885E-3</v>
      </c>
      <c r="H2026" s="3">
        <f>1-E2026/MAX(E$2:E2026)</f>
        <v>0.56767848635404605</v>
      </c>
      <c r="I2026" s="21">
        <f ca="1">IF(ROW()&gt;计算结果!B$18-1,AVERAGE(OFFSET(E2026,0,0,-计算结果!B$18,1)),AVERAGE(OFFSET(E2026,0,0,-ROW()+1,1)))</f>
        <v>2535.3424999999997</v>
      </c>
      <c r="J2026" s="43">
        <f t="shared" ca="1" si="125"/>
        <v>299498.99031807977</v>
      </c>
      <c r="K2026" s="43">
        <f ca="1">IF(ROW()&gt;计算结果!B$19+1,J2026-OFFSET(J2026,-计算结果!B$19,0,1,1),J2026-OFFSET(J2026,-ROW()+2,0,1,1))</f>
        <v>1743.4716569600278</v>
      </c>
      <c r="L2026" s="32" t="str">
        <f ca="1">IF(AND(F2026&gt;OFFSET(F2026,-计算结果!B$19,0,1,1),'000300'!K2026&lt;OFFSET('000300'!K2026,-计算结果!B$19,0,1,1)),"卖",IF(AND(F2026&lt;OFFSET(F2026,-计算结果!B$19,0,1,1),'000300'!K2026&gt;OFFSET('000300'!K2026,-计算结果!B$19,0,1,1)),"买",L2025))</f>
        <v>买</v>
      </c>
      <c r="M2026" s="4" t="str">
        <f t="shared" ca="1" si="126"/>
        <v/>
      </c>
      <c r="N2026" s="3">
        <f ca="1">IF(L2025="买",E2026/E2025-1,0)-IF(M2026=1,计算结果!B$17,0)</f>
        <v>5.1626124005554885E-3</v>
      </c>
      <c r="O2026" s="2">
        <f t="shared" ca="1" si="127"/>
        <v>2.0028713102573601</v>
      </c>
      <c r="P2026" s="3">
        <f ca="1">1-O2026/MAX(O$2:O2026)</f>
        <v>0.2285650954957108</v>
      </c>
    </row>
    <row r="2027" spans="1:16" x14ac:dyDescent="0.15">
      <c r="A2027" s="1">
        <v>41407</v>
      </c>
      <c r="B2027">
        <v>2542.41</v>
      </c>
      <c r="C2027">
        <v>2547.6</v>
      </c>
      <c r="D2027" s="21">
        <v>2516.73</v>
      </c>
      <c r="E2027" s="21">
        <v>2530.77</v>
      </c>
      <c r="F2027" s="43">
        <v>551.55093504000001</v>
      </c>
      <c r="G2027" s="3">
        <f t="shared" si="124"/>
        <v>-3.9632562459659404E-3</v>
      </c>
      <c r="H2027" s="3">
        <f>1-E2027/MAX(E$2:E2027)</f>
        <v>0.56939188729326884</v>
      </c>
      <c r="I2027" s="21">
        <f ca="1">IF(ROW()&gt;计算结果!B$18-1,AVERAGE(OFFSET(E2027,0,0,-计算结果!B$18,1)),AVERAGE(OFFSET(E2027,0,0,-ROW()+1,1)))</f>
        <v>2535.5500000000002</v>
      </c>
      <c r="J2027" s="43">
        <f t="shared" ca="1" si="125"/>
        <v>300050.54125311977</v>
      </c>
      <c r="K2027" s="43">
        <f ca="1">IF(ROW()&gt;计算结果!B$19+1,J2027-OFFSET(J2027,-计算结果!B$19,0,1,1),J2027-OFFSET(J2027,-ROW()+2,0,1,1))</f>
        <v>2893.935452160018</v>
      </c>
      <c r="L2027" s="32" t="str">
        <f ca="1">IF(AND(F2027&gt;OFFSET(F2027,-计算结果!B$19,0,1,1),'000300'!K2027&lt;OFFSET('000300'!K2027,-计算结果!B$19,0,1,1)),"卖",IF(AND(F2027&lt;OFFSET(F2027,-计算结果!B$19,0,1,1),'000300'!K2027&gt;OFFSET('000300'!K2027,-计算结果!B$19,0,1,1)),"买",L2026))</f>
        <v>买</v>
      </c>
      <c r="M2027" s="4" t="str">
        <f t="shared" ca="1" si="126"/>
        <v/>
      </c>
      <c r="N2027" s="3">
        <f ca="1">IF(L2026="买",E2027/E2026-1,0)-IF(M2027=1,计算结果!B$17,0)</f>
        <v>-3.9632562459659404E-3</v>
      </c>
      <c r="O2027" s="2">
        <f t="shared" ca="1" si="127"/>
        <v>1.9949334180271165</v>
      </c>
      <c r="P2027" s="3">
        <f ca="1">1-O2027/MAX(O$2:O2027)</f>
        <v>0.23162248969934363</v>
      </c>
    </row>
    <row r="2028" spans="1:16" x14ac:dyDescent="0.15">
      <c r="A2028" s="1">
        <v>41408</v>
      </c>
      <c r="B2028">
        <v>2526</v>
      </c>
      <c r="C2028">
        <v>2526.14</v>
      </c>
      <c r="D2028" s="21">
        <v>2479.87</v>
      </c>
      <c r="E2028" s="21">
        <v>2493.34</v>
      </c>
      <c r="F2028" s="43">
        <v>561.44572416000005</v>
      </c>
      <c r="G2028" s="3">
        <f t="shared" si="124"/>
        <v>-1.4789965109432979E-2</v>
      </c>
      <c r="H2028" s="3">
        <f>1-E2028/MAX(E$2:E2028)</f>
        <v>0.57576056625604033</v>
      </c>
      <c r="I2028" s="21">
        <f ca="1">IF(ROW()&gt;计算结果!B$18-1,AVERAGE(OFFSET(E2028,0,0,-计算结果!B$18,1)),AVERAGE(OFFSET(E2028,0,0,-ROW()+1,1)))</f>
        <v>2523.1849999999999</v>
      </c>
      <c r="J2028" s="43">
        <f t="shared" ca="1" si="125"/>
        <v>299489.09552895976</v>
      </c>
      <c r="K2028" s="43">
        <f ca="1">IF(ROW()&gt;计算结果!B$19+1,J2028-OFFSET(J2028,-计算结果!B$19,0,1,1),J2028-OFFSET(J2028,-ROW()+2,0,1,1))</f>
        <v>2796.0095948799863</v>
      </c>
      <c r="L2028" s="32" t="str">
        <f ca="1">IF(AND(F2028&gt;OFFSET(F2028,-计算结果!B$19,0,1,1),'000300'!K2028&lt;OFFSET('000300'!K2028,-计算结果!B$19,0,1,1)),"卖",IF(AND(F2028&lt;OFFSET(F2028,-计算结果!B$19,0,1,1),'000300'!K2028&gt;OFFSET('000300'!K2028,-计算结果!B$19,0,1,1)),"买",L2027))</f>
        <v>买</v>
      </c>
      <c r="M2028" s="4" t="str">
        <f t="shared" ca="1" si="126"/>
        <v/>
      </c>
      <c r="N2028" s="3">
        <f ca="1">IF(L2027="买",E2028/E2027-1,0)-IF(M2028=1,计算结果!B$17,0)</f>
        <v>-1.4789965109432979E-2</v>
      </c>
      <c r="O2028" s="2">
        <f t="shared" ca="1" si="127"/>
        <v>1.9654284223788536</v>
      </c>
      <c r="P2028" s="3">
        <f ca="1">1-O2028/MAX(O$2:O2028)</f>
        <v>0.24298676626756321</v>
      </c>
    </row>
    <row r="2029" spans="1:16" x14ac:dyDescent="0.15">
      <c r="A2029" s="1">
        <v>41409</v>
      </c>
      <c r="B2029">
        <v>2493.9699999999998</v>
      </c>
      <c r="C2029">
        <v>2507.4299999999998</v>
      </c>
      <c r="D2029" s="21">
        <v>2491.9299999999998</v>
      </c>
      <c r="E2029" s="21">
        <v>2506.9299999999998</v>
      </c>
      <c r="F2029" s="43">
        <v>475.78587135999999</v>
      </c>
      <c r="G2029" s="3">
        <f t="shared" si="124"/>
        <v>5.4505201857748542E-3</v>
      </c>
      <c r="H2029" s="3">
        <f>1-E2029/MAX(E$2:E2029)</f>
        <v>0.57344824065881717</v>
      </c>
      <c r="I2029" s="21">
        <f ca="1">IF(ROW()&gt;计算结果!B$18-1,AVERAGE(OFFSET(E2029,0,0,-计算结果!B$18,1)),AVERAGE(OFFSET(E2029,0,0,-ROW()+1,1)))</f>
        <v>2517.9700000000003</v>
      </c>
      <c r="J2029" s="43">
        <f t="shared" ca="1" si="125"/>
        <v>299013.30965759978</v>
      </c>
      <c r="K2029" s="43">
        <f ca="1">IF(ROW()&gt;计算结果!B$19+1,J2029-OFFSET(J2029,-计算结果!B$19,0,1,1),J2029-OFFSET(J2029,-ROW()+2,0,1,1))</f>
        <v>1848.2192383999936</v>
      </c>
      <c r="L2029" s="32" t="str">
        <f ca="1">IF(AND(F2029&gt;OFFSET(F2029,-计算结果!B$19,0,1,1),'000300'!K2029&lt;OFFSET('000300'!K2029,-计算结果!B$19,0,1,1)),"卖",IF(AND(F2029&lt;OFFSET(F2029,-计算结果!B$19,0,1,1),'000300'!K2029&gt;OFFSET('000300'!K2029,-计算结果!B$19,0,1,1)),"买",L2028))</f>
        <v>买</v>
      </c>
      <c r="M2029" s="4" t="str">
        <f t="shared" ca="1" si="126"/>
        <v/>
      </c>
      <c r="N2029" s="3">
        <f ca="1">IF(L2028="买",E2029/E2028-1,0)-IF(M2029=1,计算结果!B$17,0)</f>
        <v>5.4505201857748542E-3</v>
      </c>
      <c r="O2029" s="2">
        <f t="shared" ca="1" si="127"/>
        <v>1.9761410296687252</v>
      </c>
      <c r="P2029" s="3">
        <f ca="1">1-O2029/MAX(O$2:O2029)</f>
        <v>0.23886065035620596</v>
      </c>
    </row>
    <row r="2030" spans="1:16" x14ac:dyDescent="0.15">
      <c r="A2030" s="1">
        <v>41410</v>
      </c>
      <c r="B2030">
        <v>2501.12</v>
      </c>
      <c r="C2030">
        <v>2553.06</v>
      </c>
      <c r="D2030" s="21">
        <v>2487.7600000000002</v>
      </c>
      <c r="E2030" s="21">
        <v>2552.71</v>
      </c>
      <c r="F2030" s="43">
        <v>768.3043328</v>
      </c>
      <c r="G2030" s="3">
        <f t="shared" si="124"/>
        <v>1.8261379456147697E-2</v>
      </c>
      <c r="H2030" s="3">
        <f>1-E2030/MAX(E$2:E2030)</f>
        <v>0.56565881712380039</v>
      </c>
      <c r="I2030" s="21">
        <f ca="1">IF(ROW()&gt;计算结果!B$18-1,AVERAGE(OFFSET(E2030,0,0,-计算结果!B$18,1)),AVERAGE(OFFSET(E2030,0,0,-ROW()+1,1)))</f>
        <v>2520.9375</v>
      </c>
      <c r="J2030" s="43">
        <f t="shared" ca="1" si="125"/>
        <v>299781.61399039975</v>
      </c>
      <c r="K2030" s="43">
        <f ca="1">IF(ROW()&gt;计算结果!B$19+1,J2030-OFFSET(J2030,-计算结果!B$19,0,1,1),J2030-OFFSET(J2030,-ROW()+2,0,1,1))</f>
        <v>3249.1939839999541</v>
      </c>
      <c r="L2030" s="32" t="str">
        <f ca="1">IF(AND(F2030&gt;OFFSET(F2030,-计算结果!B$19,0,1,1),'000300'!K2030&lt;OFFSET('000300'!K2030,-计算结果!B$19,0,1,1)),"卖",IF(AND(F2030&lt;OFFSET(F2030,-计算结果!B$19,0,1,1),'000300'!K2030&gt;OFFSET('000300'!K2030,-计算结果!B$19,0,1,1)),"买",L2029))</f>
        <v>买</v>
      </c>
      <c r="M2030" s="4" t="str">
        <f t="shared" ca="1" si="126"/>
        <v/>
      </c>
      <c r="N2030" s="3">
        <f ca="1">IF(L2029="买",E2030/E2029-1,0)-IF(M2030=1,计算结果!B$17,0)</f>
        <v>1.8261379456147697E-2</v>
      </c>
      <c r="O2030" s="2">
        <f t="shared" ca="1" si="127"/>
        <v>2.012228090870368</v>
      </c>
      <c r="P2030" s="3">
        <f ca="1">1-O2030/MAX(O$2:O2030)</f>
        <v>0.22496119587335517</v>
      </c>
    </row>
    <row r="2031" spans="1:16" x14ac:dyDescent="0.15">
      <c r="A2031" s="1">
        <v>41411</v>
      </c>
      <c r="B2031">
        <v>2550.4499999999998</v>
      </c>
      <c r="C2031">
        <v>2598.71</v>
      </c>
      <c r="D2031" s="21">
        <v>2547.7800000000002</v>
      </c>
      <c r="E2031" s="21">
        <v>2592.0500000000002</v>
      </c>
      <c r="F2031" s="43">
        <v>835.99368191999997</v>
      </c>
      <c r="G2031" s="3">
        <f t="shared" si="124"/>
        <v>1.5411072938171566E-2</v>
      </c>
      <c r="H2031" s="3">
        <f>1-E2031/MAX(E$2:E2031)</f>
        <v>0.55896515347444353</v>
      </c>
      <c r="I2031" s="21">
        <f ca="1">IF(ROW()&gt;计算结果!B$18-1,AVERAGE(OFFSET(E2031,0,0,-计算结果!B$18,1)),AVERAGE(OFFSET(E2031,0,0,-ROW()+1,1)))</f>
        <v>2536.2575000000002</v>
      </c>
      <c r="J2031" s="43">
        <f t="shared" ca="1" si="125"/>
        <v>300617.60767231975</v>
      </c>
      <c r="K2031" s="43">
        <f ca="1">IF(ROW()&gt;计算结果!B$19+1,J2031-OFFSET(J2031,-计算结果!B$19,0,1,1),J2031-OFFSET(J2031,-ROW()+2,0,1,1))</f>
        <v>3467.5081625599414</v>
      </c>
      <c r="L2031" s="32" t="str">
        <f ca="1">IF(AND(F2031&gt;OFFSET(F2031,-计算结果!B$19,0,1,1),'000300'!K2031&lt;OFFSET('000300'!K2031,-计算结果!B$19,0,1,1)),"卖",IF(AND(F2031&lt;OFFSET(F2031,-计算结果!B$19,0,1,1),'000300'!K2031&gt;OFFSET('000300'!K2031,-计算结果!B$19,0,1,1)),"买",L2030))</f>
        <v>买</v>
      </c>
      <c r="M2031" s="4" t="str">
        <f t="shared" ca="1" si="126"/>
        <v/>
      </c>
      <c r="N2031" s="3">
        <f ca="1">IF(L2030="买",E2031/E2030-1,0)-IF(M2031=1,计算结果!B$17,0)</f>
        <v>1.5411072938171566E-2</v>
      </c>
      <c r="O2031" s="2">
        <f t="shared" ca="1" si="127"/>
        <v>2.043238684747009</v>
      </c>
      <c r="P2031" s="3">
        <f ca="1">1-O2031/MAX(O$2:O2031)</f>
        <v>0.21301701633304626</v>
      </c>
    </row>
    <row r="2032" spans="1:16" x14ac:dyDescent="0.15">
      <c r="A2032" s="1">
        <v>41414</v>
      </c>
      <c r="B2032">
        <v>2597.15</v>
      </c>
      <c r="C2032">
        <v>2627.62</v>
      </c>
      <c r="D2032" s="21">
        <v>2590.0500000000002</v>
      </c>
      <c r="E2032" s="21">
        <v>2609.61</v>
      </c>
      <c r="F2032" s="43">
        <v>940.59413503999997</v>
      </c>
      <c r="G2032" s="3">
        <f t="shared" si="124"/>
        <v>6.7745606759128663E-3</v>
      </c>
      <c r="H2032" s="3">
        <f>1-E2032/MAX(E$2:E2032)</f>
        <v>0.55597733614646427</v>
      </c>
      <c r="I2032" s="21">
        <f ca="1">IF(ROW()&gt;计算结果!B$18-1,AVERAGE(OFFSET(E2032,0,0,-计算结果!B$18,1)),AVERAGE(OFFSET(E2032,0,0,-ROW()+1,1)))</f>
        <v>2565.3249999999998</v>
      </c>
      <c r="J2032" s="43">
        <f t="shared" ca="1" si="125"/>
        <v>301558.20180735976</v>
      </c>
      <c r="K2032" s="43">
        <f ca="1">IF(ROW()&gt;计算结果!B$19+1,J2032-OFFSET(J2032,-计算结果!B$19,0,1,1),J2032-OFFSET(J2032,-ROW()+2,0,1,1))</f>
        <v>3815.6528025599546</v>
      </c>
      <c r="L2032" s="32" t="str">
        <f ca="1">IF(AND(F2032&gt;OFFSET(F2032,-计算结果!B$19,0,1,1),'000300'!K2032&lt;OFFSET('000300'!K2032,-计算结果!B$19,0,1,1)),"卖",IF(AND(F2032&lt;OFFSET(F2032,-计算结果!B$19,0,1,1),'000300'!K2032&gt;OFFSET('000300'!K2032,-计算结果!B$19,0,1,1)),"买",L2031))</f>
        <v>买</v>
      </c>
      <c r="M2032" s="4" t="str">
        <f t="shared" ca="1" si="126"/>
        <v/>
      </c>
      <c r="N2032" s="3">
        <f ca="1">IF(L2031="买",E2032/E2031-1,0)-IF(M2032=1,计算结果!B$17,0)</f>
        <v>6.7745606759128663E-3</v>
      </c>
      <c r="O2032" s="2">
        <f t="shared" ca="1" si="127"/>
        <v>2.0570807291922</v>
      </c>
      <c r="P2032" s="3">
        <f ca="1">1-O2032/MAX(O$2:O2032)</f>
        <v>0.20768555235928354</v>
      </c>
    </row>
    <row r="2033" spans="1:16" x14ac:dyDescent="0.15">
      <c r="A2033" s="1">
        <v>41415</v>
      </c>
      <c r="B2033">
        <v>2607.39</v>
      </c>
      <c r="C2033">
        <v>2617.4</v>
      </c>
      <c r="D2033" s="21">
        <v>2594.25</v>
      </c>
      <c r="E2033" s="21">
        <v>2614.85</v>
      </c>
      <c r="F2033" s="43">
        <v>758.37816831999999</v>
      </c>
      <c r="G2033" s="3">
        <f t="shared" si="124"/>
        <v>2.007962875678615E-3</v>
      </c>
      <c r="H2033" s="3">
        <f>1-E2033/MAX(E$2:E2033)</f>
        <v>0.5550857551214865</v>
      </c>
      <c r="I2033" s="21">
        <f ca="1">IF(ROW()&gt;计算结果!B$18-1,AVERAGE(OFFSET(E2033,0,0,-计算结果!B$18,1)),AVERAGE(OFFSET(E2033,0,0,-ROW()+1,1)))</f>
        <v>2592.3050000000003</v>
      </c>
      <c r="J2033" s="43">
        <f t="shared" ca="1" si="125"/>
        <v>302316.57997567975</v>
      </c>
      <c r="K2033" s="43">
        <f ca="1">IF(ROW()&gt;计算结果!B$19+1,J2033-OFFSET(J2033,-计算结果!B$19,0,1,1),J2033-OFFSET(J2033,-ROW()+2,0,1,1))</f>
        <v>3970.9394943999359</v>
      </c>
      <c r="L2033" s="32" t="str">
        <f ca="1">IF(AND(F2033&gt;OFFSET(F2033,-计算结果!B$19,0,1,1),'000300'!K2033&lt;OFFSET('000300'!K2033,-计算结果!B$19,0,1,1)),"卖",IF(AND(F2033&lt;OFFSET(F2033,-计算结果!B$19,0,1,1),'000300'!K2033&gt;OFFSET('000300'!K2033,-计算结果!B$19,0,1,1)),"买",L2032))</f>
        <v>买</v>
      </c>
      <c r="M2033" s="4" t="str">
        <f t="shared" ca="1" si="126"/>
        <v/>
      </c>
      <c r="N2033" s="3">
        <f ca="1">IF(L2032="买",E2033/E2032-1,0)-IF(M2033=1,计算结果!B$17,0)</f>
        <v>2.007962875678615E-3</v>
      </c>
      <c r="O2033" s="2">
        <f t="shared" ca="1" si="127"/>
        <v>2.0612112709286916</v>
      </c>
      <c r="P2033" s="3">
        <f ca="1">1-O2033/MAX(O$2:O2033)</f>
        <v>0.20609461436255716</v>
      </c>
    </row>
    <row r="2034" spans="1:16" x14ac:dyDescent="0.15">
      <c r="A2034" s="1">
        <v>41416</v>
      </c>
      <c r="B2034">
        <v>2613.41</v>
      </c>
      <c r="C2034">
        <v>2630.07</v>
      </c>
      <c r="D2034" s="21">
        <v>2603.75</v>
      </c>
      <c r="E2034" s="21">
        <v>2618.0300000000002</v>
      </c>
      <c r="F2034" s="43">
        <v>782.24130047999995</v>
      </c>
      <c r="G2034" s="3">
        <f t="shared" si="124"/>
        <v>1.2161309444136403E-3</v>
      </c>
      <c r="H2034" s="3">
        <f>1-E2034/MAX(E$2:E2034)</f>
        <v>0.55454468114067912</v>
      </c>
      <c r="I2034" s="21">
        <f ca="1">IF(ROW()&gt;计算结果!B$18-1,AVERAGE(OFFSET(E2034,0,0,-计算结果!B$18,1)),AVERAGE(OFFSET(E2034,0,0,-ROW()+1,1)))</f>
        <v>2608.6350000000002</v>
      </c>
      <c r="J2034" s="43">
        <f t="shared" ca="1" si="125"/>
        <v>303098.82127615972</v>
      </c>
      <c r="K2034" s="43">
        <f ca="1">IF(ROW()&gt;计算结果!B$19+1,J2034-OFFSET(J2034,-计算结果!B$19,0,1,1),J2034-OFFSET(J2034,-ROW()+2,0,1,1))</f>
        <v>4108.7978700799285</v>
      </c>
      <c r="L2034" s="32" t="str">
        <f ca="1">IF(AND(F2034&gt;OFFSET(F2034,-计算结果!B$19,0,1,1),'000300'!K2034&lt;OFFSET('000300'!K2034,-计算结果!B$19,0,1,1)),"卖",IF(AND(F2034&lt;OFFSET(F2034,-计算结果!B$19,0,1,1),'000300'!K2034&gt;OFFSET('000300'!K2034,-计算结果!B$19,0,1,1)),"买",L2033))</f>
        <v>买</v>
      </c>
      <c r="M2034" s="4" t="str">
        <f t="shared" ca="1" si="126"/>
        <v/>
      </c>
      <c r="N2034" s="3">
        <f ca="1">IF(L2033="买",E2034/E2033-1,0)-IF(M2034=1,计算结果!B$17,0)</f>
        <v>1.2161309444136403E-3</v>
      </c>
      <c r="O2034" s="2">
        <f t="shared" ca="1" si="127"/>
        <v>2.0637179737382421</v>
      </c>
      <c r="P2034" s="3">
        <f ca="1">1-O2034/MAX(O$2:O2034)</f>
        <v>0.20512912145614692</v>
      </c>
    </row>
    <row r="2035" spans="1:16" x14ac:dyDescent="0.15">
      <c r="A2035" s="1">
        <v>41417</v>
      </c>
      <c r="B2035">
        <v>2604.9299999999998</v>
      </c>
      <c r="C2035">
        <v>2624.08</v>
      </c>
      <c r="D2035" s="21">
        <v>2579.35</v>
      </c>
      <c r="E2035" s="21">
        <v>2582.85</v>
      </c>
      <c r="F2035" s="43">
        <v>813.59904768000001</v>
      </c>
      <c r="G2035" s="3">
        <f t="shared" si="124"/>
        <v>-1.3437584748837939E-2</v>
      </c>
      <c r="H2035" s="3">
        <f>1-E2035/MAX(E$2:E2035)</f>
        <v>0.56053052473967191</v>
      </c>
      <c r="I2035" s="21">
        <f ca="1">IF(ROW()&gt;计算结果!B$18-1,AVERAGE(OFFSET(E2035,0,0,-计算结果!B$18,1)),AVERAGE(OFFSET(E2035,0,0,-ROW()+1,1)))</f>
        <v>2606.335</v>
      </c>
      <c r="J2035" s="43">
        <f t="shared" ca="1" si="125"/>
        <v>302285.22222847975</v>
      </c>
      <c r="K2035" s="43">
        <f ca="1">IF(ROW()&gt;计算结果!B$19+1,J2035-OFFSET(J2035,-计算结果!B$19,0,1,1),J2035-OFFSET(J2035,-ROW()+2,0,1,1))</f>
        <v>2786.2319103999762</v>
      </c>
      <c r="L2035" s="32" t="str">
        <f ca="1">IF(AND(F2035&gt;OFFSET(F2035,-计算结果!B$19,0,1,1),'000300'!K2035&lt;OFFSET('000300'!K2035,-计算结果!B$19,0,1,1)),"卖",IF(AND(F2035&lt;OFFSET(F2035,-计算结果!B$19,0,1,1),'000300'!K2035&gt;OFFSET('000300'!K2035,-计算结果!B$19,0,1,1)),"买",L2034))</f>
        <v>买</v>
      </c>
      <c r="M2035" s="4" t="str">
        <f t="shared" ca="1" si="126"/>
        <v/>
      </c>
      <c r="N2035" s="3">
        <f ca="1">IF(L2034="买",E2035/E2034-1,0)-IF(M2035=1,计算结果!B$17,0)</f>
        <v>-1.3437584748837939E-2</v>
      </c>
      <c r="O2035" s="2">
        <f t="shared" ca="1" si="127"/>
        <v>2.0359865885684343</v>
      </c>
      <c r="P2035" s="3">
        <f ca="1">1-O2035/MAX(O$2:O2035)</f>
        <v>0.21581026625096322</v>
      </c>
    </row>
    <row r="2036" spans="1:16" x14ac:dyDescent="0.15">
      <c r="A2036" s="1">
        <v>41418</v>
      </c>
      <c r="B2036">
        <v>2591.42</v>
      </c>
      <c r="C2036">
        <v>2608.35</v>
      </c>
      <c r="D2036" s="21">
        <v>2572.88</v>
      </c>
      <c r="E2036" s="21">
        <v>2597.23</v>
      </c>
      <c r="F2036" s="43">
        <v>628.31235072000004</v>
      </c>
      <c r="G2036" s="3">
        <f t="shared" si="124"/>
        <v>5.5674932729350424E-3</v>
      </c>
      <c r="H2036" s="3">
        <f>1-E2036/MAX(E$2:E2036)</f>
        <v>0.55808378139249981</v>
      </c>
      <c r="I2036" s="21">
        <f ca="1">IF(ROW()&gt;计算结果!B$18-1,AVERAGE(OFFSET(E2036,0,0,-计算结果!B$18,1)),AVERAGE(OFFSET(E2036,0,0,-ROW()+1,1)))</f>
        <v>2603.2399999999998</v>
      </c>
      <c r="J2036" s="43">
        <f t="shared" ca="1" si="125"/>
        <v>301656.90987775975</v>
      </c>
      <c r="K2036" s="43">
        <f ca="1">IF(ROW()&gt;计算结果!B$19+1,J2036-OFFSET(J2036,-计算结果!B$19,0,1,1),J2036-OFFSET(J2036,-ROW()+2,0,1,1))</f>
        <v>1606.3686246399884</v>
      </c>
      <c r="L2036" s="32" t="str">
        <f ca="1">IF(AND(F2036&gt;OFFSET(F2036,-计算结果!B$19,0,1,1),'000300'!K2036&lt;OFFSET('000300'!K2036,-计算结果!B$19,0,1,1)),"卖",IF(AND(F2036&lt;OFFSET(F2036,-计算结果!B$19,0,1,1),'000300'!K2036&gt;OFFSET('000300'!K2036,-计算结果!B$19,0,1,1)),"买",L2035))</f>
        <v>卖</v>
      </c>
      <c r="M2036" s="4">
        <f t="shared" ca="1" si="126"/>
        <v>1</v>
      </c>
      <c r="N2036" s="3">
        <f ca="1">IF(L2035="买",E2036/E2035-1,0)-IF(M2036=1,计算结果!B$17,0)</f>
        <v>5.5674932729350424E-3</v>
      </c>
      <c r="O2036" s="2">
        <f t="shared" ca="1" si="127"/>
        <v>2.0473219302040748</v>
      </c>
      <c r="P2036" s="3">
        <f ca="1">1-O2036/MAX(O$2:O2036)</f>
        <v>0.21144429518361074</v>
      </c>
    </row>
    <row r="2037" spans="1:16" x14ac:dyDescent="0.15">
      <c r="A2037" s="1">
        <v>41421</v>
      </c>
      <c r="B2037">
        <v>2593.52</v>
      </c>
      <c r="C2037">
        <v>2611.9699999999998</v>
      </c>
      <c r="D2037" s="21">
        <v>2589.7399999999998</v>
      </c>
      <c r="E2037" s="21">
        <v>2599.59</v>
      </c>
      <c r="F2037" s="43">
        <v>667.01651967999999</v>
      </c>
      <c r="G2037" s="3">
        <f t="shared" si="124"/>
        <v>9.0866038048242892E-4</v>
      </c>
      <c r="H2037" s="3">
        <f>1-E2037/MAX(E$2:E2037)</f>
        <v>0.55768222963315861</v>
      </c>
      <c r="I2037" s="21">
        <f ca="1">IF(ROW()&gt;计算结果!B$18-1,AVERAGE(OFFSET(E2037,0,0,-计算结果!B$18,1)),AVERAGE(OFFSET(E2037,0,0,-ROW()+1,1)))</f>
        <v>2599.4250000000002</v>
      </c>
      <c r="J2037" s="43">
        <f t="shared" ca="1" si="125"/>
        <v>300989.89335807977</v>
      </c>
      <c r="K2037" s="43">
        <f ca="1">IF(ROW()&gt;计算结果!B$19+1,J2037-OFFSET(J2037,-计算结果!B$19,0,1,1),J2037-OFFSET(J2037,-ROW()+2,0,1,1))</f>
        <v>1500.7978291200125</v>
      </c>
      <c r="L2037" s="32" t="str">
        <f ca="1">IF(AND(F2037&gt;OFFSET(F2037,-计算结果!B$19,0,1,1),'000300'!K2037&lt;OFFSET('000300'!K2037,-计算结果!B$19,0,1,1)),"卖",IF(AND(F2037&lt;OFFSET(F2037,-计算结果!B$19,0,1,1),'000300'!K2037&gt;OFFSET('000300'!K2037,-计算结果!B$19,0,1,1)),"买",L2036))</f>
        <v>卖</v>
      </c>
      <c r="M2037" s="4" t="str">
        <f t="shared" ca="1" si="126"/>
        <v/>
      </c>
      <c r="N2037" s="3">
        <f ca="1">IF(L2036="买",E2037/E2036-1,0)-IF(M2037=1,计算结果!B$17,0)</f>
        <v>0</v>
      </c>
      <c r="O2037" s="2">
        <f t="shared" ca="1" si="127"/>
        <v>2.0473219302040748</v>
      </c>
      <c r="P2037" s="3">
        <f ca="1">1-O2037/MAX(O$2:O2037)</f>
        <v>0.21144429518361074</v>
      </c>
    </row>
    <row r="2038" spans="1:16" x14ac:dyDescent="0.15">
      <c r="A2038" s="1">
        <v>41422</v>
      </c>
      <c r="B2038">
        <v>2600.63</v>
      </c>
      <c r="C2038">
        <v>2644.36</v>
      </c>
      <c r="D2038" s="21">
        <v>2585.9</v>
      </c>
      <c r="E2038" s="21">
        <v>2644.36</v>
      </c>
      <c r="F2038" s="43">
        <v>867.56737023999995</v>
      </c>
      <c r="G2038" s="3">
        <f t="shared" si="124"/>
        <v>1.7221946537723243E-2</v>
      </c>
      <c r="H2038" s="3">
        <f>1-E2038/MAX(E$2:E2038)</f>
        <v>0.550064656639216</v>
      </c>
      <c r="I2038" s="21">
        <f ca="1">IF(ROW()&gt;计算结果!B$18-1,AVERAGE(OFFSET(E2038,0,0,-计算结果!B$18,1)),AVERAGE(OFFSET(E2038,0,0,-ROW()+1,1)))</f>
        <v>2606.0075000000002</v>
      </c>
      <c r="J2038" s="43">
        <f t="shared" ca="1" si="125"/>
        <v>301857.46072831977</v>
      </c>
      <c r="K2038" s="43">
        <f ca="1">IF(ROW()&gt;计算结果!B$19+1,J2038-OFFSET(J2038,-计算结果!B$19,0,1,1),J2038-OFFSET(J2038,-ROW()+2,0,1,1))</f>
        <v>2844.1510707199923</v>
      </c>
      <c r="L2038" s="32" t="str">
        <f ca="1">IF(AND(F2038&gt;OFFSET(F2038,-计算结果!B$19,0,1,1),'000300'!K2038&lt;OFFSET('000300'!K2038,-计算结果!B$19,0,1,1)),"卖",IF(AND(F2038&lt;OFFSET(F2038,-计算结果!B$19,0,1,1),'000300'!K2038&gt;OFFSET('000300'!K2038,-计算结果!B$19,0,1,1)),"买",L2037))</f>
        <v>卖</v>
      </c>
      <c r="M2038" s="4" t="str">
        <f t="shared" ca="1" si="126"/>
        <v/>
      </c>
      <c r="N2038" s="3">
        <f ca="1">IF(L2037="买",E2038/E2037-1,0)-IF(M2038=1,计算结果!B$17,0)</f>
        <v>0</v>
      </c>
      <c r="O2038" s="2">
        <f t="shared" ca="1" si="127"/>
        <v>2.0473219302040748</v>
      </c>
      <c r="P2038" s="3">
        <f ca="1">1-O2038/MAX(O$2:O2038)</f>
        <v>0.21144429518361074</v>
      </c>
    </row>
    <row r="2039" spans="1:16" x14ac:dyDescent="0.15">
      <c r="A2039" s="1">
        <v>41423</v>
      </c>
      <c r="B2039">
        <v>2648.93</v>
      </c>
      <c r="C2039">
        <v>2661.23</v>
      </c>
      <c r="D2039" s="21">
        <v>2640.88</v>
      </c>
      <c r="E2039" s="21">
        <v>2642.56</v>
      </c>
      <c r="F2039" s="43">
        <v>819.53849344000002</v>
      </c>
      <c r="G2039" s="3">
        <f t="shared" si="124"/>
        <v>-6.8069400535486491E-4</v>
      </c>
      <c r="H2039" s="3">
        <f>1-E2039/MAX(E$2:E2039)</f>
        <v>0.55037092493023887</v>
      </c>
      <c r="I2039" s="21">
        <f ca="1">IF(ROW()&gt;计算结果!B$18-1,AVERAGE(OFFSET(E2039,0,0,-计算结果!B$18,1)),AVERAGE(OFFSET(E2039,0,0,-ROW()+1,1)))</f>
        <v>2620.9349999999999</v>
      </c>
      <c r="J2039" s="43">
        <f t="shared" ca="1" si="125"/>
        <v>302676.99922175979</v>
      </c>
      <c r="K2039" s="43">
        <f ca="1">IF(ROW()&gt;计算结果!B$19+1,J2039-OFFSET(J2039,-计算结果!B$19,0,1,1),J2039-OFFSET(J2039,-ROW()+2,0,1,1))</f>
        <v>2895.3852313600364</v>
      </c>
      <c r="L2039" s="32" t="str">
        <f ca="1">IF(AND(F2039&gt;OFFSET(F2039,-计算结果!B$19,0,1,1),'000300'!K2039&lt;OFFSET('000300'!K2039,-计算结果!B$19,0,1,1)),"卖",IF(AND(F2039&lt;OFFSET(F2039,-计算结果!B$19,0,1,1),'000300'!K2039&gt;OFFSET('000300'!K2039,-计算结果!B$19,0,1,1)),"买",L2038))</f>
        <v>卖</v>
      </c>
      <c r="M2039" s="4" t="str">
        <f t="shared" ca="1" si="126"/>
        <v/>
      </c>
      <c r="N2039" s="3">
        <f ca="1">IF(L2038="买",E2039/E2038-1,0)-IF(M2039=1,计算结果!B$17,0)</f>
        <v>0</v>
      </c>
      <c r="O2039" s="2">
        <f t="shared" ca="1" si="127"/>
        <v>2.0473219302040748</v>
      </c>
      <c r="P2039" s="3">
        <f ca="1">1-O2039/MAX(O$2:O2039)</f>
        <v>0.21144429518361074</v>
      </c>
    </row>
    <row r="2040" spans="1:16" x14ac:dyDescent="0.15">
      <c r="A2040" s="1">
        <v>41424</v>
      </c>
      <c r="B2040">
        <v>2633.95</v>
      </c>
      <c r="C2040">
        <v>2647.44</v>
      </c>
      <c r="D2040" s="21">
        <v>2623.58</v>
      </c>
      <c r="E2040" s="21">
        <v>2634.32</v>
      </c>
      <c r="F2040" s="43">
        <v>710.45062656000005</v>
      </c>
      <c r="G2040" s="3">
        <f t="shared" si="124"/>
        <v>-3.1181884233469903E-3</v>
      </c>
      <c r="H2040" s="3">
        <f>1-E2040/MAX(E$2:E2040)</f>
        <v>0.55177295310692165</v>
      </c>
      <c r="I2040" s="21">
        <f ca="1">IF(ROW()&gt;计算结果!B$18-1,AVERAGE(OFFSET(E2040,0,0,-计算结果!B$18,1)),AVERAGE(OFFSET(E2040,0,0,-ROW()+1,1)))</f>
        <v>2630.2075</v>
      </c>
      <c r="J2040" s="43">
        <f t="shared" ca="1" si="125"/>
        <v>303387.44984831981</v>
      </c>
      <c r="K2040" s="43">
        <f ca="1">IF(ROW()&gt;计算结果!B$19+1,J2040-OFFSET(J2040,-计算结果!B$19,0,1,1),J2040-OFFSET(J2040,-ROW()+2,0,1,1))</f>
        <v>2769.8421760000638</v>
      </c>
      <c r="L2040" s="32" t="str">
        <f ca="1">IF(AND(F2040&gt;OFFSET(F2040,-计算结果!B$19,0,1,1),'000300'!K2040&lt;OFFSET('000300'!K2040,-计算结果!B$19,0,1,1)),"卖",IF(AND(F2040&lt;OFFSET(F2040,-计算结果!B$19,0,1,1),'000300'!K2040&gt;OFFSET('000300'!K2040,-计算结果!B$19,0,1,1)),"买",L2039))</f>
        <v>卖</v>
      </c>
      <c r="M2040" s="4" t="str">
        <f t="shared" ca="1" si="126"/>
        <v/>
      </c>
      <c r="N2040" s="3">
        <f ca="1">IF(L2039="买",E2040/E2039-1,0)-IF(M2040=1,计算结果!B$17,0)</f>
        <v>0</v>
      </c>
      <c r="O2040" s="2">
        <f t="shared" ca="1" si="127"/>
        <v>2.0473219302040748</v>
      </c>
      <c r="P2040" s="3">
        <f ca="1">1-O2040/MAX(O$2:O2040)</f>
        <v>0.21144429518361074</v>
      </c>
    </row>
    <row r="2041" spans="1:16" x14ac:dyDescent="0.15">
      <c r="A2041" s="1">
        <v>41425</v>
      </c>
      <c r="B2041">
        <v>2638.71</v>
      </c>
      <c r="C2041">
        <v>2645.57</v>
      </c>
      <c r="D2041" s="21">
        <v>2604.75</v>
      </c>
      <c r="E2041" s="21">
        <v>2606.4299999999998</v>
      </c>
      <c r="F2041" s="43">
        <v>659.044352</v>
      </c>
      <c r="G2041" s="3">
        <f t="shared" si="124"/>
        <v>-1.0587172401226974E-2</v>
      </c>
      <c r="H2041" s="3">
        <f>1-E2041/MAX(E$2:E2041)</f>
        <v>0.55651841012727155</v>
      </c>
      <c r="I2041" s="21">
        <f ca="1">IF(ROW()&gt;计算结果!B$18-1,AVERAGE(OFFSET(E2041,0,0,-计算结果!B$18,1)),AVERAGE(OFFSET(E2041,0,0,-ROW()+1,1)))</f>
        <v>2631.9175</v>
      </c>
      <c r="J2041" s="43">
        <f t="shared" ca="1" si="125"/>
        <v>304046.49420031981</v>
      </c>
      <c r="K2041" s="43">
        <f ca="1">IF(ROW()&gt;计算结果!B$19+1,J2041-OFFSET(J2041,-计算结果!B$19,0,1,1),J2041-OFFSET(J2041,-ROW()+2,0,1,1))</f>
        <v>2488.2923929600511</v>
      </c>
      <c r="L2041" s="32" t="str">
        <f ca="1">IF(AND(F2041&gt;OFFSET(F2041,-计算结果!B$19,0,1,1),'000300'!K2041&lt;OFFSET('000300'!K2041,-计算结果!B$19,0,1,1)),"卖",IF(AND(F2041&lt;OFFSET(F2041,-计算结果!B$19,0,1,1),'000300'!K2041&gt;OFFSET('000300'!K2041,-计算结果!B$19,0,1,1)),"买",L2040))</f>
        <v>卖</v>
      </c>
      <c r="M2041" s="4" t="str">
        <f t="shared" ca="1" si="126"/>
        <v/>
      </c>
      <c r="N2041" s="3">
        <f ca="1">IF(L2040="买",E2041/E2040-1,0)-IF(M2041=1,计算结果!B$17,0)</f>
        <v>0</v>
      </c>
      <c r="O2041" s="2">
        <f t="shared" ca="1" si="127"/>
        <v>2.0473219302040748</v>
      </c>
      <c r="P2041" s="3">
        <f ca="1">1-O2041/MAX(O$2:O2041)</f>
        <v>0.21144429518361074</v>
      </c>
    </row>
    <row r="2042" spans="1:16" x14ac:dyDescent="0.15">
      <c r="A2042" s="1">
        <v>41428</v>
      </c>
      <c r="B2042">
        <v>2605.9699999999998</v>
      </c>
      <c r="C2042">
        <v>2625.94</v>
      </c>
      <c r="D2042" s="21">
        <v>2596.0500000000002</v>
      </c>
      <c r="E2042" s="21">
        <v>2602.62</v>
      </c>
      <c r="F2042" s="43">
        <v>630.08706559999996</v>
      </c>
      <c r="G2042" s="3">
        <f t="shared" si="124"/>
        <v>-1.4617695468513991E-3</v>
      </c>
      <c r="H2042" s="3">
        <f>1-E2042/MAX(E$2:E2042)</f>
        <v>0.55716667800993669</v>
      </c>
      <c r="I2042" s="21">
        <f ca="1">IF(ROW()&gt;计算结果!B$18-1,AVERAGE(OFFSET(E2042,0,0,-计算结果!B$18,1)),AVERAGE(OFFSET(E2042,0,0,-ROW()+1,1)))</f>
        <v>2621.4825000000001</v>
      </c>
      <c r="J2042" s="43">
        <f t="shared" ca="1" si="125"/>
        <v>303416.40713471983</v>
      </c>
      <c r="K2042" s="43">
        <f ca="1">IF(ROW()&gt;计算结果!B$19+1,J2042-OFFSET(J2042,-计算结果!B$19,0,1,1),J2042-OFFSET(J2042,-ROW()+2,0,1,1))</f>
        <v>1099.8271590400836</v>
      </c>
      <c r="L2042" s="32" t="str">
        <f ca="1">IF(AND(F2042&gt;OFFSET(F2042,-计算结果!B$19,0,1,1),'000300'!K2042&lt;OFFSET('000300'!K2042,-计算结果!B$19,0,1,1)),"卖",IF(AND(F2042&lt;OFFSET(F2042,-计算结果!B$19,0,1,1),'000300'!K2042&gt;OFFSET('000300'!K2042,-计算结果!B$19,0,1,1)),"买",L2041))</f>
        <v>卖</v>
      </c>
      <c r="M2042" s="4" t="str">
        <f t="shared" ca="1" si="126"/>
        <v/>
      </c>
      <c r="N2042" s="3">
        <f ca="1">IF(L2041="买",E2042/E2041-1,0)-IF(M2042=1,计算结果!B$17,0)</f>
        <v>0</v>
      </c>
      <c r="O2042" s="2">
        <f t="shared" ca="1" si="127"/>
        <v>2.0473219302040748</v>
      </c>
      <c r="P2042" s="3">
        <f ca="1">1-O2042/MAX(O$2:O2042)</f>
        <v>0.21144429518361074</v>
      </c>
    </row>
    <row r="2043" spans="1:16" x14ac:dyDescent="0.15">
      <c r="A2043" s="1">
        <v>41429</v>
      </c>
      <c r="B2043">
        <v>2600.5</v>
      </c>
      <c r="C2043">
        <v>2600.5</v>
      </c>
      <c r="D2043" s="21">
        <v>2556.06</v>
      </c>
      <c r="E2043" s="21">
        <v>2565.67</v>
      </c>
      <c r="F2043" s="43">
        <v>631.39418111999998</v>
      </c>
      <c r="G2043" s="3">
        <f t="shared" si="124"/>
        <v>-1.4197232020041306E-2</v>
      </c>
      <c r="H2043" s="3">
        <f>1-E2043/MAX(E$2:E2043)</f>
        <v>0.56345368542843532</v>
      </c>
      <c r="I2043" s="21">
        <f ca="1">IF(ROW()&gt;计算结果!B$18-1,AVERAGE(OFFSET(E2043,0,0,-计算结果!B$18,1)),AVERAGE(OFFSET(E2043,0,0,-ROW()+1,1)))</f>
        <v>2602.2600000000002</v>
      </c>
      <c r="J2043" s="43">
        <f t="shared" ca="1" si="125"/>
        <v>302785.01295359986</v>
      </c>
      <c r="K2043" s="43">
        <f ca="1">IF(ROW()&gt;计算结果!B$19+1,J2043-OFFSET(J2043,-计算结果!B$19,0,1,1),J2043-OFFSET(J2043,-ROW()+2,0,1,1))</f>
        <v>-313.80832255986752</v>
      </c>
      <c r="L2043" s="32" t="str">
        <f ca="1">IF(AND(F2043&gt;OFFSET(F2043,-计算结果!B$19,0,1,1),'000300'!K2043&lt;OFFSET('000300'!K2043,-计算结果!B$19,0,1,1)),"卖",IF(AND(F2043&lt;OFFSET(F2043,-计算结果!B$19,0,1,1),'000300'!K2043&gt;OFFSET('000300'!K2043,-计算结果!B$19,0,1,1)),"买",L2042))</f>
        <v>卖</v>
      </c>
      <c r="M2043" s="4" t="str">
        <f t="shared" ca="1" si="126"/>
        <v/>
      </c>
      <c r="N2043" s="3">
        <f ca="1">IF(L2042="买",E2043/E2042-1,0)-IF(M2043=1,计算结果!B$17,0)</f>
        <v>0</v>
      </c>
      <c r="O2043" s="2">
        <f t="shared" ca="1" si="127"/>
        <v>2.0473219302040748</v>
      </c>
      <c r="P2043" s="3">
        <f ca="1">1-O2043/MAX(O$2:O2043)</f>
        <v>0.21144429518361074</v>
      </c>
    </row>
    <row r="2044" spans="1:16" x14ac:dyDescent="0.15">
      <c r="A2044" s="1">
        <v>41430</v>
      </c>
      <c r="B2044">
        <v>2565.33</v>
      </c>
      <c r="C2044">
        <v>2570.0300000000002</v>
      </c>
      <c r="D2044" s="21">
        <v>2545.19</v>
      </c>
      <c r="E2044" s="21">
        <v>2560.54</v>
      </c>
      <c r="F2044" s="43">
        <v>473.67057407999999</v>
      </c>
      <c r="G2044" s="3">
        <f t="shared" si="124"/>
        <v>-1.9994777192702262E-3</v>
      </c>
      <c r="H2044" s="3">
        <f>1-E2044/MAX(E$2:E2044)</f>
        <v>0.56432655005785071</v>
      </c>
      <c r="I2044" s="21">
        <f ca="1">IF(ROW()&gt;计算结果!B$18-1,AVERAGE(OFFSET(E2044,0,0,-计算结果!B$18,1)),AVERAGE(OFFSET(E2044,0,0,-ROW()+1,1)))</f>
        <v>2583.8149999999996</v>
      </c>
      <c r="J2044" s="43">
        <f t="shared" ca="1" si="125"/>
        <v>302311.34237951983</v>
      </c>
      <c r="K2044" s="43">
        <f ca="1">IF(ROW()&gt;计算结果!B$19+1,J2044-OFFSET(J2044,-计算结果!B$19,0,1,1),J2044-OFFSET(J2044,-ROW()+2,0,1,1))</f>
        <v>26.120151040086057</v>
      </c>
      <c r="L2044" s="32" t="str">
        <f ca="1">IF(AND(F2044&gt;OFFSET(F2044,-计算结果!B$19,0,1,1),'000300'!K2044&lt;OFFSET('000300'!K2044,-计算结果!B$19,0,1,1)),"卖",IF(AND(F2044&lt;OFFSET(F2044,-计算结果!B$19,0,1,1),'000300'!K2044&gt;OFFSET('000300'!K2044,-计算结果!B$19,0,1,1)),"买",L2043))</f>
        <v>卖</v>
      </c>
      <c r="M2044" s="4" t="str">
        <f t="shared" ca="1" si="126"/>
        <v/>
      </c>
      <c r="N2044" s="3">
        <f ca="1">IF(L2043="买",E2044/E2043-1,0)-IF(M2044=1,计算结果!B$17,0)</f>
        <v>0</v>
      </c>
      <c r="O2044" s="2">
        <f t="shared" ca="1" si="127"/>
        <v>2.0473219302040748</v>
      </c>
      <c r="P2044" s="3">
        <f ca="1">1-O2044/MAX(O$2:O2044)</f>
        <v>0.21144429518361074</v>
      </c>
    </row>
    <row r="2045" spans="1:16" x14ac:dyDescent="0.15">
      <c r="A2045" s="1">
        <v>41431</v>
      </c>
      <c r="B2045">
        <v>2552.8200000000002</v>
      </c>
      <c r="C2045">
        <v>2557.6799999999998</v>
      </c>
      <c r="D2045" s="21">
        <v>2525.31</v>
      </c>
      <c r="E2045" s="21">
        <v>2527.84</v>
      </c>
      <c r="F2045" s="43">
        <v>544.48111616000006</v>
      </c>
      <c r="G2045" s="3">
        <f t="shared" si="124"/>
        <v>-1.2770743671256746E-2</v>
      </c>
      <c r="H2045" s="3">
        <f>1-E2045/MAX(E$2:E2045)</f>
        <v>0.56989042401143397</v>
      </c>
      <c r="I2045" s="21">
        <f ca="1">IF(ROW()&gt;计算结果!B$18-1,AVERAGE(OFFSET(E2045,0,0,-计算结果!B$18,1)),AVERAGE(OFFSET(E2045,0,0,-ROW()+1,1)))</f>
        <v>2564.1675</v>
      </c>
      <c r="J2045" s="43">
        <f t="shared" ca="1" si="125"/>
        <v>301766.86126335984</v>
      </c>
      <c r="K2045" s="43">
        <f ca="1">IF(ROW()&gt;计算结果!B$19+1,J2045-OFFSET(J2045,-计算结果!B$19,0,1,1),J2045-OFFSET(J2045,-ROW()+2,0,1,1))</f>
        <v>109.9513856000849</v>
      </c>
      <c r="L2045" s="32" t="str">
        <f ca="1">IF(AND(F2045&gt;OFFSET(F2045,-计算结果!B$19,0,1,1),'000300'!K2045&lt;OFFSET('000300'!K2045,-计算结果!B$19,0,1,1)),"卖",IF(AND(F2045&lt;OFFSET(F2045,-计算结果!B$19,0,1,1),'000300'!K2045&gt;OFFSET('000300'!K2045,-计算结果!B$19,0,1,1)),"买",L2044))</f>
        <v>卖</v>
      </c>
      <c r="M2045" s="4" t="str">
        <f t="shared" ca="1" si="126"/>
        <v/>
      </c>
      <c r="N2045" s="3">
        <f ca="1">IF(L2044="买",E2045/E2044-1,0)-IF(M2045=1,计算结果!B$17,0)</f>
        <v>0</v>
      </c>
      <c r="O2045" s="2">
        <f t="shared" ca="1" si="127"/>
        <v>2.0473219302040748</v>
      </c>
      <c r="P2045" s="3">
        <f ca="1">1-O2045/MAX(O$2:O2045)</f>
        <v>0.21144429518361074</v>
      </c>
    </row>
    <row r="2046" spans="1:16" x14ac:dyDescent="0.15">
      <c r="A2046" s="1">
        <v>41432</v>
      </c>
      <c r="B2046">
        <v>2526.91</v>
      </c>
      <c r="C2046">
        <v>2538.89</v>
      </c>
      <c r="D2046" s="21">
        <v>2475.69</v>
      </c>
      <c r="E2046" s="21">
        <v>2484.16</v>
      </c>
      <c r="F2046" s="43">
        <v>613.66173695999998</v>
      </c>
      <c r="G2046" s="3">
        <f t="shared" si="124"/>
        <v>-1.7279574656623997E-2</v>
      </c>
      <c r="H2046" s="3">
        <f>1-E2046/MAX(E$2:E2046)</f>
        <v>0.57732253454025728</v>
      </c>
      <c r="I2046" s="21">
        <f ca="1">IF(ROW()&gt;计算结果!B$18-1,AVERAGE(OFFSET(E2046,0,0,-计算结果!B$18,1)),AVERAGE(OFFSET(E2046,0,0,-ROW()+1,1)))</f>
        <v>2534.5524999999998</v>
      </c>
      <c r="J2046" s="43">
        <f t="shared" ca="1" si="125"/>
        <v>301153.19952639984</v>
      </c>
      <c r="K2046" s="43">
        <f ca="1">IF(ROW()&gt;计算结果!B$19+1,J2046-OFFSET(J2046,-计算结果!B$19,0,1,1),J2046-OFFSET(J2046,-ROW()+2,0,1,1))</f>
        <v>163.3061683200649</v>
      </c>
      <c r="L2046" s="32" t="str">
        <f ca="1">IF(AND(F2046&gt;OFFSET(F2046,-计算结果!B$19,0,1,1),'000300'!K2046&lt;OFFSET('000300'!K2046,-计算结果!B$19,0,1,1)),"卖",IF(AND(F2046&lt;OFFSET(F2046,-计算结果!B$19,0,1,1),'000300'!K2046&gt;OFFSET('000300'!K2046,-计算结果!B$19,0,1,1)),"买",L2045))</f>
        <v>卖</v>
      </c>
      <c r="M2046" s="4" t="str">
        <f t="shared" ca="1" si="126"/>
        <v/>
      </c>
      <c r="N2046" s="3">
        <f ca="1">IF(L2045="买",E2046/E2045-1,0)-IF(M2046=1,计算结果!B$17,0)</f>
        <v>0</v>
      </c>
      <c r="O2046" s="2">
        <f t="shared" ca="1" si="127"/>
        <v>2.0473219302040748</v>
      </c>
      <c r="P2046" s="3">
        <f ca="1">1-O2046/MAX(O$2:O2046)</f>
        <v>0.21144429518361074</v>
      </c>
    </row>
    <row r="2047" spans="1:16" x14ac:dyDescent="0.15">
      <c r="A2047" s="1">
        <v>41438</v>
      </c>
      <c r="B2047">
        <v>2448.7199999999998</v>
      </c>
      <c r="C2047">
        <v>2448.7199999999998</v>
      </c>
      <c r="D2047" s="21">
        <v>2375.1999999999998</v>
      </c>
      <c r="E2047" s="21">
        <v>2399.94</v>
      </c>
      <c r="F2047" s="43">
        <v>640.81596416000002</v>
      </c>
      <c r="G2047" s="3">
        <f t="shared" si="124"/>
        <v>-3.3902808192708966E-2</v>
      </c>
      <c r="H2047" s="3">
        <f>1-E2047/MAX(E$2:E2047)</f>
        <v>0.59165248757911937</v>
      </c>
      <c r="I2047" s="21">
        <f ca="1">IF(ROW()&gt;计算结果!B$18-1,AVERAGE(OFFSET(E2047,0,0,-计算结果!B$18,1)),AVERAGE(OFFSET(E2047,0,0,-ROW()+1,1)))</f>
        <v>2493.12</v>
      </c>
      <c r="J2047" s="43">
        <f t="shared" ca="1" si="125"/>
        <v>300512.38356223982</v>
      </c>
      <c r="K2047" s="43">
        <f ca="1">IF(ROW()&gt;计算结果!B$19+1,J2047-OFFSET(J2047,-计算结果!B$19,0,1,1),J2047-OFFSET(J2047,-ROW()+2,0,1,1))</f>
        <v>-1345.077166079951</v>
      </c>
      <c r="L2047" s="32" t="str">
        <f ca="1">IF(AND(F2047&gt;OFFSET(F2047,-计算结果!B$19,0,1,1),'000300'!K2047&lt;OFFSET('000300'!K2047,-计算结果!B$19,0,1,1)),"卖",IF(AND(F2047&lt;OFFSET(F2047,-计算结果!B$19,0,1,1),'000300'!K2047&gt;OFFSET('000300'!K2047,-计算结果!B$19,0,1,1)),"买",L2046))</f>
        <v>卖</v>
      </c>
      <c r="M2047" s="4" t="str">
        <f t="shared" ca="1" si="126"/>
        <v/>
      </c>
      <c r="N2047" s="3">
        <f ca="1">IF(L2046="买",E2047/E2046-1,0)-IF(M2047=1,计算结果!B$17,0)</f>
        <v>0</v>
      </c>
      <c r="O2047" s="2">
        <f t="shared" ca="1" si="127"/>
        <v>2.0473219302040748</v>
      </c>
      <c r="P2047" s="3">
        <f ca="1">1-O2047/MAX(O$2:O2047)</f>
        <v>0.21144429518361074</v>
      </c>
    </row>
    <row r="2048" spans="1:16" x14ac:dyDescent="0.15">
      <c r="A2048" s="1">
        <v>41439</v>
      </c>
      <c r="B2048">
        <v>2404.42</v>
      </c>
      <c r="C2048">
        <v>2420.36</v>
      </c>
      <c r="D2048" s="21">
        <v>2396.4899999999998</v>
      </c>
      <c r="E2048" s="21">
        <v>2416.77</v>
      </c>
      <c r="F2048" s="43">
        <v>536.86779904000002</v>
      </c>
      <c r="G2048" s="3">
        <f t="shared" si="124"/>
        <v>7.012675316882877E-3</v>
      </c>
      <c r="H2048" s="3">
        <f>1-E2048/MAX(E$2:E2048)</f>
        <v>0.58878887905805488</v>
      </c>
      <c r="I2048" s="21">
        <f ca="1">IF(ROW()&gt;计算结果!B$18-1,AVERAGE(OFFSET(E2048,0,0,-计算结果!B$18,1)),AVERAGE(OFFSET(E2048,0,0,-ROW()+1,1)))</f>
        <v>2457.1775000000002</v>
      </c>
      <c r="J2048" s="43">
        <f t="shared" ca="1" si="125"/>
        <v>299975.51576319983</v>
      </c>
      <c r="K2048" s="43">
        <f ca="1">IF(ROW()&gt;计算结果!B$19+1,J2048-OFFSET(J2048,-计算结果!B$19,0,1,1),J2048-OFFSET(J2048,-ROW()+2,0,1,1))</f>
        <v>-2701.4834585599601</v>
      </c>
      <c r="L2048" s="32" t="str">
        <f ca="1">IF(AND(F2048&gt;OFFSET(F2048,-计算结果!B$19,0,1,1),'000300'!K2048&lt;OFFSET('000300'!K2048,-计算结果!B$19,0,1,1)),"卖",IF(AND(F2048&lt;OFFSET(F2048,-计算结果!B$19,0,1,1),'000300'!K2048&gt;OFFSET('000300'!K2048,-计算结果!B$19,0,1,1)),"买",L2047))</f>
        <v>卖</v>
      </c>
      <c r="M2048" s="4" t="str">
        <f t="shared" ca="1" si="126"/>
        <v/>
      </c>
      <c r="N2048" s="3">
        <f ca="1">IF(L2047="买",E2048/E2047-1,0)-IF(M2048=1,计算结果!B$17,0)</f>
        <v>0</v>
      </c>
      <c r="O2048" s="2">
        <f t="shared" ca="1" si="127"/>
        <v>2.0473219302040748</v>
      </c>
      <c r="P2048" s="3">
        <f ca="1">1-O2048/MAX(O$2:O2048)</f>
        <v>0.21144429518361074</v>
      </c>
    </row>
    <row r="2049" spans="1:16" x14ac:dyDescent="0.15">
      <c r="A2049" s="1">
        <v>41442</v>
      </c>
      <c r="B2049">
        <v>2422.7600000000002</v>
      </c>
      <c r="C2049">
        <v>2427.5300000000002</v>
      </c>
      <c r="D2049" s="21">
        <v>2394.39</v>
      </c>
      <c r="E2049" s="21">
        <v>2403.84</v>
      </c>
      <c r="F2049" s="43">
        <v>519.83757312</v>
      </c>
      <c r="G2049" s="3">
        <f t="shared" si="124"/>
        <v>-5.3501160640027079E-3</v>
      </c>
      <c r="H2049" s="3">
        <f>1-E2049/MAX(E$2:E2049)</f>
        <v>0.59098890628190293</v>
      </c>
      <c r="I2049" s="21">
        <f ca="1">IF(ROW()&gt;计算结果!B$18-1,AVERAGE(OFFSET(E2049,0,0,-计算结果!B$18,1)),AVERAGE(OFFSET(E2049,0,0,-ROW()+1,1)))</f>
        <v>2426.1775000000002</v>
      </c>
      <c r="J2049" s="43">
        <f t="shared" ca="1" si="125"/>
        <v>299455.67819007981</v>
      </c>
      <c r="K2049" s="43">
        <f ca="1">IF(ROW()&gt;计算结果!B$19+1,J2049-OFFSET(J2049,-计算结果!B$19,0,1,1),J2049-OFFSET(J2049,-ROW()+2,0,1,1))</f>
        <v>-3931.7716582400026</v>
      </c>
      <c r="L2049" s="32" t="str">
        <f ca="1">IF(AND(F2049&gt;OFFSET(F2049,-计算结果!B$19,0,1,1),'000300'!K2049&lt;OFFSET('000300'!K2049,-计算结果!B$19,0,1,1)),"卖",IF(AND(F2049&lt;OFFSET(F2049,-计算结果!B$19,0,1,1),'000300'!K2049&gt;OFFSET('000300'!K2049,-计算结果!B$19,0,1,1)),"买",L2048))</f>
        <v>卖</v>
      </c>
      <c r="M2049" s="4" t="str">
        <f t="shared" ca="1" si="126"/>
        <v/>
      </c>
      <c r="N2049" s="3">
        <f ca="1">IF(L2048="买",E2049/E2048-1,0)-IF(M2049=1,计算结果!B$17,0)</f>
        <v>0</v>
      </c>
      <c r="O2049" s="2">
        <f t="shared" ca="1" si="127"/>
        <v>2.0473219302040748</v>
      </c>
      <c r="P2049" s="3">
        <f ca="1">1-O2049/MAX(O$2:O2049)</f>
        <v>0.21144429518361074</v>
      </c>
    </row>
    <row r="2050" spans="1:16" x14ac:dyDescent="0.15">
      <c r="A2050" s="1">
        <v>41443</v>
      </c>
      <c r="B2050">
        <v>2413.09</v>
      </c>
      <c r="C2050">
        <v>2424.1999999999998</v>
      </c>
      <c r="D2050" s="21">
        <v>2393.3200000000002</v>
      </c>
      <c r="E2050" s="21">
        <v>2418.75</v>
      </c>
      <c r="F2050" s="43">
        <v>487.92088575999998</v>
      </c>
      <c r="G2050" s="3">
        <f t="shared" si="124"/>
        <v>6.2025758785941854E-3</v>
      </c>
      <c r="H2050" s="3">
        <f>1-E2050/MAX(E$2:E2050)</f>
        <v>0.58845198393792963</v>
      </c>
      <c r="I2050" s="21">
        <f ca="1">IF(ROW()&gt;计算结果!B$18-1,AVERAGE(OFFSET(E2050,0,0,-计算结果!B$18,1)),AVERAGE(OFFSET(E2050,0,0,-ROW()+1,1)))</f>
        <v>2409.8249999999998</v>
      </c>
      <c r="J2050" s="43">
        <f t="shared" ca="1" si="125"/>
        <v>298967.75730431982</v>
      </c>
      <c r="K2050" s="43">
        <f ca="1">IF(ROW()&gt;计算结果!B$19+1,J2050-OFFSET(J2050,-计算结果!B$19,0,1,1),J2050-OFFSET(J2050,-ROW()+2,0,1,1))</f>
        <v>-5078.7368959999876</v>
      </c>
      <c r="L2050" s="32" t="str">
        <f ca="1">IF(AND(F2050&gt;OFFSET(F2050,-计算结果!B$19,0,1,1),'000300'!K2050&lt;OFFSET('000300'!K2050,-计算结果!B$19,0,1,1)),"卖",IF(AND(F2050&lt;OFFSET(F2050,-计算结果!B$19,0,1,1),'000300'!K2050&gt;OFFSET('000300'!K2050,-计算结果!B$19,0,1,1)),"买",L2049))</f>
        <v>卖</v>
      </c>
      <c r="M2050" s="4" t="str">
        <f t="shared" ca="1" si="126"/>
        <v/>
      </c>
      <c r="N2050" s="3">
        <f ca="1">IF(L2049="买",E2050/E2049-1,0)-IF(M2050=1,计算结果!B$17,0)</f>
        <v>0</v>
      </c>
      <c r="O2050" s="2">
        <f t="shared" ca="1" si="127"/>
        <v>2.0473219302040748</v>
      </c>
      <c r="P2050" s="3">
        <f ca="1">1-O2050/MAX(O$2:O2050)</f>
        <v>0.21144429518361074</v>
      </c>
    </row>
    <row r="2051" spans="1:16" x14ac:dyDescent="0.15">
      <c r="A2051" s="1">
        <v>41444</v>
      </c>
      <c r="B2051">
        <v>2408.2800000000002</v>
      </c>
      <c r="C2051">
        <v>2408.2800000000002</v>
      </c>
      <c r="D2051" s="21">
        <v>2366.35</v>
      </c>
      <c r="E2051" s="21">
        <v>2400.77</v>
      </c>
      <c r="F2051" s="43">
        <v>529.79990527999996</v>
      </c>
      <c r="G2051" s="3">
        <f t="shared" ref="G2051:G2114" si="128">E2051/E2050-1</f>
        <v>-7.4335917312661204E-3</v>
      </c>
      <c r="H2051" s="3">
        <f>1-E2051/MAX(E$2:E2051)</f>
        <v>0.59151126386714759</v>
      </c>
      <c r="I2051" s="21">
        <f ca="1">IF(ROW()&gt;计算结果!B$18-1,AVERAGE(OFFSET(E2051,0,0,-计算结果!B$18,1)),AVERAGE(OFFSET(E2051,0,0,-ROW()+1,1)))</f>
        <v>2410.0325000000003</v>
      </c>
      <c r="J2051" s="43">
        <f t="shared" ca="1" si="125"/>
        <v>299497.55720959982</v>
      </c>
      <c r="K2051" s="43">
        <f ca="1">IF(ROW()&gt;计算结果!B$19+1,J2051-OFFSET(J2051,-计算结果!B$19,0,1,1),J2051-OFFSET(J2051,-ROW()+2,0,1,1))</f>
        <v>-3918.8499251200119</v>
      </c>
      <c r="L2051" s="32" t="str">
        <f ca="1">IF(AND(F2051&gt;OFFSET(F2051,-计算结果!B$19,0,1,1),'000300'!K2051&lt;OFFSET('000300'!K2051,-计算结果!B$19,0,1,1)),"卖",IF(AND(F2051&lt;OFFSET(F2051,-计算结果!B$19,0,1,1),'000300'!K2051&gt;OFFSET('000300'!K2051,-计算结果!B$19,0,1,1)),"买",L2050))</f>
        <v>卖</v>
      </c>
      <c r="M2051" s="4" t="str">
        <f t="shared" ca="1" si="126"/>
        <v/>
      </c>
      <c r="N2051" s="3">
        <f ca="1">IF(L2050="买",E2051/E2050-1,0)-IF(M2051=1,计算结果!B$17,0)</f>
        <v>0</v>
      </c>
      <c r="O2051" s="2">
        <f t="shared" ca="1" si="127"/>
        <v>2.0473219302040748</v>
      </c>
      <c r="P2051" s="3">
        <f ca="1">1-O2051/MAX(O$2:O2051)</f>
        <v>0.21144429518361074</v>
      </c>
    </row>
    <row r="2052" spans="1:16" x14ac:dyDescent="0.15">
      <c r="A2052" s="1">
        <v>41445</v>
      </c>
      <c r="B2052">
        <v>2386.1</v>
      </c>
      <c r="C2052">
        <v>2386.1</v>
      </c>
      <c r="D2052" s="21">
        <v>2320.23</v>
      </c>
      <c r="E2052" s="21">
        <v>2321.4699999999998</v>
      </c>
      <c r="F2052" s="43">
        <v>521.71735039999999</v>
      </c>
      <c r="G2052" s="3">
        <f t="shared" si="128"/>
        <v>-3.303106919863219E-2</v>
      </c>
      <c r="H2052" s="3">
        <f>1-E2052/MAX(E$2:E2052)</f>
        <v>0.60500408357721369</v>
      </c>
      <c r="I2052" s="21">
        <f ca="1">IF(ROW()&gt;计算结果!B$18-1,AVERAGE(OFFSET(E2052,0,0,-计算结果!B$18,1)),AVERAGE(OFFSET(E2052,0,0,-ROW()+1,1)))</f>
        <v>2386.2075</v>
      </c>
      <c r="J2052" s="43">
        <f t="shared" ref="J2052:J2115" ca="1" si="129">IF(I2052&gt;I2051,J2051+F2052,J2051-F2052)</f>
        <v>298975.83985919983</v>
      </c>
      <c r="K2052" s="43">
        <f ca="1">IF(ROW()&gt;计算结果!B$19+1,J2052-OFFSET(J2052,-计算结果!B$19,0,1,1),J2052-OFFSET(J2052,-ROW()+2,0,1,1))</f>
        <v>-3809.1730944000301</v>
      </c>
      <c r="L2052" s="32" t="str">
        <f ca="1">IF(AND(F2052&gt;OFFSET(F2052,-计算结果!B$19,0,1,1),'000300'!K2052&lt;OFFSET('000300'!K2052,-计算结果!B$19,0,1,1)),"卖",IF(AND(F2052&lt;OFFSET(F2052,-计算结果!B$19,0,1,1),'000300'!K2052&gt;OFFSET('000300'!K2052,-计算结果!B$19,0,1,1)),"买",L2051))</f>
        <v>卖</v>
      </c>
      <c r="M2052" s="4" t="str">
        <f t="shared" ref="M2052:M2115" ca="1" si="130">IF(L2051&lt;&gt;L2052,1,"")</f>
        <v/>
      </c>
      <c r="N2052" s="3">
        <f ca="1">IF(L2051="买",E2052/E2051-1,0)-IF(M2052=1,计算结果!B$17,0)</f>
        <v>0</v>
      </c>
      <c r="O2052" s="2">
        <f t="shared" ref="O2052:O2115" ca="1" si="131">IFERROR(O2051*(1+N2052),O2051)</f>
        <v>2.0473219302040748</v>
      </c>
      <c r="P2052" s="3">
        <f ca="1">1-O2052/MAX(O$2:O2052)</f>
        <v>0.21144429518361074</v>
      </c>
    </row>
    <row r="2053" spans="1:16" x14ac:dyDescent="0.15">
      <c r="A2053" s="1">
        <v>41446</v>
      </c>
      <c r="B2053">
        <v>2283.15</v>
      </c>
      <c r="C2053">
        <v>2332.84</v>
      </c>
      <c r="D2053" s="21">
        <v>2269.5700000000002</v>
      </c>
      <c r="E2053" s="21">
        <v>2317.39</v>
      </c>
      <c r="F2053" s="43">
        <v>534.86133247999999</v>
      </c>
      <c r="G2053" s="3">
        <f t="shared" si="128"/>
        <v>-1.7575070967963402E-3</v>
      </c>
      <c r="H2053" s="3">
        <f>1-E2053/MAX(E$2:E2053)</f>
        <v>0.60569829170353229</v>
      </c>
      <c r="I2053" s="21">
        <f ca="1">IF(ROW()&gt;计算结果!B$18-1,AVERAGE(OFFSET(E2053,0,0,-计算结果!B$18,1)),AVERAGE(OFFSET(E2053,0,0,-ROW()+1,1)))</f>
        <v>2364.5949999999998</v>
      </c>
      <c r="J2053" s="43">
        <f t="shared" ca="1" si="129"/>
        <v>298440.97852671985</v>
      </c>
      <c r="K2053" s="43">
        <f ca="1">IF(ROW()&gt;计算结果!B$19+1,J2053-OFFSET(J2053,-计算结果!B$19,0,1,1),J2053-OFFSET(J2053,-ROW()+2,0,1,1))</f>
        <v>-3870.3638527999865</v>
      </c>
      <c r="L2053" s="32" t="str">
        <f ca="1">IF(AND(F2053&gt;OFFSET(F2053,-计算结果!B$19,0,1,1),'000300'!K2053&lt;OFFSET('000300'!K2053,-计算结果!B$19,0,1,1)),"卖",IF(AND(F2053&lt;OFFSET(F2053,-计算结果!B$19,0,1,1),'000300'!K2053&gt;OFFSET('000300'!K2053,-计算结果!B$19,0,1,1)),"买",L2052))</f>
        <v>卖</v>
      </c>
      <c r="M2053" s="4" t="str">
        <f t="shared" ca="1" si="130"/>
        <v/>
      </c>
      <c r="N2053" s="3">
        <f ca="1">IF(L2052="买",E2053/E2052-1,0)-IF(M2053=1,计算结果!B$17,0)</f>
        <v>0</v>
      </c>
      <c r="O2053" s="2">
        <f t="shared" ca="1" si="131"/>
        <v>2.0473219302040748</v>
      </c>
      <c r="P2053" s="3">
        <f ca="1">1-O2053/MAX(O$2:O2053)</f>
        <v>0.21144429518361074</v>
      </c>
    </row>
    <row r="2054" spans="1:16" x14ac:dyDescent="0.15">
      <c r="A2054" s="1">
        <v>41449</v>
      </c>
      <c r="B2054">
        <v>2308.0700000000002</v>
      </c>
      <c r="C2054">
        <v>2308.0700000000002</v>
      </c>
      <c r="D2054" s="21">
        <v>2164.3200000000002</v>
      </c>
      <c r="E2054" s="21">
        <v>2171.21</v>
      </c>
      <c r="F2054" s="43">
        <v>737.31932159999997</v>
      </c>
      <c r="G2054" s="3">
        <f t="shared" si="128"/>
        <v>-6.3079585223031032E-2</v>
      </c>
      <c r="H2054" s="3">
        <f>1-E2054/MAX(E$2:E2054)</f>
        <v>0.63057067991560611</v>
      </c>
      <c r="I2054" s="21">
        <f ca="1">IF(ROW()&gt;计算结果!B$18-1,AVERAGE(OFFSET(E2054,0,0,-计算结果!B$18,1)),AVERAGE(OFFSET(E2054,0,0,-ROW()+1,1)))</f>
        <v>2302.71</v>
      </c>
      <c r="J2054" s="43">
        <f t="shared" ca="1" si="129"/>
        <v>297703.65920511982</v>
      </c>
      <c r="K2054" s="43">
        <f ca="1">IF(ROW()&gt;计算结果!B$19+1,J2054-OFFSET(J2054,-计算结果!B$19,0,1,1),J2054-OFFSET(J2054,-ROW()+2,0,1,1))</f>
        <v>-4063.2020582400146</v>
      </c>
      <c r="L2054" s="32" t="str">
        <f ca="1">IF(AND(F2054&gt;OFFSET(F2054,-计算结果!B$19,0,1,1),'000300'!K2054&lt;OFFSET('000300'!K2054,-计算结果!B$19,0,1,1)),"卖",IF(AND(F2054&lt;OFFSET(F2054,-计算结果!B$19,0,1,1),'000300'!K2054&gt;OFFSET('000300'!K2054,-计算结果!B$19,0,1,1)),"买",L2053))</f>
        <v>卖</v>
      </c>
      <c r="M2054" s="4" t="str">
        <f t="shared" ca="1" si="130"/>
        <v/>
      </c>
      <c r="N2054" s="3">
        <f ca="1">IF(L2053="买",E2054/E2053-1,0)-IF(M2054=1,计算结果!B$17,0)</f>
        <v>0</v>
      </c>
      <c r="O2054" s="2">
        <f t="shared" ca="1" si="131"/>
        <v>2.0473219302040748</v>
      </c>
      <c r="P2054" s="3">
        <f ca="1">1-O2054/MAX(O$2:O2054)</f>
        <v>0.21144429518361074</v>
      </c>
    </row>
    <row r="2055" spans="1:16" x14ac:dyDescent="0.15">
      <c r="A2055" s="1">
        <v>41450</v>
      </c>
      <c r="B2055">
        <v>2146.0500000000002</v>
      </c>
      <c r="C2055">
        <v>2169.21</v>
      </c>
      <c r="D2055" s="21">
        <v>2023.17</v>
      </c>
      <c r="E2055" s="21">
        <v>2165.42</v>
      </c>
      <c r="F2055" s="43">
        <v>870.90397184000005</v>
      </c>
      <c r="G2055" s="3">
        <f t="shared" si="128"/>
        <v>-2.6667157944187947E-3</v>
      </c>
      <c r="H2055" s="3">
        <f>1-E2055/MAX(E$2:E2055)</f>
        <v>0.6315558429183965</v>
      </c>
      <c r="I2055" s="21">
        <f ca="1">IF(ROW()&gt;计算结果!B$18-1,AVERAGE(OFFSET(E2055,0,0,-计算结果!B$18,1)),AVERAGE(OFFSET(E2055,0,0,-ROW()+1,1)))</f>
        <v>2243.8724999999999</v>
      </c>
      <c r="J2055" s="43">
        <f t="shared" ca="1" si="129"/>
        <v>296832.75523327984</v>
      </c>
      <c r="K2055" s="43">
        <f ca="1">IF(ROW()&gt;计算结果!B$19+1,J2055-OFFSET(J2055,-计算结果!B$19,0,1,1),J2055-OFFSET(J2055,-ROW()+2,0,1,1))</f>
        <v>-4320.4442931200028</v>
      </c>
      <c r="L2055" s="32" t="str">
        <f ca="1">IF(AND(F2055&gt;OFFSET(F2055,-计算结果!B$19,0,1,1),'000300'!K2055&lt;OFFSET('000300'!K2055,-计算结果!B$19,0,1,1)),"卖",IF(AND(F2055&lt;OFFSET(F2055,-计算结果!B$19,0,1,1),'000300'!K2055&gt;OFFSET('000300'!K2055,-计算结果!B$19,0,1,1)),"买",L2054))</f>
        <v>卖</v>
      </c>
      <c r="M2055" s="4" t="str">
        <f t="shared" ca="1" si="130"/>
        <v/>
      </c>
      <c r="N2055" s="3">
        <f ca="1">IF(L2054="买",E2055/E2054-1,0)-IF(M2055=1,计算结果!B$17,0)</f>
        <v>0</v>
      </c>
      <c r="O2055" s="2">
        <f t="shared" ca="1" si="131"/>
        <v>2.0473219302040748</v>
      </c>
      <c r="P2055" s="3">
        <f ca="1">1-O2055/MAX(O$2:O2055)</f>
        <v>0.21144429518361074</v>
      </c>
    </row>
    <row r="2056" spans="1:16" x14ac:dyDescent="0.15">
      <c r="A2056" s="1">
        <v>41451</v>
      </c>
      <c r="B2056">
        <v>2170.33</v>
      </c>
      <c r="C2056">
        <v>2181.02</v>
      </c>
      <c r="D2056" s="21">
        <v>2131.86</v>
      </c>
      <c r="E2056" s="21">
        <v>2168.3000000000002</v>
      </c>
      <c r="F2056" s="43">
        <v>672.98430975999997</v>
      </c>
      <c r="G2056" s="3">
        <f t="shared" si="128"/>
        <v>1.3299960284840484E-3</v>
      </c>
      <c r="H2056" s="3">
        <f>1-E2056/MAX(E$2:E2056)</f>
        <v>0.63106581365275982</v>
      </c>
      <c r="I2056" s="21">
        <f ca="1">IF(ROW()&gt;计算结果!B$18-1,AVERAGE(OFFSET(E2056,0,0,-计算结果!B$18,1)),AVERAGE(OFFSET(E2056,0,0,-ROW()+1,1)))</f>
        <v>2205.58</v>
      </c>
      <c r="J2056" s="43">
        <f t="shared" ca="1" si="129"/>
        <v>296159.77092351986</v>
      </c>
      <c r="K2056" s="43">
        <f ca="1">IF(ROW()&gt;计算结果!B$19+1,J2056-OFFSET(J2056,-计算结果!B$19,0,1,1),J2056-OFFSET(J2056,-ROW()+2,0,1,1))</f>
        <v>-4352.612638719962</v>
      </c>
      <c r="L2056" s="32" t="str">
        <f ca="1">IF(AND(F2056&gt;OFFSET(F2056,-计算结果!B$19,0,1,1),'000300'!K2056&lt;OFFSET('000300'!K2056,-计算结果!B$19,0,1,1)),"卖",IF(AND(F2056&lt;OFFSET(F2056,-计算结果!B$19,0,1,1),'000300'!K2056&gt;OFFSET('000300'!K2056,-计算结果!B$19,0,1,1)),"买",L2055))</f>
        <v>卖</v>
      </c>
      <c r="M2056" s="4" t="str">
        <f t="shared" ca="1" si="130"/>
        <v/>
      </c>
      <c r="N2056" s="3">
        <f ca="1">IF(L2055="买",E2056/E2055-1,0)-IF(M2056=1,计算结果!B$17,0)</f>
        <v>0</v>
      </c>
      <c r="O2056" s="2">
        <f t="shared" ca="1" si="131"/>
        <v>2.0473219302040748</v>
      </c>
      <c r="P2056" s="3">
        <f ca="1">1-O2056/MAX(O$2:O2056)</f>
        <v>0.21144429518361074</v>
      </c>
    </row>
    <row r="2057" spans="1:16" x14ac:dyDescent="0.15">
      <c r="A2057" s="1">
        <v>41452</v>
      </c>
      <c r="B2057">
        <v>2172.85</v>
      </c>
      <c r="C2057">
        <v>2200.21</v>
      </c>
      <c r="D2057" s="21">
        <v>2153.17</v>
      </c>
      <c r="E2057" s="21">
        <v>2160.7399999999998</v>
      </c>
      <c r="F2057" s="43">
        <v>629.27081471999998</v>
      </c>
      <c r="G2057" s="3">
        <f t="shared" si="128"/>
        <v>-3.4866024074161617E-3</v>
      </c>
      <c r="H2057" s="3">
        <f>1-E2057/MAX(E$2:E2057)</f>
        <v>0.63235214047505617</v>
      </c>
      <c r="I2057" s="21">
        <f ca="1">IF(ROW()&gt;计算结果!B$18-1,AVERAGE(OFFSET(E2057,0,0,-计算结果!B$18,1)),AVERAGE(OFFSET(E2057,0,0,-ROW()+1,1)))</f>
        <v>2166.4175</v>
      </c>
      <c r="J2057" s="43">
        <f t="shared" ca="1" si="129"/>
        <v>295530.50010879984</v>
      </c>
      <c r="K2057" s="43">
        <f ca="1">IF(ROW()&gt;计算结果!B$19+1,J2057-OFFSET(J2057,-计算结果!B$19,0,1,1),J2057-OFFSET(J2057,-ROW()+2,0,1,1))</f>
        <v>-4445.015654399991</v>
      </c>
      <c r="L2057" s="32" t="str">
        <f ca="1">IF(AND(F2057&gt;OFFSET(F2057,-计算结果!B$19,0,1,1),'000300'!K2057&lt;OFFSET('000300'!K2057,-计算结果!B$19,0,1,1)),"卖",IF(AND(F2057&lt;OFFSET(F2057,-计算结果!B$19,0,1,1),'000300'!K2057&gt;OFFSET('000300'!K2057,-计算结果!B$19,0,1,1)),"买",L2056))</f>
        <v>卖</v>
      </c>
      <c r="M2057" s="4" t="str">
        <f t="shared" ca="1" si="130"/>
        <v/>
      </c>
      <c r="N2057" s="3">
        <f ca="1">IF(L2056="买",E2057/E2056-1,0)-IF(M2057=1,计算结果!B$17,0)</f>
        <v>0</v>
      </c>
      <c r="O2057" s="2">
        <f t="shared" ca="1" si="131"/>
        <v>2.0473219302040748</v>
      </c>
      <c r="P2057" s="3">
        <f ca="1">1-O2057/MAX(O$2:O2057)</f>
        <v>0.21144429518361074</v>
      </c>
    </row>
    <row r="2058" spans="1:16" x14ac:dyDescent="0.15">
      <c r="A2058" s="1">
        <v>41453</v>
      </c>
      <c r="B2058">
        <v>2149.0300000000002</v>
      </c>
      <c r="C2058">
        <v>2227.46</v>
      </c>
      <c r="D2058" s="21">
        <v>2139.37</v>
      </c>
      <c r="E2058" s="21">
        <v>2200.64</v>
      </c>
      <c r="F2058" s="43">
        <v>641.06049536</v>
      </c>
      <c r="G2058" s="3">
        <f t="shared" si="128"/>
        <v>1.8465895943056587E-2</v>
      </c>
      <c r="H2058" s="3">
        <f>1-E2058/MAX(E$2:E2058)</f>
        <v>0.62556319335738109</v>
      </c>
      <c r="I2058" s="21">
        <f ca="1">IF(ROW()&gt;计算结果!B$18-1,AVERAGE(OFFSET(E2058,0,0,-计算结果!B$18,1)),AVERAGE(OFFSET(E2058,0,0,-ROW()+1,1)))</f>
        <v>2173.7750000000001</v>
      </c>
      <c r="J2058" s="43">
        <f t="shared" ca="1" si="129"/>
        <v>296171.56060415984</v>
      </c>
      <c r="K2058" s="43">
        <f ca="1">IF(ROW()&gt;计算结果!B$19+1,J2058-OFFSET(J2058,-计算结果!B$19,0,1,1),J2058-OFFSET(J2058,-ROW()+2,0,1,1))</f>
        <v>-3284.117585919972</v>
      </c>
      <c r="L2058" s="32" t="str">
        <f ca="1">IF(AND(F2058&gt;OFFSET(F2058,-计算结果!B$19,0,1,1),'000300'!K2058&lt;OFFSET('000300'!K2058,-计算结果!B$19,0,1,1)),"卖",IF(AND(F2058&lt;OFFSET(F2058,-计算结果!B$19,0,1,1),'000300'!K2058&gt;OFFSET('000300'!K2058,-计算结果!B$19,0,1,1)),"买",L2057))</f>
        <v>卖</v>
      </c>
      <c r="M2058" s="4" t="str">
        <f t="shared" ca="1" si="130"/>
        <v/>
      </c>
      <c r="N2058" s="3">
        <f ca="1">IF(L2057="买",E2058/E2057-1,0)-IF(M2058=1,计算结果!B$17,0)</f>
        <v>0</v>
      </c>
      <c r="O2058" s="2">
        <f t="shared" ca="1" si="131"/>
        <v>2.0473219302040748</v>
      </c>
      <c r="P2058" s="3">
        <f ca="1">1-O2058/MAX(O$2:O2058)</f>
        <v>0.21144429518361074</v>
      </c>
    </row>
    <row r="2059" spans="1:16" x14ac:dyDescent="0.15">
      <c r="A2059" s="1">
        <v>41456</v>
      </c>
      <c r="B2059">
        <v>2187.09</v>
      </c>
      <c r="C2059">
        <v>2213.96</v>
      </c>
      <c r="D2059" s="21">
        <v>2166.35</v>
      </c>
      <c r="E2059" s="21">
        <v>2213.3200000000002</v>
      </c>
      <c r="F2059" s="43">
        <v>518.74734079999996</v>
      </c>
      <c r="G2059" s="3">
        <f t="shared" si="128"/>
        <v>5.7619601570453316E-3</v>
      </c>
      <c r="H2059" s="3">
        <f>1-E2059/MAX(E$2:E2059)</f>
        <v>0.62340570339617507</v>
      </c>
      <c r="I2059" s="21">
        <f ca="1">IF(ROW()&gt;计算结果!B$18-1,AVERAGE(OFFSET(E2059,0,0,-计算结果!B$18,1)),AVERAGE(OFFSET(E2059,0,0,-ROW()+1,1)))</f>
        <v>2185.75</v>
      </c>
      <c r="J2059" s="43">
        <f t="shared" ca="1" si="129"/>
        <v>296690.30794495984</v>
      </c>
      <c r="K2059" s="43">
        <f ca="1">IF(ROW()&gt;计算结果!B$19+1,J2059-OFFSET(J2059,-计算结果!B$19,0,1,1),J2059-OFFSET(J2059,-ROW()+2,0,1,1))</f>
        <v>-2277.4493593599764</v>
      </c>
      <c r="L2059" s="32" t="str">
        <f ca="1">IF(AND(F2059&gt;OFFSET(F2059,-计算结果!B$19,0,1,1),'000300'!K2059&lt;OFFSET('000300'!K2059,-计算结果!B$19,0,1,1)),"卖",IF(AND(F2059&lt;OFFSET(F2059,-计算结果!B$19,0,1,1),'000300'!K2059&gt;OFFSET('000300'!K2059,-计算结果!B$19,0,1,1)),"买",L2058))</f>
        <v>卖</v>
      </c>
      <c r="M2059" s="4" t="str">
        <f t="shared" ca="1" si="130"/>
        <v/>
      </c>
      <c r="N2059" s="3">
        <f ca="1">IF(L2058="买",E2059/E2058-1,0)-IF(M2059=1,计算结果!B$17,0)</f>
        <v>0</v>
      </c>
      <c r="O2059" s="2">
        <f t="shared" ca="1" si="131"/>
        <v>2.0473219302040748</v>
      </c>
      <c r="P2059" s="3">
        <f ca="1">1-O2059/MAX(O$2:O2059)</f>
        <v>0.21144429518361074</v>
      </c>
    </row>
    <row r="2060" spans="1:16" x14ac:dyDescent="0.15">
      <c r="A2060" s="1">
        <v>41457</v>
      </c>
      <c r="B2060">
        <v>2211.8000000000002</v>
      </c>
      <c r="C2060">
        <v>2226.11</v>
      </c>
      <c r="D2060" s="21">
        <v>2191.8000000000002</v>
      </c>
      <c r="E2060" s="21">
        <v>2221.98</v>
      </c>
      <c r="F2060" s="43">
        <v>596.32902144000002</v>
      </c>
      <c r="G2060" s="3">
        <f t="shared" si="128"/>
        <v>3.912674172735997E-3</v>
      </c>
      <c r="H2060" s="3">
        <f>1-E2060/MAX(E$2:E2060)</f>
        <v>0.6219322126182536</v>
      </c>
      <c r="I2060" s="21">
        <f ca="1">IF(ROW()&gt;计算结果!B$18-1,AVERAGE(OFFSET(E2060,0,0,-计算结果!B$18,1)),AVERAGE(OFFSET(E2060,0,0,-ROW()+1,1)))</f>
        <v>2199.1699999999996</v>
      </c>
      <c r="J2060" s="43">
        <f t="shared" ca="1" si="129"/>
        <v>297286.63696639985</v>
      </c>
      <c r="K2060" s="43">
        <f ca="1">IF(ROW()&gt;计算结果!B$19+1,J2060-OFFSET(J2060,-计算结果!B$19,0,1,1),J2060-OFFSET(J2060,-ROW()+2,0,1,1))</f>
        <v>-2210.9202431999729</v>
      </c>
      <c r="L2060" s="32" t="str">
        <f ca="1">IF(AND(F2060&gt;OFFSET(F2060,-计算结果!B$19,0,1,1),'000300'!K2060&lt;OFFSET('000300'!K2060,-计算结果!B$19,0,1,1)),"卖",IF(AND(F2060&lt;OFFSET(F2060,-计算结果!B$19,0,1,1),'000300'!K2060&gt;OFFSET('000300'!K2060,-计算结果!B$19,0,1,1)),"买",L2059))</f>
        <v>卖</v>
      </c>
      <c r="M2060" s="4" t="str">
        <f t="shared" ca="1" si="130"/>
        <v/>
      </c>
      <c r="N2060" s="3">
        <f ca="1">IF(L2059="买",E2060/E2059-1,0)-IF(M2060=1,计算结果!B$17,0)</f>
        <v>0</v>
      </c>
      <c r="O2060" s="2">
        <f t="shared" ca="1" si="131"/>
        <v>2.0473219302040748</v>
      </c>
      <c r="P2060" s="3">
        <f ca="1">1-O2060/MAX(O$2:O2060)</f>
        <v>0.21144429518361074</v>
      </c>
    </row>
    <row r="2061" spans="1:16" x14ac:dyDescent="0.15">
      <c r="A2061" s="1">
        <v>41458</v>
      </c>
      <c r="B2061">
        <v>2211.04</v>
      </c>
      <c r="C2061">
        <v>2211.04</v>
      </c>
      <c r="D2061" s="21">
        <v>2169.14</v>
      </c>
      <c r="E2061" s="21">
        <v>2203.83</v>
      </c>
      <c r="F2061" s="43">
        <v>595.36760832000004</v>
      </c>
      <c r="G2061" s="3">
        <f t="shared" si="128"/>
        <v>-8.168390354548638E-3</v>
      </c>
      <c r="H2061" s="3">
        <f>1-E2061/MAX(E$2:E2061)</f>
        <v>0.62502041788606821</v>
      </c>
      <c r="I2061" s="21">
        <f ca="1">IF(ROW()&gt;计算结果!B$18-1,AVERAGE(OFFSET(E2061,0,0,-计算结果!B$18,1)),AVERAGE(OFFSET(E2061,0,0,-ROW()+1,1)))</f>
        <v>2209.9425000000001</v>
      </c>
      <c r="J2061" s="43">
        <f t="shared" ca="1" si="129"/>
        <v>297882.00457471987</v>
      </c>
      <c r="K2061" s="43">
        <f ca="1">IF(ROW()&gt;计算结果!B$19+1,J2061-OFFSET(J2061,-计算结果!B$19,0,1,1),J2061-OFFSET(J2061,-ROW()+2,0,1,1))</f>
        <v>-1093.835284479952</v>
      </c>
      <c r="L2061" s="32" t="str">
        <f ca="1">IF(AND(F2061&gt;OFFSET(F2061,-计算结果!B$19,0,1,1),'000300'!K2061&lt;OFFSET('000300'!K2061,-计算结果!B$19,0,1,1)),"卖",IF(AND(F2061&lt;OFFSET(F2061,-计算结果!B$19,0,1,1),'000300'!K2061&gt;OFFSET('000300'!K2061,-计算结果!B$19,0,1,1)),"买",L2060))</f>
        <v>卖</v>
      </c>
      <c r="M2061" s="4" t="str">
        <f t="shared" ca="1" si="130"/>
        <v/>
      </c>
      <c r="N2061" s="3">
        <f ca="1">IF(L2060="买",E2061/E2060-1,0)-IF(M2061=1,计算结果!B$17,0)</f>
        <v>0</v>
      </c>
      <c r="O2061" s="2">
        <f t="shared" ca="1" si="131"/>
        <v>2.0473219302040748</v>
      </c>
      <c r="P2061" s="3">
        <f ca="1">1-O2061/MAX(O$2:O2061)</f>
        <v>0.21144429518361074</v>
      </c>
    </row>
    <row r="2062" spans="1:16" x14ac:dyDescent="0.15">
      <c r="A2062" s="1">
        <v>41459</v>
      </c>
      <c r="B2062">
        <v>2187.1799999999998</v>
      </c>
      <c r="C2062">
        <v>2245.91</v>
      </c>
      <c r="D2062" s="21">
        <v>2176.08</v>
      </c>
      <c r="E2062" s="21">
        <v>2221.98</v>
      </c>
      <c r="F2062" s="43">
        <v>671.89379071999997</v>
      </c>
      <c r="G2062" s="3">
        <f t="shared" si="128"/>
        <v>8.2356624603532325E-3</v>
      </c>
      <c r="H2062" s="3">
        <f>1-E2062/MAX(E$2:E2062)</f>
        <v>0.6219322126182536</v>
      </c>
      <c r="I2062" s="21">
        <f ca="1">IF(ROW()&gt;计算结果!B$18-1,AVERAGE(OFFSET(E2062,0,0,-计算结果!B$18,1)),AVERAGE(OFFSET(E2062,0,0,-ROW()+1,1)))</f>
        <v>2215.2775000000001</v>
      </c>
      <c r="J2062" s="43">
        <f t="shared" ca="1" si="129"/>
        <v>298553.89836543985</v>
      </c>
      <c r="K2062" s="43">
        <f ca="1">IF(ROW()&gt;计算结果!B$19+1,J2062-OFFSET(J2062,-计算结果!B$19,0,1,1),J2062-OFFSET(J2062,-ROW()+2,0,1,1))</f>
        <v>112.91983872000128</v>
      </c>
      <c r="L2062" s="32" t="str">
        <f ca="1">IF(AND(F2062&gt;OFFSET(F2062,-计算结果!B$19,0,1,1),'000300'!K2062&lt;OFFSET('000300'!K2062,-计算结果!B$19,0,1,1)),"卖",IF(AND(F2062&lt;OFFSET(F2062,-计算结果!B$19,0,1,1),'000300'!K2062&gt;OFFSET('000300'!K2062,-计算结果!B$19,0,1,1)),"买",L2061))</f>
        <v>卖</v>
      </c>
      <c r="M2062" s="4" t="str">
        <f t="shared" ca="1" si="130"/>
        <v/>
      </c>
      <c r="N2062" s="3">
        <f ca="1">IF(L2061="买",E2062/E2061-1,0)-IF(M2062=1,计算结果!B$17,0)</f>
        <v>0</v>
      </c>
      <c r="O2062" s="2">
        <f t="shared" ca="1" si="131"/>
        <v>2.0473219302040748</v>
      </c>
      <c r="P2062" s="3">
        <f ca="1">1-O2062/MAX(O$2:O2062)</f>
        <v>0.21144429518361074</v>
      </c>
    </row>
    <row r="2063" spans="1:16" x14ac:dyDescent="0.15">
      <c r="A2063" s="1">
        <v>41460</v>
      </c>
      <c r="B2063">
        <v>2227.35</v>
      </c>
      <c r="C2063">
        <v>2252.0300000000002</v>
      </c>
      <c r="D2063" s="21">
        <v>2225.0500000000002</v>
      </c>
      <c r="E2063" s="21">
        <v>2226.85</v>
      </c>
      <c r="F2063" s="43">
        <v>584.24401920000003</v>
      </c>
      <c r="G2063" s="3">
        <f t="shared" si="128"/>
        <v>2.1917388995400522E-3</v>
      </c>
      <c r="H2063" s="3">
        <f>1-E2063/MAX(E$2:E2063)</f>
        <v>0.62110358674198596</v>
      </c>
      <c r="I2063" s="21">
        <f ca="1">IF(ROW()&gt;计算结果!B$18-1,AVERAGE(OFFSET(E2063,0,0,-计算结果!B$18,1)),AVERAGE(OFFSET(E2063,0,0,-ROW()+1,1)))</f>
        <v>2218.66</v>
      </c>
      <c r="J2063" s="43">
        <f t="shared" ca="1" si="129"/>
        <v>299138.14238463982</v>
      </c>
      <c r="K2063" s="43">
        <f ca="1">IF(ROW()&gt;计算结果!B$19+1,J2063-OFFSET(J2063,-计算结果!B$19,0,1,1),J2063-OFFSET(J2063,-ROW()+2,0,1,1))</f>
        <v>1434.4831795200007</v>
      </c>
      <c r="L2063" s="32" t="str">
        <f ca="1">IF(AND(F2063&gt;OFFSET(F2063,-计算结果!B$19,0,1,1),'000300'!K2063&lt;OFFSET('000300'!K2063,-计算结果!B$19,0,1,1)),"卖",IF(AND(F2063&lt;OFFSET(F2063,-计算结果!B$19,0,1,1),'000300'!K2063&gt;OFFSET('000300'!K2063,-计算结果!B$19,0,1,1)),"买",L2062))</f>
        <v>买</v>
      </c>
      <c r="M2063" s="4">
        <f t="shared" ca="1" si="130"/>
        <v>1</v>
      </c>
      <c r="N2063" s="3">
        <f ca="1">IF(L2062="买",E2063/E2062-1,0)-IF(M2063=1,计算结果!B$17,0)</f>
        <v>0</v>
      </c>
      <c r="O2063" s="2">
        <f t="shared" ca="1" si="131"/>
        <v>2.0473219302040748</v>
      </c>
      <c r="P2063" s="3">
        <f ca="1">1-O2063/MAX(O$2:O2063)</f>
        <v>0.21144429518361074</v>
      </c>
    </row>
    <row r="2064" spans="1:16" x14ac:dyDescent="0.15">
      <c r="A2064" s="1">
        <v>41463</v>
      </c>
      <c r="B2064">
        <v>2194.42</v>
      </c>
      <c r="C2064">
        <v>2205.21</v>
      </c>
      <c r="D2064" s="21">
        <v>2162.19</v>
      </c>
      <c r="E2064" s="21">
        <v>2163.62</v>
      </c>
      <c r="F2064" s="43">
        <v>492.8825344</v>
      </c>
      <c r="G2064" s="3">
        <f t="shared" si="128"/>
        <v>-2.8394368727125752E-2</v>
      </c>
      <c r="H2064" s="3">
        <f>1-E2064/MAX(E$2:E2064)</f>
        <v>0.63186211120941949</v>
      </c>
      <c r="I2064" s="21">
        <f ca="1">IF(ROW()&gt;计算结果!B$18-1,AVERAGE(OFFSET(E2064,0,0,-计算结果!B$18,1)),AVERAGE(OFFSET(E2064,0,0,-ROW()+1,1)))</f>
        <v>2204.0699999999997</v>
      </c>
      <c r="J2064" s="43">
        <f t="shared" ca="1" si="129"/>
        <v>298645.25985023985</v>
      </c>
      <c r="K2064" s="43">
        <f ca="1">IF(ROW()&gt;计算结果!B$19+1,J2064-OFFSET(J2064,-计算结果!B$19,0,1,1),J2064-OFFSET(J2064,-ROW()+2,0,1,1))</f>
        <v>1812.50461696001</v>
      </c>
      <c r="L2064" s="32" t="str">
        <f ca="1">IF(AND(F2064&gt;OFFSET(F2064,-计算结果!B$19,0,1,1),'000300'!K2064&lt;OFFSET('000300'!K2064,-计算结果!B$19,0,1,1)),"卖",IF(AND(F2064&lt;OFFSET(F2064,-计算结果!B$19,0,1,1),'000300'!K2064&gt;OFFSET('000300'!K2064,-计算结果!B$19,0,1,1)),"买",L2063))</f>
        <v>买</v>
      </c>
      <c r="M2064" s="4" t="str">
        <f t="shared" ca="1" si="130"/>
        <v/>
      </c>
      <c r="N2064" s="3">
        <f ca="1">IF(L2063="买",E2064/E2063-1,0)-IF(M2064=1,计算结果!B$17,0)</f>
        <v>-2.8394368727125752E-2</v>
      </c>
      <c r="O2064" s="2">
        <f t="shared" ca="1" si="131"/>
        <v>1.9891895164147295</v>
      </c>
      <c r="P2064" s="3">
        <f ca="1">1-O2064/MAX(O$2:O2064)</f>
        <v>0.23383483662804583</v>
      </c>
    </row>
    <row r="2065" spans="1:16" x14ac:dyDescent="0.15">
      <c r="A2065" s="1">
        <v>41464</v>
      </c>
      <c r="B2065">
        <v>2160.6999999999998</v>
      </c>
      <c r="C2065">
        <v>2174.79</v>
      </c>
      <c r="D2065" s="21">
        <v>2149.79</v>
      </c>
      <c r="E2065" s="21">
        <v>2162.67</v>
      </c>
      <c r="F2065" s="43">
        <v>372.46189568</v>
      </c>
      <c r="G2065" s="3">
        <f t="shared" si="128"/>
        <v>-4.3907895101724659E-4</v>
      </c>
      <c r="H2065" s="3">
        <f>1-E2065/MAX(E$2:E2065)</f>
        <v>0.63202375280745926</v>
      </c>
      <c r="I2065" s="21">
        <f ca="1">IF(ROW()&gt;计算结果!B$18-1,AVERAGE(OFFSET(E2065,0,0,-计算结果!B$18,1)),AVERAGE(OFFSET(E2065,0,0,-ROW()+1,1)))</f>
        <v>2193.7799999999997</v>
      </c>
      <c r="J2065" s="43">
        <f t="shared" ca="1" si="129"/>
        <v>298272.79795455985</v>
      </c>
      <c r="K2065" s="43">
        <f ca="1">IF(ROW()&gt;计算结果!B$19+1,J2065-OFFSET(J2065,-计算结果!B$19,0,1,1),J2065-OFFSET(J2065,-ROW()+2,0,1,1))</f>
        <v>2113.0270310399937</v>
      </c>
      <c r="L2065" s="32" t="str">
        <f ca="1">IF(AND(F2065&gt;OFFSET(F2065,-计算结果!B$19,0,1,1),'000300'!K2065&lt;OFFSET('000300'!K2065,-计算结果!B$19,0,1,1)),"卖",IF(AND(F2065&lt;OFFSET(F2065,-计算结果!B$19,0,1,1),'000300'!K2065&gt;OFFSET('000300'!K2065,-计算结果!B$19,0,1,1)),"买",L2064))</f>
        <v>买</v>
      </c>
      <c r="M2065" s="4" t="str">
        <f t="shared" ca="1" si="130"/>
        <v/>
      </c>
      <c r="N2065" s="3">
        <f ca="1">IF(L2064="买",E2065/E2064-1,0)-IF(M2065=1,计算结果!B$17,0)</f>
        <v>-4.3907895101724659E-4</v>
      </c>
      <c r="O2065" s="2">
        <f t="shared" ca="1" si="131"/>
        <v>1.9883161051684877</v>
      </c>
      <c r="P2065" s="3">
        <f ca="1">1-O2065/MAX(O$2:O2065)</f>
        <v>0.23417124362428521</v>
      </c>
    </row>
    <row r="2066" spans="1:16" x14ac:dyDescent="0.15">
      <c r="A2066" s="1">
        <v>41465</v>
      </c>
      <c r="B2066">
        <v>2163.1</v>
      </c>
      <c r="C2066">
        <v>2224.14</v>
      </c>
      <c r="D2066" s="21">
        <v>2157.4699999999998</v>
      </c>
      <c r="E2066" s="21">
        <v>2224.0700000000002</v>
      </c>
      <c r="F2066" s="43">
        <v>543.73756928</v>
      </c>
      <c r="G2066" s="3">
        <f t="shared" si="128"/>
        <v>2.8390831703403618E-2</v>
      </c>
      <c r="H2066" s="3">
        <f>1-E2066/MAX(E$2:E2066)</f>
        <v>0.62157660110256585</v>
      </c>
      <c r="I2066" s="21">
        <f ca="1">IF(ROW()&gt;计算结果!B$18-1,AVERAGE(OFFSET(E2066,0,0,-计算结果!B$18,1)),AVERAGE(OFFSET(E2066,0,0,-ROW()+1,1)))</f>
        <v>2194.3024999999998</v>
      </c>
      <c r="J2066" s="43">
        <f t="shared" ca="1" si="129"/>
        <v>298816.53552383988</v>
      </c>
      <c r="K2066" s="43">
        <f ca="1">IF(ROW()&gt;计算结果!B$19+1,J2066-OFFSET(J2066,-计算结果!B$19,0,1,1),J2066-OFFSET(J2066,-ROW()+2,0,1,1))</f>
        <v>3286.0354150400381</v>
      </c>
      <c r="L2066" s="32" t="str">
        <f ca="1">IF(AND(F2066&gt;OFFSET(F2066,-计算结果!B$19,0,1,1),'000300'!K2066&lt;OFFSET('000300'!K2066,-计算结果!B$19,0,1,1)),"卖",IF(AND(F2066&lt;OFFSET(F2066,-计算结果!B$19,0,1,1),'000300'!K2066&gt;OFFSET('000300'!K2066,-计算结果!B$19,0,1,1)),"买",L2065))</f>
        <v>买</v>
      </c>
      <c r="M2066" s="4" t="str">
        <f t="shared" ca="1" si="130"/>
        <v/>
      </c>
      <c r="N2066" s="3">
        <f ca="1">IF(L2065="买",E2066/E2065-1,0)-IF(M2066=1,计算结果!B$17,0)</f>
        <v>2.8390831703403618E-2</v>
      </c>
      <c r="O2066" s="2">
        <f t="shared" ca="1" si="131"/>
        <v>2.0447660530834932</v>
      </c>
      <c r="P2066" s="3">
        <f ca="1">1-O2066/MAX(O$2:O2066)</f>
        <v>0.21242872828839532</v>
      </c>
    </row>
    <row r="2067" spans="1:16" x14ac:dyDescent="0.15">
      <c r="A2067" s="1">
        <v>41466</v>
      </c>
      <c r="B2067">
        <v>2232.16</v>
      </c>
      <c r="C2067">
        <v>2351.2199999999998</v>
      </c>
      <c r="D2067" s="21">
        <v>2232.16</v>
      </c>
      <c r="E2067" s="21">
        <v>2326.69</v>
      </c>
      <c r="F2067" s="43">
        <v>1113.2981248000001</v>
      </c>
      <c r="G2067" s="3">
        <f t="shared" si="128"/>
        <v>4.6140634062776797E-2</v>
      </c>
      <c r="H2067" s="3">
        <f>1-E2067/MAX(E$2:E2067)</f>
        <v>0.60411590553324712</v>
      </c>
      <c r="I2067" s="21">
        <f ca="1">IF(ROW()&gt;计算结果!B$18-1,AVERAGE(OFFSET(E2067,0,0,-计算结果!B$18,1)),AVERAGE(OFFSET(E2067,0,0,-ROW()+1,1)))</f>
        <v>2219.2625000000003</v>
      </c>
      <c r="J2067" s="43">
        <f t="shared" ca="1" si="129"/>
        <v>299929.83364863991</v>
      </c>
      <c r="K2067" s="43">
        <f ca="1">IF(ROW()&gt;计算结果!B$19+1,J2067-OFFSET(J2067,-计算结果!B$19,0,1,1),J2067-OFFSET(J2067,-ROW()+2,0,1,1))</f>
        <v>3758.2730444800691</v>
      </c>
      <c r="L2067" s="32" t="str">
        <f ca="1">IF(AND(F2067&gt;OFFSET(F2067,-计算结果!B$19,0,1,1),'000300'!K2067&lt;OFFSET('000300'!K2067,-计算结果!B$19,0,1,1)),"卖",IF(AND(F2067&lt;OFFSET(F2067,-计算结果!B$19,0,1,1),'000300'!K2067&gt;OFFSET('000300'!K2067,-计算结果!B$19,0,1,1)),"买",L2066))</f>
        <v>买</v>
      </c>
      <c r="M2067" s="4" t="str">
        <f t="shared" ca="1" si="130"/>
        <v/>
      </c>
      <c r="N2067" s="3">
        <f ca="1">IF(L2066="买",E2067/E2066-1,0)-IF(M2067=1,计算结果!B$17,0)</f>
        <v>4.6140634062776797E-2</v>
      </c>
      <c r="O2067" s="2">
        <f t="shared" ca="1" si="131"/>
        <v>2.1391128552828071</v>
      </c>
      <c r="P2067" s="3">
        <f ca="1">1-O2067/MAX(O$2:O2067)</f>
        <v>0.17608969044199441</v>
      </c>
    </row>
    <row r="2068" spans="1:16" x14ac:dyDescent="0.15">
      <c r="A2068" s="1">
        <v>41467</v>
      </c>
      <c r="B2068">
        <v>2319.02</v>
      </c>
      <c r="C2068">
        <v>2331.9899999999998</v>
      </c>
      <c r="D2068" s="21">
        <v>2274.0700000000002</v>
      </c>
      <c r="E2068" s="21">
        <v>2275.37</v>
      </c>
      <c r="F2068" s="43">
        <v>820.64556031999996</v>
      </c>
      <c r="G2068" s="3">
        <f t="shared" si="128"/>
        <v>-2.2057085387395925E-2</v>
      </c>
      <c r="H2068" s="3">
        <f>1-E2068/MAX(E$2:E2068)</f>
        <v>0.61284795480841225</v>
      </c>
      <c r="I2068" s="21">
        <f ca="1">IF(ROW()&gt;计算结果!B$18-1,AVERAGE(OFFSET(E2068,0,0,-计算结果!B$18,1)),AVERAGE(OFFSET(E2068,0,0,-ROW()+1,1)))</f>
        <v>2247.1999999999998</v>
      </c>
      <c r="J2068" s="43">
        <f t="shared" ca="1" si="129"/>
        <v>300750.47920895991</v>
      </c>
      <c r="K2068" s="43">
        <f ca="1">IF(ROW()&gt;计算结果!B$19+1,J2068-OFFSET(J2068,-计算结果!B$19,0,1,1),J2068-OFFSET(J2068,-ROW()+2,0,1,1))</f>
        <v>4060.1712640000624</v>
      </c>
      <c r="L2068" s="32" t="str">
        <f ca="1">IF(AND(F2068&gt;OFFSET(F2068,-计算结果!B$19,0,1,1),'000300'!K2068&lt;OFFSET('000300'!K2068,-计算结果!B$19,0,1,1)),"卖",IF(AND(F2068&lt;OFFSET(F2068,-计算结果!B$19,0,1,1),'000300'!K2068&gt;OFFSET('000300'!K2068,-计算结果!B$19,0,1,1)),"买",L2067))</f>
        <v>买</v>
      </c>
      <c r="M2068" s="4" t="str">
        <f t="shared" ca="1" si="130"/>
        <v/>
      </c>
      <c r="N2068" s="3">
        <f ca="1">IF(L2067="买",E2068/E2067-1,0)-IF(M2068=1,计算结果!B$17,0)</f>
        <v>-2.2057085387395925E-2</v>
      </c>
      <c r="O2068" s="2">
        <f t="shared" ca="1" si="131"/>
        <v>2.0919302603805581</v>
      </c>
      <c r="P2068" s="3">
        <f ca="1">1-O2068/MAX(O$2:O2068)</f>
        <v>0.19426275049147113</v>
      </c>
    </row>
    <row r="2069" spans="1:16" x14ac:dyDescent="0.15">
      <c r="A2069" s="1">
        <v>41470</v>
      </c>
      <c r="B2069">
        <v>2289.7600000000002</v>
      </c>
      <c r="C2069">
        <v>2336.04</v>
      </c>
      <c r="D2069" s="21">
        <v>2274.67</v>
      </c>
      <c r="E2069" s="21">
        <v>2307.3000000000002</v>
      </c>
      <c r="F2069" s="43">
        <v>717.96187136000003</v>
      </c>
      <c r="G2069" s="3">
        <f t="shared" si="128"/>
        <v>1.403288256415447E-2</v>
      </c>
      <c r="H2069" s="3">
        <f>1-E2069/MAX(E$2:E2069)</f>
        <v>0.60741509562376639</v>
      </c>
      <c r="I2069" s="21">
        <f ca="1">IF(ROW()&gt;计算结果!B$18-1,AVERAGE(OFFSET(E2069,0,0,-计算结果!B$18,1)),AVERAGE(OFFSET(E2069,0,0,-ROW()+1,1)))</f>
        <v>2283.3575000000001</v>
      </c>
      <c r="J2069" s="43">
        <f t="shared" ca="1" si="129"/>
        <v>301468.44108031993</v>
      </c>
      <c r="K2069" s="43">
        <f ca="1">IF(ROW()&gt;计算结果!B$19+1,J2069-OFFSET(J2069,-计算结果!B$19,0,1,1),J2069-OFFSET(J2069,-ROW()+2,0,1,1))</f>
        <v>4181.8041139200795</v>
      </c>
      <c r="L2069" s="32" t="str">
        <f ca="1">IF(AND(F2069&gt;OFFSET(F2069,-计算结果!B$19,0,1,1),'000300'!K2069&lt;OFFSET('000300'!K2069,-计算结果!B$19,0,1,1)),"卖",IF(AND(F2069&lt;OFFSET(F2069,-计算结果!B$19,0,1,1),'000300'!K2069&gt;OFFSET('000300'!K2069,-计算结果!B$19,0,1,1)),"买",L2068))</f>
        <v>买</v>
      </c>
      <c r="M2069" s="4" t="str">
        <f t="shared" ca="1" si="130"/>
        <v/>
      </c>
      <c r="N2069" s="3">
        <f ca="1">IF(L2068="买",E2069/E2068-1,0)-IF(M2069=1,计算结果!B$17,0)</f>
        <v>1.403288256415447E-2</v>
      </c>
      <c r="O2069" s="2">
        <f t="shared" ca="1" si="131"/>
        <v>2.1212860720568796</v>
      </c>
      <c r="P2069" s="3">
        <f ca="1">1-O2069/MAX(O$2:O2069)</f>
        <v>0.1829559342915531</v>
      </c>
    </row>
    <row r="2070" spans="1:16" x14ac:dyDescent="0.15">
      <c r="A2070" s="1">
        <v>41471</v>
      </c>
      <c r="B2070">
        <v>2300.83</v>
      </c>
      <c r="C2070">
        <v>2317.85</v>
      </c>
      <c r="D2070" s="21">
        <v>2281.94</v>
      </c>
      <c r="E2070" s="21">
        <v>2317.85</v>
      </c>
      <c r="F2070" s="43">
        <v>620.85631999999998</v>
      </c>
      <c r="G2070" s="3">
        <f t="shared" si="128"/>
        <v>4.5724439821435148E-3</v>
      </c>
      <c r="H2070" s="3">
        <f>1-E2070/MAX(E$2:E2070)</f>
        <v>0.60562002314027086</v>
      </c>
      <c r="I2070" s="21">
        <f ca="1">IF(ROW()&gt;计算结果!B$18-1,AVERAGE(OFFSET(E2070,0,0,-计算结果!B$18,1)),AVERAGE(OFFSET(E2070,0,0,-ROW()+1,1)))</f>
        <v>2306.8024999999998</v>
      </c>
      <c r="J2070" s="43">
        <f t="shared" ca="1" si="129"/>
        <v>302089.29740031995</v>
      </c>
      <c r="K2070" s="43">
        <f ca="1">IF(ROW()&gt;计算结果!B$19+1,J2070-OFFSET(J2070,-计算结果!B$19,0,1,1),J2070-OFFSET(J2070,-ROW()+2,0,1,1))</f>
        <v>4207.2928256000741</v>
      </c>
      <c r="L2070" s="32" t="str">
        <f ca="1">IF(AND(F2070&gt;OFFSET(F2070,-计算结果!B$19,0,1,1),'000300'!K2070&lt;OFFSET('000300'!K2070,-计算结果!B$19,0,1,1)),"卖",IF(AND(F2070&lt;OFFSET(F2070,-计算结果!B$19,0,1,1),'000300'!K2070&gt;OFFSET('000300'!K2070,-计算结果!B$19,0,1,1)),"买",L2069))</f>
        <v>买</v>
      </c>
      <c r="M2070" s="4" t="str">
        <f t="shared" ca="1" si="130"/>
        <v/>
      </c>
      <c r="N2070" s="3">
        <f ca="1">IF(L2069="买",E2070/E2069-1,0)-IF(M2070=1,计算结果!B$17,0)</f>
        <v>4.5724439821435148E-3</v>
      </c>
      <c r="O2070" s="2">
        <f t="shared" ca="1" si="131"/>
        <v>2.1309855337914607</v>
      </c>
      <c r="P2070" s="3">
        <f ca="1">1-O2070/MAX(O$2:O2070)</f>
        <v>0.17922004607015851</v>
      </c>
    </row>
    <row r="2071" spans="1:16" x14ac:dyDescent="0.15">
      <c r="A2071" s="1">
        <v>41472</v>
      </c>
      <c r="B2071">
        <v>2311.44</v>
      </c>
      <c r="C2071">
        <v>2326.92</v>
      </c>
      <c r="D2071" s="21">
        <v>2281.61</v>
      </c>
      <c r="E2071" s="21">
        <v>2282.84</v>
      </c>
      <c r="F2071" s="43">
        <v>632.29063168000005</v>
      </c>
      <c r="G2071" s="3">
        <f t="shared" si="128"/>
        <v>-1.5104514959984328E-2</v>
      </c>
      <c r="H2071" s="3">
        <f>1-E2071/MAX(E$2:E2071)</f>
        <v>0.61157694140066687</v>
      </c>
      <c r="I2071" s="21">
        <f ca="1">IF(ROW()&gt;计算结果!B$18-1,AVERAGE(OFFSET(E2071,0,0,-计算结果!B$18,1)),AVERAGE(OFFSET(E2071,0,0,-ROW()+1,1)))</f>
        <v>2295.84</v>
      </c>
      <c r="J2071" s="43">
        <f t="shared" ca="1" si="129"/>
        <v>301457.00676863996</v>
      </c>
      <c r="K2071" s="43">
        <f ca="1">IF(ROW()&gt;计算结果!B$19+1,J2071-OFFSET(J2071,-计算结果!B$19,0,1,1),J2071-OFFSET(J2071,-ROW()+2,0,1,1))</f>
        <v>2903.108403200109</v>
      </c>
      <c r="L2071" s="32" t="str">
        <f ca="1">IF(AND(F2071&gt;OFFSET(F2071,-计算结果!B$19,0,1,1),'000300'!K2071&lt;OFFSET('000300'!K2071,-计算结果!B$19,0,1,1)),"卖",IF(AND(F2071&lt;OFFSET(F2071,-计算结果!B$19,0,1,1),'000300'!K2071&gt;OFFSET('000300'!K2071,-计算结果!B$19,0,1,1)),"买",L2070))</f>
        <v>买</v>
      </c>
      <c r="M2071" s="4" t="str">
        <f t="shared" ca="1" si="130"/>
        <v/>
      </c>
      <c r="N2071" s="3">
        <f ca="1">IF(L2070="买",E2071/E2070-1,0)-IF(M2071=1,计算结果!B$17,0)</f>
        <v>-1.5104514959984328E-2</v>
      </c>
      <c r="O2071" s="2">
        <f t="shared" ca="1" si="131"/>
        <v>2.0987980309167975</v>
      </c>
      <c r="P2071" s="3">
        <f ca="1">1-O2071/MAX(O$2:O2071)</f>
        <v>0.191617529163147</v>
      </c>
    </row>
    <row r="2072" spans="1:16" x14ac:dyDescent="0.15">
      <c r="A2072" s="1">
        <v>41473</v>
      </c>
      <c r="B2072">
        <v>2272.9499999999998</v>
      </c>
      <c r="C2072">
        <v>2282.4299999999998</v>
      </c>
      <c r="D2072" s="21">
        <v>2241.9299999999998</v>
      </c>
      <c r="E2072" s="21">
        <v>2245.33</v>
      </c>
      <c r="F2072" s="43">
        <v>519.37234943999999</v>
      </c>
      <c r="G2072" s="3">
        <f t="shared" si="128"/>
        <v>-1.6431287343834922E-2</v>
      </c>
      <c r="H2072" s="3">
        <f>1-E2072/MAX(E$2:E2072)</f>
        <v>0.61795923228748384</v>
      </c>
      <c r="I2072" s="21">
        <f ca="1">IF(ROW()&gt;计算结果!B$18-1,AVERAGE(OFFSET(E2072,0,0,-计算结果!B$18,1)),AVERAGE(OFFSET(E2072,0,0,-ROW()+1,1)))</f>
        <v>2288.33</v>
      </c>
      <c r="J2072" s="43">
        <f t="shared" ca="1" si="129"/>
        <v>300937.63441919995</v>
      </c>
      <c r="K2072" s="43">
        <f ca="1">IF(ROW()&gt;计算结果!B$19+1,J2072-OFFSET(J2072,-计算结果!B$19,0,1,1),J2072-OFFSET(J2072,-ROW()+2,0,1,1))</f>
        <v>1799.4920345601276</v>
      </c>
      <c r="L2072" s="32" t="str">
        <f ca="1">IF(AND(F2072&gt;OFFSET(F2072,-计算结果!B$19,0,1,1),'000300'!K2072&lt;OFFSET('000300'!K2072,-计算结果!B$19,0,1,1)),"卖",IF(AND(F2072&lt;OFFSET(F2072,-计算结果!B$19,0,1,1),'000300'!K2072&gt;OFFSET('000300'!K2072,-计算结果!B$19,0,1,1)),"买",L2071))</f>
        <v>买</v>
      </c>
      <c r="M2072" s="4" t="str">
        <f t="shared" ca="1" si="130"/>
        <v/>
      </c>
      <c r="N2072" s="3">
        <f ca="1">IF(L2071="买",E2072/E2071-1,0)-IF(M2072=1,计算结果!B$17,0)</f>
        <v>-1.6431287343834922E-2</v>
      </c>
      <c r="O2072" s="2">
        <f t="shared" ca="1" si="131"/>
        <v>2.0643120773941286</v>
      </c>
      <c r="P2072" s="3">
        <f ca="1">1-O2072/MAX(O$2:O2072)</f>
        <v>0.2049002938251866</v>
      </c>
    </row>
    <row r="2073" spans="1:16" x14ac:dyDescent="0.15">
      <c r="A2073" s="1">
        <v>41474</v>
      </c>
      <c r="B2073">
        <v>2248.13</v>
      </c>
      <c r="C2073">
        <v>2257.92</v>
      </c>
      <c r="D2073" s="21">
        <v>2188.75</v>
      </c>
      <c r="E2073" s="21">
        <v>2190.48</v>
      </c>
      <c r="F2073" s="43">
        <v>661.79071999999996</v>
      </c>
      <c r="G2073" s="3">
        <f t="shared" si="128"/>
        <v>-2.4428480446081369E-2</v>
      </c>
      <c r="H2073" s="3">
        <f>1-E2073/MAX(E$2:E2073)</f>
        <v>0.62729190771115495</v>
      </c>
      <c r="I2073" s="21">
        <f ca="1">IF(ROW()&gt;计算结果!B$18-1,AVERAGE(OFFSET(E2073,0,0,-计算结果!B$18,1)),AVERAGE(OFFSET(E2073,0,0,-ROW()+1,1)))</f>
        <v>2259.125</v>
      </c>
      <c r="J2073" s="43">
        <f t="shared" ca="1" si="129"/>
        <v>300275.84369919996</v>
      </c>
      <c r="K2073" s="43">
        <f ca="1">IF(ROW()&gt;计算结果!B$19+1,J2073-OFFSET(J2073,-计算结果!B$19,0,1,1),J2073-OFFSET(J2073,-ROW()+2,0,1,1))</f>
        <v>1630.5838489601156</v>
      </c>
      <c r="L2073" s="32" t="str">
        <f ca="1">IF(AND(F2073&gt;OFFSET(F2073,-计算结果!B$19,0,1,1),'000300'!K2073&lt;OFFSET('000300'!K2073,-计算结果!B$19,0,1,1)),"卖",IF(AND(F2073&lt;OFFSET(F2073,-计算结果!B$19,0,1,1),'000300'!K2073&gt;OFFSET('000300'!K2073,-计算结果!B$19,0,1,1)),"买",L2072))</f>
        <v>卖</v>
      </c>
      <c r="M2073" s="4">
        <f t="shared" ca="1" si="130"/>
        <v>1</v>
      </c>
      <c r="N2073" s="3">
        <f ca="1">IF(L2072="买",E2073/E2072-1,0)-IF(M2073=1,计算结果!B$17,0)</f>
        <v>-2.4428480446081369E-2</v>
      </c>
      <c r="O2073" s="2">
        <f t="shared" ca="1" si="131"/>
        <v>2.0138840701768963</v>
      </c>
      <c r="P2073" s="3">
        <f ca="1">1-O2073/MAX(O$2:O2073)</f>
        <v>0.22432337145016323</v>
      </c>
    </row>
    <row r="2074" spans="1:16" x14ac:dyDescent="0.15">
      <c r="A2074" s="1">
        <v>41477</v>
      </c>
      <c r="B2074">
        <v>2170.09</v>
      </c>
      <c r="C2074">
        <v>2203.06</v>
      </c>
      <c r="D2074" s="21">
        <v>2159.81</v>
      </c>
      <c r="E2074" s="21">
        <v>2202.19</v>
      </c>
      <c r="F2074" s="43">
        <v>488.72947712000001</v>
      </c>
      <c r="G2074" s="3">
        <f t="shared" si="128"/>
        <v>5.345860268069158E-3</v>
      </c>
      <c r="H2074" s="3">
        <f>1-E2074/MAX(E$2:E2074)</f>
        <v>0.62529946232900024</v>
      </c>
      <c r="I2074" s="21">
        <f ca="1">IF(ROW()&gt;计算结果!B$18-1,AVERAGE(OFFSET(E2074,0,0,-计算结果!B$18,1)),AVERAGE(OFFSET(E2074,0,0,-ROW()+1,1)))</f>
        <v>2230.21</v>
      </c>
      <c r="J2074" s="43">
        <f t="shared" ca="1" si="129"/>
        <v>299787.11422207998</v>
      </c>
      <c r="K2074" s="43">
        <f ca="1">IF(ROW()&gt;计算结果!B$19+1,J2074-OFFSET(J2074,-计算结果!B$19,0,1,1),J2074-OFFSET(J2074,-ROW()+2,0,1,1))</f>
        <v>1514.3162675201311</v>
      </c>
      <c r="L2074" s="32" t="str">
        <f ca="1">IF(AND(F2074&gt;OFFSET(F2074,-计算结果!B$19,0,1,1),'000300'!K2074&lt;OFFSET('000300'!K2074,-计算结果!B$19,0,1,1)),"卖",IF(AND(F2074&lt;OFFSET(F2074,-计算结果!B$19,0,1,1),'000300'!K2074&gt;OFFSET('000300'!K2074,-计算结果!B$19,0,1,1)),"买",L2073))</f>
        <v>卖</v>
      </c>
      <c r="M2074" s="4" t="str">
        <f t="shared" ca="1" si="130"/>
        <v/>
      </c>
      <c r="N2074" s="3">
        <f ca="1">IF(L2073="买",E2074/E2073-1,0)-IF(M2074=1,计算结果!B$17,0)</f>
        <v>0</v>
      </c>
      <c r="O2074" s="2">
        <f t="shared" ca="1" si="131"/>
        <v>2.0138840701768963</v>
      </c>
      <c r="P2074" s="3">
        <f ca="1">1-O2074/MAX(O$2:O2074)</f>
        <v>0.22432337145016323</v>
      </c>
    </row>
    <row r="2075" spans="1:16" x14ac:dyDescent="0.15">
      <c r="A2075" s="1">
        <v>41478</v>
      </c>
      <c r="B2075">
        <v>2211.59</v>
      </c>
      <c r="C2075">
        <v>2276.7399999999998</v>
      </c>
      <c r="D2075" s="21">
        <v>2206.7600000000002</v>
      </c>
      <c r="E2075" s="21">
        <v>2265.85</v>
      </c>
      <c r="F2075" s="43">
        <v>692.55421951999995</v>
      </c>
      <c r="G2075" s="3">
        <f t="shared" si="128"/>
        <v>2.890758744704125E-2</v>
      </c>
      <c r="H2075" s="3">
        <f>1-E2075/MAX(E$2:E2075)</f>
        <v>0.61446777376982231</v>
      </c>
      <c r="I2075" s="21">
        <f ca="1">IF(ROW()&gt;计算结果!B$18-1,AVERAGE(OFFSET(E2075,0,0,-计算结果!B$18,1)),AVERAGE(OFFSET(E2075,0,0,-ROW()+1,1)))</f>
        <v>2225.9625000000001</v>
      </c>
      <c r="J2075" s="43">
        <f t="shared" ca="1" si="129"/>
        <v>299094.56000255997</v>
      </c>
      <c r="K2075" s="43">
        <f ca="1">IF(ROW()&gt;计算结果!B$19+1,J2075-OFFSET(J2075,-计算结果!B$19,0,1,1),J2075-OFFSET(J2075,-ROW()+2,0,1,1))</f>
        <v>278.02447872009361</v>
      </c>
      <c r="L2075" s="32" t="str">
        <f ca="1">IF(AND(F2075&gt;OFFSET(F2075,-计算结果!B$19,0,1,1),'000300'!K2075&lt;OFFSET('000300'!K2075,-计算结果!B$19,0,1,1)),"卖",IF(AND(F2075&lt;OFFSET(F2075,-计算结果!B$19,0,1,1),'000300'!K2075&gt;OFFSET('000300'!K2075,-计算结果!B$19,0,1,1)),"买",L2074))</f>
        <v>卖</v>
      </c>
      <c r="M2075" s="4" t="str">
        <f t="shared" ca="1" si="130"/>
        <v/>
      </c>
      <c r="N2075" s="3">
        <f ca="1">IF(L2074="买",E2075/E2074-1,0)-IF(M2075=1,计算结果!B$17,0)</f>
        <v>0</v>
      </c>
      <c r="O2075" s="2">
        <f t="shared" ca="1" si="131"/>
        <v>2.0138840701768963</v>
      </c>
      <c r="P2075" s="3">
        <f ca="1">1-O2075/MAX(O$2:O2075)</f>
        <v>0.22432337145016323</v>
      </c>
    </row>
    <row r="2076" spans="1:16" x14ac:dyDescent="0.15">
      <c r="A2076" s="1">
        <v>41479</v>
      </c>
      <c r="B2076">
        <v>2253.38</v>
      </c>
      <c r="C2076">
        <v>2265.58</v>
      </c>
      <c r="D2076" s="21">
        <v>2217.19</v>
      </c>
      <c r="E2076" s="21">
        <v>2249.15</v>
      </c>
      <c r="F2076" s="43">
        <v>692.79825919999996</v>
      </c>
      <c r="G2076" s="3">
        <f t="shared" si="128"/>
        <v>-7.3703025354722174E-3</v>
      </c>
      <c r="H2076" s="3">
        <f>1-E2076/MAX(E$2:E2076)</f>
        <v>0.61730926291431287</v>
      </c>
      <c r="I2076" s="21">
        <f ca="1">IF(ROW()&gt;计算结果!B$18-1,AVERAGE(OFFSET(E2076,0,0,-计算结果!B$18,1)),AVERAGE(OFFSET(E2076,0,0,-ROW()+1,1)))</f>
        <v>2226.9175</v>
      </c>
      <c r="J2076" s="43">
        <f t="shared" ca="1" si="129"/>
        <v>299787.35826175997</v>
      </c>
      <c r="K2076" s="43">
        <f ca="1">IF(ROW()&gt;计算结果!B$19+1,J2076-OFFSET(J2076,-计算结果!B$19,0,1,1),J2076-OFFSET(J2076,-ROW()+2,0,1,1))</f>
        <v>-142.47538687993074</v>
      </c>
      <c r="L2076" s="32" t="str">
        <f ca="1">IF(AND(F2076&gt;OFFSET(F2076,-计算结果!B$19,0,1,1),'000300'!K2076&lt;OFFSET('000300'!K2076,-计算结果!B$19,0,1,1)),"卖",IF(AND(F2076&lt;OFFSET(F2076,-计算结果!B$19,0,1,1),'000300'!K2076&gt;OFFSET('000300'!K2076,-计算结果!B$19,0,1,1)),"买",L2075))</f>
        <v>卖</v>
      </c>
      <c r="M2076" s="4" t="str">
        <f t="shared" ca="1" si="130"/>
        <v/>
      </c>
      <c r="N2076" s="3">
        <f ca="1">IF(L2075="买",E2076/E2075-1,0)-IF(M2076=1,计算结果!B$17,0)</f>
        <v>0</v>
      </c>
      <c r="O2076" s="2">
        <f t="shared" ca="1" si="131"/>
        <v>2.0138840701768963</v>
      </c>
      <c r="P2076" s="3">
        <f ca="1">1-O2076/MAX(O$2:O2076)</f>
        <v>0.22432337145016323</v>
      </c>
    </row>
    <row r="2077" spans="1:16" x14ac:dyDescent="0.15">
      <c r="A2077" s="1">
        <v>41480</v>
      </c>
      <c r="B2077">
        <v>2255.2199999999998</v>
      </c>
      <c r="C2077">
        <v>2268.84</v>
      </c>
      <c r="D2077" s="21">
        <v>2227.85</v>
      </c>
      <c r="E2077" s="21">
        <v>2237.6799999999998</v>
      </c>
      <c r="F2077" s="43">
        <v>605.58364672000005</v>
      </c>
      <c r="G2077" s="3">
        <f t="shared" si="128"/>
        <v>-5.0997043327480895E-3</v>
      </c>
      <c r="H2077" s="3">
        <f>1-E2077/MAX(E$2:E2077)</f>
        <v>0.61926087252433137</v>
      </c>
      <c r="I2077" s="21">
        <f ca="1">IF(ROW()&gt;计算结果!B$18-1,AVERAGE(OFFSET(E2077,0,0,-计算结果!B$18,1)),AVERAGE(OFFSET(E2077,0,0,-ROW()+1,1)))</f>
        <v>2238.7175000000002</v>
      </c>
      <c r="J2077" s="43">
        <f t="shared" ca="1" si="129"/>
        <v>300392.94190847996</v>
      </c>
      <c r="K2077" s="43">
        <f ca="1">IF(ROW()&gt;计算结果!B$19+1,J2077-OFFSET(J2077,-计算结果!B$19,0,1,1),J2077-OFFSET(J2077,-ROW()+2,0,1,1))</f>
        <v>-357.53730047994759</v>
      </c>
      <c r="L2077" s="32" t="str">
        <f ca="1">IF(AND(F2077&gt;OFFSET(F2077,-计算结果!B$19,0,1,1),'000300'!K2077&lt;OFFSET('000300'!K2077,-计算结果!B$19,0,1,1)),"卖",IF(AND(F2077&lt;OFFSET(F2077,-计算结果!B$19,0,1,1),'000300'!K2077&gt;OFFSET('000300'!K2077,-计算结果!B$19,0,1,1)),"买",L2076))</f>
        <v>卖</v>
      </c>
      <c r="M2077" s="4" t="str">
        <f t="shared" ca="1" si="130"/>
        <v/>
      </c>
      <c r="N2077" s="3">
        <f ca="1">IF(L2076="买",E2077/E2076-1,0)-IF(M2077=1,计算结果!B$17,0)</f>
        <v>0</v>
      </c>
      <c r="O2077" s="2">
        <f t="shared" ca="1" si="131"/>
        <v>2.0138840701768963</v>
      </c>
      <c r="P2077" s="3">
        <f ca="1">1-O2077/MAX(O$2:O2077)</f>
        <v>0.22432337145016323</v>
      </c>
    </row>
    <row r="2078" spans="1:16" x14ac:dyDescent="0.15">
      <c r="A2078" s="1">
        <v>41481</v>
      </c>
      <c r="B2078">
        <v>2226.4299999999998</v>
      </c>
      <c r="C2078">
        <v>2238.42</v>
      </c>
      <c r="D2078" s="21">
        <v>2209.81</v>
      </c>
      <c r="E2078" s="21">
        <v>2224.0100000000002</v>
      </c>
      <c r="F2078" s="43">
        <v>456.36071423999999</v>
      </c>
      <c r="G2078" s="3">
        <f t="shared" si="128"/>
        <v>-6.1090057559614053E-3</v>
      </c>
      <c r="H2078" s="3">
        <f>1-E2078/MAX(E$2:E2078)</f>
        <v>0.6215868100455999</v>
      </c>
      <c r="I2078" s="21">
        <f ca="1">IF(ROW()&gt;计算结果!B$18-1,AVERAGE(OFFSET(E2078,0,0,-计算结果!B$18,1)),AVERAGE(OFFSET(E2078,0,0,-ROW()+1,1)))</f>
        <v>2244.1725000000001</v>
      </c>
      <c r="J2078" s="43">
        <f t="shared" ca="1" si="129"/>
        <v>300849.30262271996</v>
      </c>
      <c r="K2078" s="43">
        <f ca="1">IF(ROW()&gt;计算结果!B$19+1,J2078-OFFSET(J2078,-计算结果!B$19,0,1,1),J2078-OFFSET(J2078,-ROW()+2,0,1,1))</f>
        <v>-619.13845759996912</v>
      </c>
      <c r="L2078" s="32" t="str">
        <f ca="1">IF(AND(F2078&gt;OFFSET(F2078,-计算结果!B$19,0,1,1),'000300'!K2078&lt;OFFSET('000300'!K2078,-计算结果!B$19,0,1,1)),"卖",IF(AND(F2078&lt;OFFSET(F2078,-计算结果!B$19,0,1,1),'000300'!K2078&gt;OFFSET('000300'!K2078,-计算结果!B$19,0,1,1)),"买",L2077))</f>
        <v>卖</v>
      </c>
      <c r="M2078" s="4" t="str">
        <f t="shared" ca="1" si="130"/>
        <v/>
      </c>
      <c r="N2078" s="3">
        <f ca="1">IF(L2077="买",E2078/E2077-1,0)-IF(M2078=1,计算结果!B$17,0)</f>
        <v>0</v>
      </c>
      <c r="O2078" s="2">
        <f t="shared" ca="1" si="131"/>
        <v>2.0138840701768963</v>
      </c>
      <c r="P2078" s="3">
        <f ca="1">1-O2078/MAX(O$2:O2078)</f>
        <v>0.22432337145016323</v>
      </c>
    </row>
    <row r="2079" spans="1:16" x14ac:dyDescent="0.15">
      <c r="A2079" s="1">
        <v>41484</v>
      </c>
      <c r="B2079">
        <v>2205.08</v>
      </c>
      <c r="C2079">
        <v>2205.08</v>
      </c>
      <c r="D2079" s="21">
        <v>2169.02</v>
      </c>
      <c r="E2079" s="21">
        <v>2175.9699999999998</v>
      </c>
      <c r="F2079" s="43">
        <v>496.24612863999999</v>
      </c>
      <c r="G2079" s="3">
        <f t="shared" si="128"/>
        <v>-2.1600622299360328E-2</v>
      </c>
      <c r="H2079" s="3">
        <f>1-E2079/MAX(E$2:E2079)</f>
        <v>0.62976077043490097</v>
      </c>
      <c r="I2079" s="21">
        <f ca="1">IF(ROW()&gt;计算结果!B$18-1,AVERAGE(OFFSET(E2079,0,0,-计算结果!B$18,1)),AVERAGE(OFFSET(E2079,0,0,-ROW()+1,1)))</f>
        <v>2221.7024999999999</v>
      </c>
      <c r="J2079" s="43">
        <f t="shared" ca="1" si="129"/>
        <v>300353.05649407994</v>
      </c>
      <c r="K2079" s="43">
        <f ca="1">IF(ROW()&gt;计算结果!B$19+1,J2079-OFFSET(J2079,-计算结果!B$19,0,1,1),J2079-OFFSET(J2079,-ROW()+2,0,1,1))</f>
        <v>-1736.2409062400111</v>
      </c>
      <c r="L2079" s="32" t="str">
        <f ca="1">IF(AND(F2079&gt;OFFSET(F2079,-计算结果!B$19,0,1,1),'000300'!K2079&lt;OFFSET('000300'!K2079,-计算结果!B$19,0,1,1)),"卖",IF(AND(F2079&lt;OFFSET(F2079,-计算结果!B$19,0,1,1),'000300'!K2079&gt;OFFSET('000300'!K2079,-计算结果!B$19,0,1,1)),"买",L2078))</f>
        <v>卖</v>
      </c>
      <c r="M2079" s="4" t="str">
        <f t="shared" ca="1" si="130"/>
        <v/>
      </c>
      <c r="N2079" s="3">
        <f ca="1">IF(L2078="买",E2079/E2078-1,0)-IF(M2079=1,计算结果!B$17,0)</f>
        <v>0</v>
      </c>
      <c r="O2079" s="2">
        <f t="shared" ca="1" si="131"/>
        <v>2.0138840701768963</v>
      </c>
      <c r="P2079" s="3">
        <f ca="1">1-O2079/MAX(O$2:O2079)</f>
        <v>0.22432337145016323</v>
      </c>
    </row>
    <row r="2080" spans="1:16" x14ac:dyDescent="0.15">
      <c r="A2080" s="1">
        <v>41485</v>
      </c>
      <c r="B2080">
        <v>2184.0100000000002</v>
      </c>
      <c r="C2080">
        <v>2221.59</v>
      </c>
      <c r="D2080" s="21">
        <v>2162.98</v>
      </c>
      <c r="E2080" s="21">
        <v>2189.39</v>
      </c>
      <c r="F2080" s="43">
        <v>509.07226112000001</v>
      </c>
      <c r="G2080" s="3">
        <f t="shared" si="128"/>
        <v>6.1673644397670646E-3</v>
      </c>
      <c r="H2080" s="3">
        <f>1-E2080/MAX(E$2:E2080)</f>
        <v>0.62747737017627436</v>
      </c>
      <c r="I2080" s="21">
        <f ca="1">IF(ROW()&gt;计算结果!B$18-1,AVERAGE(OFFSET(E2080,0,0,-计算结果!B$18,1)),AVERAGE(OFFSET(E2080,0,0,-ROW()+1,1)))</f>
        <v>2206.7624999999998</v>
      </c>
      <c r="J2080" s="43">
        <f t="shared" ca="1" si="129"/>
        <v>299843.98423295992</v>
      </c>
      <c r="K2080" s="43">
        <f ca="1">IF(ROW()&gt;计算结果!B$19+1,J2080-OFFSET(J2080,-计算结果!B$19,0,1,1),J2080-OFFSET(J2080,-ROW()+2,0,1,1))</f>
        <v>-1613.0225356800365</v>
      </c>
      <c r="L2080" s="32" t="str">
        <f ca="1">IF(AND(F2080&gt;OFFSET(F2080,-计算结果!B$19,0,1,1),'000300'!K2080&lt;OFFSET('000300'!K2080,-计算结果!B$19,0,1,1)),"卖",IF(AND(F2080&lt;OFFSET(F2080,-计算结果!B$19,0,1,1),'000300'!K2080&gt;OFFSET('000300'!K2080,-计算结果!B$19,0,1,1)),"买",L2079))</f>
        <v>卖</v>
      </c>
      <c r="M2080" s="4" t="str">
        <f t="shared" ca="1" si="130"/>
        <v/>
      </c>
      <c r="N2080" s="3">
        <f ca="1">IF(L2079="买",E2080/E2079-1,0)-IF(M2080=1,计算结果!B$17,0)</f>
        <v>0</v>
      </c>
      <c r="O2080" s="2">
        <f t="shared" ca="1" si="131"/>
        <v>2.0138840701768963</v>
      </c>
      <c r="P2080" s="3">
        <f ca="1">1-O2080/MAX(O$2:O2080)</f>
        <v>0.22432337145016323</v>
      </c>
    </row>
    <row r="2081" spans="1:16" x14ac:dyDescent="0.15">
      <c r="A2081" s="1">
        <v>41486</v>
      </c>
      <c r="B2081">
        <v>2211.75</v>
      </c>
      <c r="C2081">
        <v>2235.38</v>
      </c>
      <c r="D2081" s="21">
        <v>2187.21</v>
      </c>
      <c r="E2081" s="21">
        <v>2193.02</v>
      </c>
      <c r="F2081" s="43">
        <v>467.23493888000002</v>
      </c>
      <c r="G2081" s="3">
        <f t="shared" si="128"/>
        <v>1.6579960628302359E-3</v>
      </c>
      <c r="H2081" s="3">
        <f>1-E2081/MAX(E$2:E2081)</f>
        <v>0.62685972912271148</v>
      </c>
      <c r="I2081" s="21">
        <f ca="1">IF(ROW()&gt;计算结果!B$18-1,AVERAGE(OFFSET(E2081,0,0,-计算结果!B$18,1)),AVERAGE(OFFSET(E2081,0,0,-ROW()+1,1)))</f>
        <v>2195.5974999999999</v>
      </c>
      <c r="J2081" s="43">
        <f t="shared" ca="1" si="129"/>
        <v>299376.7492940799</v>
      </c>
      <c r="K2081" s="43">
        <f ca="1">IF(ROW()&gt;计算结果!B$19+1,J2081-OFFSET(J2081,-计算结果!B$19,0,1,1),J2081-OFFSET(J2081,-ROW()+2,0,1,1))</f>
        <v>-1560.885125120054</v>
      </c>
      <c r="L2081" s="32" t="str">
        <f ca="1">IF(AND(F2081&gt;OFFSET(F2081,-计算结果!B$19,0,1,1),'000300'!K2081&lt;OFFSET('000300'!K2081,-计算结果!B$19,0,1,1)),"卖",IF(AND(F2081&lt;OFFSET(F2081,-计算结果!B$19,0,1,1),'000300'!K2081&gt;OFFSET('000300'!K2081,-计算结果!B$19,0,1,1)),"买",L2080))</f>
        <v>卖</v>
      </c>
      <c r="M2081" s="4" t="str">
        <f t="shared" ca="1" si="130"/>
        <v/>
      </c>
      <c r="N2081" s="3">
        <f ca="1">IF(L2080="买",E2081/E2080-1,0)-IF(M2081=1,计算结果!B$17,0)</f>
        <v>0</v>
      </c>
      <c r="O2081" s="2">
        <f t="shared" ca="1" si="131"/>
        <v>2.0138840701768963</v>
      </c>
      <c r="P2081" s="3">
        <f ca="1">1-O2081/MAX(O$2:O2081)</f>
        <v>0.22432337145016323</v>
      </c>
    </row>
    <row r="2082" spans="1:16" x14ac:dyDescent="0.15">
      <c r="A2082" s="1">
        <v>41487</v>
      </c>
      <c r="B2082">
        <v>2206</v>
      </c>
      <c r="C2082">
        <v>2245.56</v>
      </c>
      <c r="D2082" s="21">
        <v>2200.63</v>
      </c>
      <c r="E2082" s="21">
        <v>2245.36</v>
      </c>
      <c r="F2082" s="43">
        <v>589.44765952</v>
      </c>
      <c r="G2082" s="3">
        <f t="shared" si="128"/>
        <v>2.38666314032705E-2</v>
      </c>
      <c r="H2082" s="3">
        <f>1-E2082/MAX(E$2:E2082)</f>
        <v>0.61795412781596681</v>
      </c>
      <c r="I2082" s="21">
        <f ca="1">IF(ROW()&gt;计算结果!B$18-1,AVERAGE(OFFSET(E2082,0,0,-计算结果!B$18,1)),AVERAGE(OFFSET(E2082,0,0,-ROW()+1,1)))</f>
        <v>2200.9349999999999</v>
      </c>
      <c r="J2082" s="43">
        <f t="shared" ca="1" si="129"/>
        <v>299966.19695359992</v>
      </c>
      <c r="K2082" s="43">
        <f ca="1">IF(ROW()&gt;计算结果!B$19+1,J2082-OFFSET(J2082,-计算结果!B$19,0,1,1),J2082-OFFSET(J2082,-ROW()+2,0,1,1))</f>
        <v>-309.64674560003914</v>
      </c>
      <c r="L2082" s="32" t="str">
        <f ca="1">IF(AND(F2082&gt;OFFSET(F2082,-计算结果!B$19,0,1,1),'000300'!K2082&lt;OFFSET('000300'!K2082,-计算结果!B$19,0,1,1)),"卖",IF(AND(F2082&lt;OFFSET(F2082,-计算结果!B$19,0,1,1),'000300'!K2082&gt;OFFSET('000300'!K2082,-计算结果!B$19,0,1,1)),"买",L2081))</f>
        <v>卖</v>
      </c>
      <c r="M2082" s="4" t="str">
        <f t="shared" ca="1" si="130"/>
        <v/>
      </c>
      <c r="N2082" s="3">
        <f ca="1">IF(L2081="买",E2082/E2081-1,0)-IF(M2082=1,计算结果!B$17,0)</f>
        <v>0</v>
      </c>
      <c r="O2082" s="2">
        <f t="shared" ca="1" si="131"/>
        <v>2.0138840701768963</v>
      </c>
      <c r="P2082" s="3">
        <f ca="1">1-O2082/MAX(O$2:O2082)</f>
        <v>0.22432337145016323</v>
      </c>
    </row>
    <row r="2083" spans="1:16" x14ac:dyDescent="0.15">
      <c r="A2083" s="1">
        <v>41488</v>
      </c>
      <c r="B2083">
        <v>2263.4899999999998</v>
      </c>
      <c r="C2083">
        <v>2274.71</v>
      </c>
      <c r="D2083" s="21">
        <v>2244.25</v>
      </c>
      <c r="E2083" s="21">
        <v>2247.2600000000002</v>
      </c>
      <c r="F2083" s="43">
        <v>584.60000256000001</v>
      </c>
      <c r="G2083" s="3">
        <f t="shared" si="128"/>
        <v>8.4618947518433352E-4</v>
      </c>
      <c r="H2083" s="3">
        <f>1-E2083/MAX(E$2:E2083)</f>
        <v>0.61763084461988704</v>
      </c>
      <c r="I2083" s="21">
        <f ca="1">IF(ROW()&gt;计算结果!B$18-1,AVERAGE(OFFSET(E2083,0,0,-计算结果!B$18,1)),AVERAGE(OFFSET(E2083,0,0,-ROW()+1,1)))</f>
        <v>2218.7575000000002</v>
      </c>
      <c r="J2083" s="43">
        <f t="shared" ca="1" si="129"/>
        <v>300550.79695615993</v>
      </c>
      <c r="K2083" s="43">
        <f ca="1">IF(ROW()&gt;计算结果!B$19+1,J2083-OFFSET(J2083,-计算结果!B$19,0,1,1),J2083-OFFSET(J2083,-ROW()+2,0,1,1))</f>
        <v>763.68273407995002</v>
      </c>
      <c r="L2083" s="32" t="str">
        <f ca="1">IF(AND(F2083&gt;OFFSET(F2083,-计算结果!B$19,0,1,1),'000300'!K2083&lt;OFFSET('000300'!K2083,-计算结果!B$19,0,1,1)),"卖",IF(AND(F2083&lt;OFFSET(F2083,-计算结果!B$19,0,1,1),'000300'!K2083&gt;OFFSET('000300'!K2083,-计算结果!B$19,0,1,1)),"买",L2082))</f>
        <v>卖</v>
      </c>
      <c r="M2083" s="4" t="str">
        <f t="shared" ca="1" si="130"/>
        <v/>
      </c>
      <c r="N2083" s="3">
        <f ca="1">IF(L2082="买",E2083/E2082-1,0)-IF(M2083=1,计算结果!B$17,0)</f>
        <v>0</v>
      </c>
      <c r="O2083" s="2">
        <f t="shared" ca="1" si="131"/>
        <v>2.0138840701768963</v>
      </c>
      <c r="P2083" s="3">
        <f ca="1">1-O2083/MAX(O$2:O2083)</f>
        <v>0.22432337145016323</v>
      </c>
    </row>
    <row r="2084" spans="1:16" x14ac:dyDescent="0.15">
      <c r="A2084" s="1">
        <v>41491</v>
      </c>
      <c r="B2084">
        <v>2249.98</v>
      </c>
      <c r="C2084">
        <v>2278.33</v>
      </c>
      <c r="D2084" s="21">
        <v>2243.2199999999998</v>
      </c>
      <c r="E2084" s="21">
        <v>2278.33</v>
      </c>
      <c r="F2084" s="43">
        <v>536.23066624000001</v>
      </c>
      <c r="G2084" s="3">
        <f t="shared" si="128"/>
        <v>1.3825725550225432E-2</v>
      </c>
      <c r="H2084" s="3">
        <f>1-E2084/MAX(E$2:E2084)</f>
        <v>0.61234431361872999</v>
      </c>
      <c r="I2084" s="21">
        <f ca="1">IF(ROW()&gt;计算结果!B$18-1,AVERAGE(OFFSET(E2084,0,0,-计算结果!B$18,1)),AVERAGE(OFFSET(E2084,0,0,-ROW()+1,1)))</f>
        <v>2240.9925000000003</v>
      </c>
      <c r="J2084" s="43">
        <f t="shared" ca="1" si="129"/>
        <v>301087.02762239991</v>
      </c>
      <c r="K2084" s="43">
        <f ca="1">IF(ROW()&gt;计算结果!B$19+1,J2084-OFFSET(J2084,-计算结果!B$19,0,1,1),J2084-OFFSET(J2084,-ROW()+2,0,1,1))</f>
        <v>1992.4676198399393</v>
      </c>
      <c r="L2084" s="32" t="str">
        <f ca="1">IF(AND(F2084&gt;OFFSET(F2084,-计算结果!B$19,0,1,1),'000300'!K2084&lt;OFFSET('000300'!K2084,-计算结果!B$19,0,1,1)),"卖",IF(AND(F2084&lt;OFFSET(F2084,-计算结果!B$19,0,1,1),'000300'!K2084&gt;OFFSET('000300'!K2084,-计算结果!B$19,0,1,1)),"买",L2083))</f>
        <v>买</v>
      </c>
      <c r="M2084" s="4">
        <f t="shared" ca="1" si="130"/>
        <v>1</v>
      </c>
      <c r="N2084" s="3">
        <f ca="1">IF(L2083="买",E2084/E2083-1,0)-IF(M2084=1,计算结果!B$17,0)</f>
        <v>0</v>
      </c>
      <c r="O2084" s="2">
        <f t="shared" ca="1" si="131"/>
        <v>2.0138840701768963</v>
      </c>
      <c r="P2084" s="3">
        <f ca="1">1-O2084/MAX(O$2:O2084)</f>
        <v>0.22432337145016323</v>
      </c>
    </row>
    <row r="2085" spans="1:16" x14ac:dyDescent="0.15">
      <c r="A2085" s="1">
        <v>41492</v>
      </c>
      <c r="B2085">
        <v>2270.67</v>
      </c>
      <c r="C2085">
        <v>2302.48</v>
      </c>
      <c r="D2085" s="21">
        <v>2256.7199999999998</v>
      </c>
      <c r="E2085" s="21">
        <v>2293.64</v>
      </c>
      <c r="F2085" s="43">
        <v>689.93572863999998</v>
      </c>
      <c r="G2085" s="3">
        <f t="shared" si="128"/>
        <v>6.7198342645709008E-3</v>
      </c>
      <c r="H2085" s="3">
        <f>1-E2085/MAX(E$2:E2085)</f>
        <v>0.60973933165452943</v>
      </c>
      <c r="I2085" s="21">
        <f ca="1">IF(ROW()&gt;计算结果!B$18-1,AVERAGE(OFFSET(E2085,0,0,-计算结果!B$18,1)),AVERAGE(OFFSET(E2085,0,0,-ROW()+1,1)))</f>
        <v>2266.1475</v>
      </c>
      <c r="J2085" s="43">
        <f t="shared" ca="1" si="129"/>
        <v>301776.96335103991</v>
      </c>
      <c r="K2085" s="43">
        <f ca="1">IF(ROW()&gt;计算结果!B$19+1,J2085-OFFSET(J2085,-计算结果!B$19,0,1,1),J2085-OFFSET(J2085,-ROW()+2,0,1,1))</f>
        <v>1989.6050892799394</v>
      </c>
      <c r="L2085" s="32" t="str">
        <f ca="1">IF(AND(F2085&gt;OFFSET(F2085,-计算结果!B$19,0,1,1),'000300'!K2085&lt;OFFSET('000300'!K2085,-计算结果!B$19,0,1,1)),"卖",IF(AND(F2085&lt;OFFSET(F2085,-计算结果!B$19,0,1,1),'000300'!K2085&gt;OFFSET('000300'!K2085,-计算结果!B$19,0,1,1)),"买",L2084))</f>
        <v>买</v>
      </c>
      <c r="M2085" s="4" t="str">
        <f t="shared" ca="1" si="130"/>
        <v/>
      </c>
      <c r="N2085" s="3">
        <f ca="1">IF(L2084="买",E2085/E2084-1,0)-IF(M2085=1,计算结果!B$17,0)</f>
        <v>6.7198342645709008E-3</v>
      </c>
      <c r="O2085" s="2">
        <f t="shared" ca="1" si="131"/>
        <v>2.0274170373565443</v>
      </c>
      <c r="P2085" s="3">
        <f ca="1">1-O2085/MAX(O$2:O2085)</f>
        <v>0.21911095306340722</v>
      </c>
    </row>
    <row r="2086" spans="1:16" x14ac:dyDescent="0.15">
      <c r="A2086" s="1">
        <v>41493</v>
      </c>
      <c r="B2086">
        <v>2292.38</v>
      </c>
      <c r="C2086">
        <v>2313.88</v>
      </c>
      <c r="D2086" s="21">
        <v>2276.86</v>
      </c>
      <c r="E2086" s="21">
        <v>2280.62</v>
      </c>
      <c r="F2086" s="43">
        <v>695.60483839999995</v>
      </c>
      <c r="G2086" s="3">
        <f t="shared" si="128"/>
        <v>-5.6765665056416337E-3</v>
      </c>
      <c r="H2086" s="3">
        <f>1-E2086/MAX(E$2:E2086)</f>
        <v>0.61195467229292855</v>
      </c>
      <c r="I2086" s="21">
        <f ca="1">IF(ROW()&gt;计算结果!B$18-1,AVERAGE(OFFSET(E2086,0,0,-计算结果!B$18,1)),AVERAGE(OFFSET(E2086,0,0,-ROW()+1,1)))</f>
        <v>2274.9624999999996</v>
      </c>
      <c r="J2086" s="43">
        <f t="shared" ca="1" si="129"/>
        <v>302472.56818943989</v>
      </c>
      <c r="K2086" s="43">
        <f ca="1">IF(ROW()&gt;计算结果!B$19+1,J2086-OFFSET(J2086,-计算结果!B$19,0,1,1),J2086-OFFSET(J2086,-ROW()+2,0,1,1))</f>
        <v>2079.6262809599284</v>
      </c>
      <c r="L2086" s="32" t="str">
        <f ca="1">IF(AND(F2086&gt;OFFSET(F2086,-计算结果!B$19,0,1,1),'000300'!K2086&lt;OFFSET('000300'!K2086,-计算结果!B$19,0,1,1)),"卖",IF(AND(F2086&lt;OFFSET(F2086,-计算结果!B$19,0,1,1),'000300'!K2086&gt;OFFSET('000300'!K2086,-计算结果!B$19,0,1,1)),"买",L2085))</f>
        <v>买</v>
      </c>
      <c r="M2086" s="4" t="str">
        <f t="shared" ca="1" si="130"/>
        <v/>
      </c>
      <c r="N2086" s="3">
        <f ca="1">IF(L2085="买",E2086/E2085-1,0)-IF(M2086=1,计算结果!B$17,0)</f>
        <v>-5.6765665056416337E-3</v>
      </c>
      <c r="O2086" s="2">
        <f t="shared" ca="1" si="131"/>
        <v>2.0159082697093189</v>
      </c>
      <c r="P2086" s="3">
        <f ca="1">1-O2086/MAX(O$2:O2086)</f>
        <v>0.22354372167186998</v>
      </c>
    </row>
    <row r="2087" spans="1:16" x14ac:dyDescent="0.15">
      <c r="A2087" s="1">
        <v>41494</v>
      </c>
      <c r="B2087">
        <v>2277.25</v>
      </c>
      <c r="C2087">
        <v>2297.63</v>
      </c>
      <c r="D2087" s="21">
        <v>2267.0700000000002</v>
      </c>
      <c r="E2087" s="21">
        <v>2276.7800000000002</v>
      </c>
      <c r="F2087" s="43">
        <v>527.10277120000001</v>
      </c>
      <c r="G2087" s="3">
        <f t="shared" si="128"/>
        <v>-1.6837526637492051E-3</v>
      </c>
      <c r="H2087" s="3">
        <f>1-E2087/MAX(E$2:E2087)</f>
        <v>0.61260804464711083</v>
      </c>
      <c r="I2087" s="21">
        <f ca="1">IF(ROW()&gt;计算结果!B$18-1,AVERAGE(OFFSET(E2087,0,0,-计算结果!B$18,1)),AVERAGE(OFFSET(E2087,0,0,-ROW()+1,1)))</f>
        <v>2282.3424999999997</v>
      </c>
      <c r="J2087" s="43">
        <f t="shared" ca="1" si="129"/>
        <v>302999.67096063989</v>
      </c>
      <c r="K2087" s="43">
        <f ca="1">IF(ROW()&gt;计算结果!B$19+1,J2087-OFFSET(J2087,-计算结果!B$19,0,1,1),J2087-OFFSET(J2087,-ROW()+2,0,1,1))</f>
        <v>2150.3683379199356</v>
      </c>
      <c r="L2087" s="32" t="str">
        <f ca="1">IF(AND(F2087&gt;OFFSET(F2087,-计算结果!B$19,0,1,1),'000300'!K2087&lt;OFFSET('000300'!K2087,-计算结果!B$19,0,1,1)),"卖",IF(AND(F2087&lt;OFFSET(F2087,-计算结果!B$19,0,1,1),'000300'!K2087&gt;OFFSET('000300'!K2087,-计算结果!B$19,0,1,1)),"买",L2086))</f>
        <v>买</v>
      </c>
      <c r="M2087" s="4" t="str">
        <f t="shared" ca="1" si="130"/>
        <v/>
      </c>
      <c r="N2087" s="3">
        <f ca="1">IF(L2086="买",E2087/E2086-1,0)-IF(M2087=1,计算结果!B$17,0)</f>
        <v>-1.6837526637492051E-3</v>
      </c>
      <c r="O2087" s="2">
        <f t="shared" ca="1" si="131"/>
        <v>2.0125139787903219</v>
      </c>
      <c r="P2087" s="3">
        <f ca="1">1-O2087/MAX(O$2:O2087)</f>
        <v>0.22485108199878967</v>
      </c>
    </row>
    <row r="2088" spans="1:16" x14ac:dyDescent="0.15">
      <c r="A2088" s="1">
        <v>41495</v>
      </c>
      <c r="B2088">
        <v>2288.5100000000002</v>
      </c>
      <c r="C2088">
        <v>2301.59</v>
      </c>
      <c r="D2088" s="21">
        <v>2258.33</v>
      </c>
      <c r="E2088" s="21">
        <v>2286.0100000000002</v>
      </c>
      <c r="F2088" s="43">
        <v>626.63979008000001</v>
      </c>
      <c r="G2088" s="3">
        <f t="shared" si="128"/>
        <v>4.053970958985964E-3</v>
      </c>
      <c r="H2088" s="3">
        <f>1-E2088/MAX(E$2:E2088)</f>
        <v>0.61103756891036543</v>
      </c>
      <c r="I2088" s="21">
        <f ca="1">IF(ROW()&gt;计算结果!B$18-1,AVERAGE(OFFSET(E2088,0,0,-计算结果!B$18,1)),AVERAGE(OFFSET(E2088,0,0,-ROW()+1,1)))</f>
        <v>2284.2625000000003</v>
      </c>
      <c r="J2088" s="43">
        <f t="shared" ca="1" si="129"/>
        <v>303626.31075071992</v>
      </c>
      <c r="K2088" s="43">
        <f ca="1">IF(ROW()&gt;计算结果!B$19+1,J2088-OFFSET(J2088,-计算结果!B$19,0,1,1),J2088-OFFSET(J2088,-ROW()+2,0,1,1))</f>
        <v>3273.2542566399788</v>
      </c>
      <c r="L2088" s="32" t="str">
        <f ca="1">IF(AND(F2088&gt;OFFSET(F2088,-计算结果!B$19,0,1,1),'000300'!K2088&lt;OFFSET('000300'!K2088,-计算结果!B$19,0,1,1)),"卖",IF(AND(F2088&lt;OFFSET(F2088,-计算结果!B$19,0,1,1),'000300'!K2088&gt;OFFSET('000300'!K2088,-计算结果!B$19,0,1,1)),"买",L2087))</f>
        <v>买</v>
      </c>
      <c r="M2088" s="4" t="str">
        <f t="shared" ca="1" si="130"/>
        <v/>
      </c>
      <c r="N2088" s="3">
        <f ca="1">IF(L2087="买",E2088/E2087-1,0)-IF(M2088=1,计算结果!B$17,0)</f>
        <v>4.053970958985964E-3</v>
      </c>
      <c r="O2088" s="2">
        <f t="shared" ca="1" si="131"/>
        <v>2.0206726520148912</v>
      </c>
      <c r="P2088" s="3">
        <f ca="1">1-O2088/MAX(O$2:O2088)</f>
        <v>0.2217086507963234</v>
      </c>
    </row>
    <row r="2089" spans="1:16" x14ac:dyDescent="0.15">
      <c r="A2089" s="1">
        <v>41498</v>
      </c>
      <c r="B2089">
        <v>2296.2199999999998</v>
      </c>
      <c r="C2089">
        <v>2352.89</v>
      </c>
      <c r="D2089" s="21">
        <v>2293.1799999999998</v>
      </c>
      <c r="E2089" s="21">
        <v>2352.79</v>
      </c>
      <c r="F2089" s="43">
        <v>940.38908928000001</v>
      </c>
      <c r="G2089" s="3">
        <f t="shared" si="128"/>
        <v>2.9212470636611254E-2</v>
      </c>
      <c r="H2089" s="3">
        <f>1-E2089/MAX(E$2:E2089)</f>
        <v>0.59967501531341449</v>
      </c>
      <c r="I2089" s="21">
        <f ca="1">IF(ROW()&gt;计算结果!B$18-1,AVERAGE(OFFSET(E2089,0,0,-计算结果!B$18,1)),AVERAGE(OFFSET(E2089,0,0,-ROW()+1,1)))</f>
        <v>2299.0500000000002</v>
      </c>
      <c r="J2089" s="43">
        <f t="shared" ca="1" si="129"/>
        <v>304566.6998399999</v>
      </c>
      <c r="K2089" s="43">
        <f ca="1">IF(ROW()&gt;计算结果!B$19+1,J2089-OFFSET(J2089,-计算结果!B$19,0,1,1),J2089-OFFSET(J2089,-ROW()+2,0,1,1))</f>
        <v>4722.7156070399797</v>
      </c>
      <c r="L2089" s="32" t="str">
        <f ca="1">IF(AND(F2089&gt;OFFSET(F2089,-计算结果!B$19,0,1,1),'000300'!K2089&lt;OFFSET('000300'!K2089,-计算结果!B$19,0,1,1)),"卖",IF(AND(F2089&lt;OFFSET(F2089,-计算结果!B$19,0,1,1),'000300'!K2089&gt;OFFSET('000300'!K2089,-计算结果!B$19,0,1,1)),"买",L2088))</f>
        <v>买</v>
      </c>
      <c r="M2089" s="4" t="str">
        <f t="shared" ca="1" si="130"/>
        <v/>
      </c>
      <c r="N2089" s="3">
        <f ca="1">IF(L2088="买",E2089/E2088-1,0)-IF(M2089=1,计算结果!B$17,0)</f>
        <v>2.9212470636611254E-2</v>
      </c>
      <c r="O2089" s="2">
        <f t="shared" ca="1" si="131"/>
        <v>2.0797014925280797</v>
      </c>
      <c r="P2089" s="3">
        <f ca="1">1-O2089/MAX(O$2:O2089)</f>
        <v>0.19897283761098239</v>
      </c>
    </row>
    <row r="2090" spans="1:16" x14ac:dyDescent="0.15">
      <c r="A2090" s="1">
        <v>41499</v>
      </c>
      <c r="B2090">
        <v>2352.88</v>
      </c>
      <c r="C2090">
        <v>2360.83</v>
      </c>
      <c r="D2090" s="21">
        <v>2340.73</v>
      </c>
      <c r="E2090" s="21">
        <v>2359.0700000000002</v>
      </c>
      <c r="F2090" s="43">
        <v>711.78518527999995</v>
      </c>
      <c r="G2090" s="3">
        <f t="shared" si="128"/>
        <v>2.6691714942685962E-3</v>
      </c>
      <c r="H2090" s="3">
        <f>1-E2090/MAX(E$2:E2090)</f>
        <v>0.59860647927584565</v>
      </c>
      <c r="I2090" s="21">
        <f ca="1">IF(ROW()&gt;计算结果!B$18-1,AVERAGE(OFFSET(E2090,0,0,-计算结果!B$18,1)),AVERAGE(OFFSET(E2090,0,0,-ROW()+1,1)))</f>
        <v>2318.6625000000004</v>
      </c>
      <c r="J2090" s="43">
        <f t="shared" ca="1" si="129"/>
        <v>305278.48502527992</v>
      </c>
      <c r="K2090" s="43">
        <f ca="1">IF(ROW()&gt;计算结果!B$19+1,J2090-OFFSET(J2090,-计算结果!B$19,0,1,1),J2090-OFFSET(J2090,-ROW()+2,0,1,1))</f>
        <v>5901.735731200024</v>
      </c>
      <c r="L2090" s="32" t="str">
        <f ca="1">IF(AND(F2090&gt;OFFSET(F2090,-计算结果!B$19,0,1,1),'000300'!K2090&lt;OFFSET('000300'!K2090,-计算结果!B$19,0,1,1)),"卖",IF(AND(F2090&lt;OFFSET(F2090,-计算结果!B$19,0,1,1),'000300'!K2090&gt;OFFSET('000300'!K2090,-计算结果!B$19,0,1,1)),"买",L2089))</f>
        <v>买</v>
      </c>
      <c r="M2090" s="4" t="str">
        <f t="shared" ca="1" si="130"/>
        <v/>
      </c>
      <c r="N2090" s="3">
        <f ca="1">IF(L2089="买",E2090/E2089-1,0)-IF(M2090=1,计算结果!B$17,0)</f>
        <v>2.6691714942685962E-3</v>
      </c>
      <c r="O2090" s="2">
        <f t="shared" ca="1" si="131"/>
        <v>2.0852525724685234</v>
      </c>
      <c r="P2090" s="3">
        <f ca="1">1-O2090/MAX(O$2:O2090)</f>
        <v>0.19683475874299883</v>
      </c>
    </row>
    <row r="2091" spans="1:16" x14ac:dyDescent="0.15">
      <c r="A2091" s="1">
        <v>41500</v>
      </c>
      <c r="B2091">
        <v>2362.62</v>
      </c>
      <c r="C2091">
        <v>2386.6</v>
      </c>
      <c r="D2091" s="21">
        <v>2340.83</v>
      </c>
      <c r="E2091" s="21">
        <v>2349.08</v>
      </c>
      <c r="F2091" s="43">
        <v>713.38221567999994</v>
      </c>
      <c r="G2091" s="3">
        <f t="shared" si="128"/>
        <v>-4.2347196140852805E-3</v>
      </c>
      <c r="H2091" s="3">
        <f>1-E2091/MAX(E$2:E2091)</f>
        <v>0.60030626829102296</v>
      </c>
      <c r="I2091" s="21">
        <f ca="1">IF(ROW()&gt;计算结果!B$18-1,AVERAGE(OFFSET(E2091,0,0,-计算结果!B$18,1)),AVERAGE(OFFSET(E2091,0,0,-ROW()+1,1)))</f>
        <v>2336.7375000000002</v>
      </c>
      <c r="J2091" s="43">
        <f t="shared" ca="1" si="129"/>
        <v>305991.86724095989</v>
      </c>
      <c r="K2091" s="43">
        <f ca="1">IF(ROW()&gt;计算结果!B$19+1,J2091-OFFSET(J2091,-计算结果!B$19,0,1,1),J2091-OFFSET(J2091,-ROW()+2,0,1,1))</f>
        <v>6025.6702873599716</v>
      </c>
      <c r="L2091" s="32" t="str">
        <f ca="1">IF(AND(F2091&gt;OFFSET(F2091,-计算结果!B$19,0,1,1),'000300'!K2091&lt;OFFSET('000300'!K2091,-计算结果!B$19,0,1,1)),"卖",IF(AND(F2091&lt;OFFSET(F2091,-计算结果!B$19,0,1,1),'000300'!K2091&gt;OFFSET('000300'!K2091,-计算结果!B$19,0,1,1)),"买",L2090))</f>
        <v>买</v>
      </c>
      <c r="M2091" s="4" t="str">
        <f t="shared" ca="1" si="130"/>
        <v/>
      </c>
      <c r="N2091" s="3">
        <f ca="1">IF(L2090="买",E2091/E2090-1,0)-IF(M2091=1,计算结果!B$17,0)</f>
        <v>-4.2347196140852805E-3</v>
      </c>
      <c r="O2091" s="2">
        <f t="shared" ca="1" si="131"/>
        <v>2.0764221124995692</v>
      </c>
      <c r="P2091" s="3">
        <f ca="1">1-O2091/MAX(O$2:O2091)</f>
        <v>0.20023593834350129</v>
      </c>
    </row>
    <row r="2092" spans="1:16" x14ac:dyDescent="0.15">
      <c r="A2092" s="1">
        <v>41501</v>
      </c>
      <c r="B2092">
        <v>2348.84</v>
      </c>
      <c r="C2092">
        <v>2362.09</v>
      </c>
      <c r="D2092" s="21">
        <v>2319.7800000000002</v>
      </c>
      <c r="E2092" s="21">
        <v>2321.58</v>
      </c>
      <c r="F2092" s="43">
        <v>594.11202047999996</v>
      </c>
      <c r="G2092" s="3">
        <f t="shared" si="128"/>
        <v>-1.1706710712278801E-2</v>
      </c>
      <c r="H2092" s="3">
        <f>1-E2092/MAX(E$2:E2092)</f>
        <v>0.60498536718165119</v>
      </c>
      <c r="I2092" s="21">
        <f ca="1">IF(ROW()&gt;计算结果!B$18-1,AVERAGE(OFFSET(E2092,0,0,-计算结果!B$18,1)),AVERAGE(OFFSET(E2092,0,0,-ROW()+1,1)))</f>
        <v>2345.63</v>
      </c>
      <c r="J2092" s="43">
        <f t="shared" ca="1" si="129"/>
        <v>306585.97926143988</v>
      </c>
      <c r="K2092" s="43">
        <f ca="1">IF(ROW()&gt;计算结果!B$19+1,J2092-OFFSET(J2092,-计算结果!B$19,0,1,1),J2092-OFFSET(J2092,-ROW()+2,0,1,1))</f>
        <v>6035.1823052799446</v>
      </c>
      <c r="L2092" s="32" t="str">
        <f ca="1">IF(AND(F2092&gt;OFFSET(F2092,-计算结果!B$19,0,1,1),'000300'!K2092&lt;OFFSET('000300'!K2092,-计算结果!B$19,0,1,1)),"卖",IF(AND(F2092&lt;OFFSET(F2092,-计算结果!B$19,0,1,1),'000300'!K2092&gt;OFFSET('000300'!K2092,-计算结果!B$19,0,1,1)),"买",L2091))</f>
        <v>买</v>
      </c>
      <c r="M2092" s="4" t="str">
        <f t="shared" ca="1" si="130"/>
        <v/>
      </c>
      <c r="N2092" s="3">
        <f ca="1">IF(L2091="买",E2092/E2091-1,0)-IF(M2092=1,计算结果!B$17,0)</f>
        <v>-1.1706710712278801E-2</v>
      </c>
      <c r="O2092" s="2">
        <f t="shared" ca="1" si="131"/>
        <v>2.0521140395119581</v>
      </c>
      <c r="P2092" s="3">
        <f ca="1">1-O2092/MAX(O$2:O2092)</f>
        <v>0.20959854485139096</v>
      </c>
    </row>
    <row r="2093" spans="1:16" x14ac:dyDescent="0.15">
      <c r="A2093" s="1">
        <v>41502</v>
      </c>
      <c r="B2093">
        <v>2314.2600000000002</v>
      </c>
      <c r="C2093">
        <v>2423.08</v>
      </c>
      <c r="D2093" s="21">
        <v>2295.02</v>
      </c>
      <c r="E2093" s="21">
        <v>2304.14</v>
      </c>
      <c r="F2093" s="43">
        <v>1040.26775552</v>
      </c>
      <c r="G2093" s="3">
        <f t="shared" si="128"/>
        <v>-7.5121253628994689E-3</v>
      </c>
      <c r="H2093" s="3">
        <f>1-E2093/MAX(E$2:E2093)</f>
        <v>0.60795276662356224</v>
      </c>
      <c r="I2093" s="21">
        <f ca="1">IF(ROW()&gt;计算结果!B$18-1,AVERAGE(OFFSET(E2093,0,0,-计算结果!B$18,1)),AVERAGE(OFFSET(E2093,0,0,-ROW()+1,1)))</f>
        <v>2333.4674999999997</v>
      </c>
      <c r="J2093" s="43">
        <f t="shared" ca="1" si="129"/>
        <v>305545.71150591987</v>
      </c>
      <c r="K2093" s="43">
        <f ca="1">IF(ROW()&gt;计算结果!B$19+1,J2093-OFFSET(J2093,-计算结果!B$19,0,1,1),J2093-OFFSET(J2093,-ROW()+2,0,1,1))</f>
        <v>4458.6838835199596</v>
      </c>
      <c r="L2093" s="32" t="str">
        <f ca="1">IF(AND(F2093&gt;OFFSET(F2093,-计算结果!B$19,0,1,1),'000300'!K2093&lt;OFFSET('000300'!K2093,-计算结果!B$19,0,1,1)),"卖",IF(AND(F2093&lt;OFFSET(F2093,-计算结果!B$19,0,1,1),'000300'!K2093&gt;OFFSET('000300'!K2093,-计算结果!B$19,0,1,1)),"买",L2092))</f>
        <v>买</v>
      </c>
      <c r="M2093" s="4" t="str">
        <f t="shared" ca="1" si="130"/>
        <v/>
      </c>
      <c r="N2093" s="3">
        <f ca="1">IF(L2092="买",E2093/E2092-1,0)-IF(M2093=1,计算结果!B$17,0)</f>
        <v>-7.5121253628994689E-3</v>
      </c>
      <c r="O2093" s="2">
        <f t="shared" ca="1" si="131"/>
        <v>2.0366983015881783</v>
      </c>
      <c r="P2093" s="3">
        <f ca="1">1-O2093/MAX(O$2:O2093)</f>
        <v>0.21553613966948548</v>
      </c>
    </row>
    <row r="2094" spans="1:16" x14ac:dyDescent="0.15">
      <c r="A2094" s="1">
        <v>41505</v>
      </c>
      <c r="B2094">
        <v>2286.1999999999998</v>
      </c>
      <c r="C2094">
        <v>2340.19</v>
      </c>
      <c r="D2094" s="21">
        <v>2284.08</v>
      </c>
      <c r="E2094" s="21">
        <v>2331.4299999999998</v>
      </c>
      <c r="F2094" s="43">
        <v>670.64926207999997</v>
      </c>
      <c r="G2094" s="3">
        <f t="shared" si="128"/>
        <v>1.184389837423061E-2</v>
      </c>
      <c r="H2094" s="3">
        <f>1-E2094/MAX(E$2:E2094)</f>
        <v>0.60330939903355341</v>
      </c>
      <c r="I2094" s="21">
        <f ca="1">IF(ROW()&gt;计算结果!B$18-1,AVERAGE(OFFSET(E2094,0,0,-计算结果!B$18,1)),AVERAGE(OFFSET(E2094,0,0,-ROW()+1,1)))</f>
        <v>2326.5574999999999</v>
      </c>
      <c r="J2094" s="43">
        <f t="shared" ca="1" si="129"/>
        <v>304875.06224383984</v>
      </c>
      <c r="K2094" s="43">
        <f ca="1">IF(ROW()&gt;计算结果!B$19+1,J2094-OFFSET(J2094,-计算结果!B$19,0,1,1),J2094-OFFSET(J2094,-ROW()+2,0,1,1))</f>
        <v>3098.0988927999279</v>
      </c>
      <c r="L2094" s="32" t="str">
        <f ca="1">IF(AND(F2094&gt;OFFSET(F2094,-计算结果!B$19,0,1,1),'000300'!K2094&lt;OFFSET('000300'!K2094,-计算结果!B$19,0,1,1)),"卖",IF(AND(F2094&lt;OFFSET(F2094,-计算结果!B$19,0,1,1),'000300'!K2094&gt;OFFSET('000300'!K2094,-计算结果!B$19,0,1,1)),"买",L2093))</f>
        <v>买</v>
      </c>
      <c r="M2094" s="4" t="str">
        <f t="shared" ca="1" si="130"/>
        <v/>
      </c>
      <c r="N2094" s="3">
        <f ca="1">IF(L2093="买",E2094/E2093-1,0)-IF(M2094=1,计算结果!B$17,0)</f>
        <v>1.184389837423061E-2</v>
      </c>
      <c r="O2094" s="2">
        <f t="shared" ca="1" si="131"/>
        <v>2.0608207492911568</v>
      </c>
      <c r="P2094" s="3">
        <f ca="1">1-O2094/MAX(O$2:O2094)</f>
        <v>0.2062450294294742</v>
      </c>
    </row>
    <row r="2095" spans="1:16" x14ac:dyDescent="0.15">
      <c r="A2095" s="1">
        <v>41506</v>
      </c>
      <c r="B2095">
        <v>2325.86</v>
      </c>
      <c r="C2095">
        <v>2353.41</v>
      </c>
      <c r="D2095" s="21">
        <v>2303.67</v>
      </c>
      <c r="E2095" s="21">
        <v>2312.4699999999998</v>
      </c>
      <c r="F2095" s="43">
        <v>675.89705728000001</v>
      </c>
      <c r="G2095" s="3">
        <f t="shared" si="128"/>
        <v>-8.132347958120123E-3</v>
      </c>
      <c r="H2095" s="3">
        <f>1-E2095/MAX(E$2:E2095)</f>
        <v>0.60653542503232827</v>
      </c>
      <c r="I2095" s="21">
        <f ca="1">IF(ROW()&gt;计算结果!B$18-1,AVERAGE(OFFSET(E2095,0,0,-计算结果!B$18,1)),AVERAGE(OFFSET(E2095,0,0,-ROW()+1,1)))</f>
        <v>2317.4049999999997</v>
      </c>
      <c r="J2095" s="43">
        <f t="shared" ca="1" si="129"/>
        <v>304199.16518655984</v>
      </c>
      <c r="K2095" s="43">
        <f ca="1">IF(ROW()&gt;计算结果!B$19+1,J2095-OFFSET(J2095,-计算结果!B$19,0,1,1),J2095-OFFSET(J2095,-ROW()+2,0,1,1))</f>
        <v>1726.596997119952</v>
      </c>
      <c r="L2095" s="32" t="str">
        <f ca="1">IF(AND(F2095&gt;OFFSET(F2095,-计算结果!B$19,0,1,1),'000300'!K2095&lt;OFFSET('000300'!K2095,-计算结果!B$19,0,1,1)),"卖",IF(AND(F2095&lt;OFFSET(F2095,-计算结果!B$19,0,1,1),'000300'!K2095&gt;OFFSET('000300'!K2095,-计算结果!B$19,0,1,1)),"买",L2094))</f>
        <v>买</v>
      </c>
      <c r="M2095" s="4" t="str">
        <f t="shared" ca="1" si="130"/>
        <v/>
      </c>
      <c r="N2095" s="3">
        <f ca="1">IF(L2094="买",E2095/E2094-1,0)-IF(M2095=1,计算结果!B$17,0)</f>
        <v>-8.132347958120123E-3</v>
      </c>
      <c r="O2095" s="2">
        <f t="shared" ca="1" si="131"/>
        <v>2.0440614378786073</v>
      </c>
      <c r="P2095" s="3">
        <f ca="1">1-O2095/MAX(O$2:O2095)</f>
        <v>0.21270012104364111</v>
      </c>
    </row>
    <row r="2096" spans="1:16" x14ac:dyDescent="0.15">
      <c r="A2096" s="1">
        <v>41507</v>
      </c>
      <c r="B2096">
        <v>2320.58</v>
      </c>
      <c r="C2096">
        <v>2321.64</v>
      </c>
      <c r="D2096" s="21">
        <v>2291.0500000000002</v>
      </c>
      <c r="E2096" s="21">
        <v>2308.59</v>
      </c>
      <c r="F2096" s="43">
        <v>508.86496255999998</v>
      </c>
      <c r="G2096" s="3">
        <f t="shared" si="128"/>
        <v>-1.677859604665044E-3</v>
      </c>
      <c r="H2096" s="3">
        <f>1-E2096/MAX(E$2:E2096)</f>
        <v>0.60719560334853329</v>
      </c>
      <c r="I2096" s="21">
        <f ca="1">IF(ROW()&gt;计算结果!B$18-1,AVERAGE(OFFSET(E2096,0,0,-计算结果!B$18,1)),AVERAGE(OFFSET(E2096,0,0,-ROW()+1,1)))</f>
        <v>2314.1574999999998</v>
      </c>
      <c r="J2096" s="43">
        <f t="shared" ca="1" si="129"/>
        <v>303690.30022399983</v>
      </c>
      <c r="K2096" s="43">
        <f ca="1">IF(ROW()&gt;计算结果!B$19+1,J2096-OFFSET(J2096,-计算结果!B$19,0,1,1),J2096-OFFSET(J2096,-ROW()+2,0,1,1))</f>
        <v>690.62926335993689</v>
      </c>
      <c r="L2096" s="32" t="str">
        <f ca="1">IF(AND(F2096&gt;OFFSET(F2096,-计算结果!B$19,0,1,1),'000300'!K2096&lt;OFFSET('000300'!K2096,-计算结果!B$19,0,1,1)),"卖",IF(AND(F2096&lt;OFFSET(F2096,-计算结果!B$19,0,1,1),'000300'!K2096&gt;OFFSET('000300'!K2096,-计算结果!B$19,0,1,1)),"买",L2095))</f>
        <v>买</v>
      </c>
      <c r="M2096" s="4" t="str">
        <f t="shared" ca="1" si="130"/>
        <v/>
      </c>
      <c r="N2096" s="3">
        <f ca="1">IF(L2095="买",E2096/E2095-1,0)-IF(M2096=1,计算结果!B$17,0)</f>
        <v>-1.677859604665044E-3</v>
      </c>
      <c r="O2096" s="2">
        <f t="shared" ca="1" si="131"/>
        <v>2.040631789762537</v>
      </c>
      <c r="P2096" s="3">
        <f ca="1">1-O2096/MAX(O$2:O2096)</f>
        <v>0.21402109970729977</v>
      </c>
    </row>
    <row r="2097" spans="1:16" x14ac:dyDescent="0.15">
      <c r="A2097" s="1">
        <v>41508</v>
      </c>
      <c r="B2097">
        <v>2302.67</v>
      </c>
      <c r="C2097">
        <v>2329.14</v>
      </c>
      <c r="D2097" s="21">
        <v>2297.02</v>
      </c>
      <c r="E2097" s="21">
        <v>2303.9299999999998</v>
      </c>
      <c r="F2097" s="43">
        <v>516.86309888000005</v>
      </c>
      <c r="G2097" s="3">
        <f t="shared" si="128"/>
        <v>-2.0185481181155263E-3</v>
      </c>
      <c r="H2097" s="3">
        <f>1-E2097/MAX(E$2:E2097)</f>
        <v>0.60798849792418164</v>
      </c>
      <c r="I2097" s="21">
        <f ca="1">IF(ROW()&gt;计算结果!B$18-1,AVERAGE(OFFSET(E2097,0,0,-计算结果!B$18,1)),AVERAGE(OFFSET(E2097,0,0,-ROW()+1,1)))</f>
        <v>2314.105</v>
      </c>
      <c r="J2097" s="43">
        <f t="shared" ca="1" si="129"/>
        <v>303173.43712511985</v>
      </c>
      <c r="K2097" s="43">
        <f ca="1">IF(ROW()&gt;计算结果!B$19+1,J2097-OFFSET(J2097,-计算结果!B$19,0,1,1),J2097-OFFSET(J2097,-ROW()+2,0,1,1))</f>
        <v>-452.87362560007023</v>
      </c>
      <c r="L2097" s="32" t="str">
        <f ca="1">IF(AND(F2097&gt;OFFSET(F2097,-计算结果!B$19,0,1,1),'000300'!K2097&lt;OFFSET('000300'!K2097,-计算结果!B$19,0,1,1)),"卖",IF(AND(F2097&lt;OFFSET(F2097,-计算结果!B$19,0,1,1),'000300'!K2097&gt;OFFSET('000300'!K2097,-计算结果!B$19,0,1,1)),"买",L2096))</f>
        <v>买</v>
      </c>
      <c r="M2097" s="4" t="str">
        <f t="shared" ca="1" si="130"/>
        <v/>
      </c>
      <c r="N2097" s="3">
        <f ca="1">IF(L2096="买",E2097/E2096-1,0)-IF(M2097=1,计算结果!B$17,0)</f>
        <v>-2.0185481181155263E-3</v>
      </c>
      <c r="O2097" s="2">
        <f t="shared" ca="1" si="131"/>
        <v>2.0365126763035453</v>
      </c>
      <c r="P2097" s="3">
        <f ca="1">1-O2097/MAX(O$2:O2097)</f>
        <v>0.21560763593736409</v>
      </c>
    </row>
    <row r="2098" spans="1:16" x14ac:dyDescent="0.15">
      <c r="A2098" s="1">
        <v>41509</v>
      </c>
      <c r="B2098">
        <v>2314.87</v>
      </c>
      <c r="C2098">
        <v>2321.04</v>
      </c>
      <c r="D2098" s="21">
        <v>2251.92</v>
      </c>
      <c r="E2098" s="21">
        <v>2286.9299999999998</v>
      </c>
      <c r="F2098" s="43">
        <v>654.59847167999999</v>
      </c>
      <c r="G2098" s="3">
        <f t="shared" si="128"/>
        <v>-7.378696401366347E-3</v>
      </c>
      <c r="H2098" s="3">
        <f>1-E2098/MAX(E$2:E2098)</f>
        <v>0.61088103178384268</v>
      </c>
      <c r="I2098" s="21">
        <f ca="1">IF(ROW()&gt;计算结果!B$18-1,AVERAGE(OFFSET(E2098,0,0,-计算结果!B$18,1)),AVERAGE(OFFSET(E2098,0,0,-ROW()+1,1)))</f>
        <v>2302.98</v>
      </c>
      <c r="J2098" s="43">
        <f t="shared" ca="1" si="129"/>
        <v>302518.83865343983</v>
      </c>
      <c r="K2098" s="43">
        <f ca="1">IF(ROW()&gt;计算结果!B$19+1,J2098-OFFSET(J2098,-计算结果!B$19,0,1,1),J2098-OFFSET(J2098,-ROW()+2,0,1,1))</f>
        <v>-2047.8611865600687</v>
      </c>
      <c r="L2098" s="32" t="str">
        <f ca="1">IF(AND(F2098&gt;OFFSET(F2098,-计算结果!B$19,0,1,1),'000300'!K2098&lt;OFFSET('000300'!K2098,-计算结果!B$19,0,1,1)),"卖",IF(AND(F2098&lt;OFFSET(F2098,-计算结果!B$19,0,1,1),'000300'!K2098&gt;OFFSET('000300'!K2098,-计算结果!B$19,0,1,1)),"买",L2097))</f>
        <v>买</v>
      </c>
      <c r="M2098" s="4" t="str">
        <f t="shared" ca="1" si="130"/>
        <v/>
      </c>
      <c r="N2098" s="3">
        <f ca="1">IF(L2097="买",E2098/E2097-1,0)-IF(M2098=1,计算结果!B$17,0)</f>
        <v>-7.378696401366347E-3</v>
      </c>
      <c r="O2098" s="2">
        <f t="shared" ca="1" si="131"/>
        <v>2.0214858675475673</v>
      </c>
      <c r="P2098" s="3">
        <f ca="1">1-O2098/MAX(O$2:O2098)</f>
        <v>0.22139542905133225</v>
      </c>
    </row>
    <row r="2099" spans="1:16" x14ac:dyDescent="0.15">
      <c r="A2099" s="1">
        <v>41512</v>
      </c>
      <c r="B2099">
        <v>2294.7600000000002</v>
      </c>
      <c r="C2099">
        <v>2336.38</v>
      </c>
      <c r="D2099" s="21">
        <v>2288.5</v>
      </c>
      <c r="E2099" s="21">
        <v>2335.62</v>
      </c>
      <c r="F2099" s="43">
        <v>665.41010944000004</v>
      </c>
      <c r="G2099" s="3">
        <f t="shared" si="128"/>
        <v>2.1290551088140042E-2</v>
      </c>
      <c r="H2099" s="3">
        <f>1-E2099/MAX(E$2:E2099)</f>
        <v>0.60259647451167231</v>
      </c>
      <c r="I2099" s="21">
        <f ca="1">IF(ROW()&gt;计算结果!B$18-1,AVERAGE(OFFSET(E2099,0,0,-计算结果!B$18,1)),AVERAGE(OFFSET(E2099,0,0,-ROW()+1,1)))</f>
        <v>2308.7674999999999</v>
      </c>
      <c r="J2099" s="43">
        <f t="shared" ca="1" si="129"/>
        <v>303184.24876287981</v>
      </c>
      <c r="K2099" s="43">
        <f ca="1">IF(ROW()&gt;计算结果!B$19+1,J2099-OFFSET(J2099,-计算结果!B$19,0,1,1),J2099-OFFSET(J2099,-ROW()+2,0,1,1))</f>
        <v>-2094.2362624001107</v>
      </c>
      <c r="L2099" s="32" t="str">
        <f ca="1">IF(AND(F2099&gt;OFFSET(F2099,-计算结果!B$19,0,1,1),'000300'!K2099&lt;OFFSET('000300'!K2099,-计算结果!B$19,0,1,1)),"卖",IF(AND(F2099&lt;OFFSET(F2099,-计算结果!B$19,0,1,1),'000300'!K2099&gt;OFFSET('000300'!K2099,-计算结果!B$19,0,1,1)),"买",L2098))</f>
        <v>买</v>
      </c>
      <c r="M2099" s="4" t="str">
        <f t="shared" ca="1" si="130"/>
        <v/>
      </c>
      <c r="N2099" s="3">
        <f ca="1">IF(L2098="买",E2099/E2098-1,0)-IF(M2099=1,计算结果!B$17,0)</f>
        <v>2.1290551088140042E-2</v>
      </c>
      <c r="O2099" s="2">
        <f t="shared" ca="1" si="131"/>
        <v>2.0645244156845419</v>
      </c>
      <c r="P2099" s="3">
        <f ca="1">1-O2099/MAX(O$2:O2099)</f>
        <v>0.2048185086560903</v>
      </c>
    </row>
    <row r="2100" spans="1:16" x14ac:dyDescent="0.15">
      <c r="A2100" s="1">
        <v>41513</v>
      </c>
      <c r="B2100">
        <v>2332.8000000000002</v>
      </c>
      <c r="C2100">
        <v>2345.11</v>
      </c>
      <c r="D2100" s="21">
        <v>2322.46</v>
      </c>
      <c r="E2100" s="21">
        <v>2340.88</v>
      </c>
      <c r="F2100" s="43">
        <v>625.75378432000002</v>
      </c>
      <c r="G2100" s="3">
        <f t="shared" si="128"/>
        <v>2.2520786771822454E-3</v>
      </c>
      <c r="H2100" s="3">
        <f>1-E2100/MAX(E$2:E2100)</f>
        <v>0.601701490505683</v>
      </c>
      <c r="I2100" s="21">
        <f ca="1">IF(ROW()&gt;计算结果!B$18-1,AVERAGE(OFFSET(E2100,0,0,-计算结果!B$18,1)),AVERAGE(OFFSET(E2100,0,0,-ROW()+1,1)))</f>
        <v>2316.84</v>
      </c>
      <c r="J2100" s="43">
        <f t="shared" ca="1" si="129"/>
        <v>303810.00254719984</v>
      </c>
      <c r="K2100" s="43">
        <f ca="1">IF(ROW()&gt;计算结果!B$19+1,J2100-OFFSET(J2100,-计算结果!B$19,0,1,1),J2100-OFFSET(J2100,-ROW()+2,0,1,1))</f>
        <v>-2181.864693760057</v>
      </c>
      <c r="L2100" s="32" t="str">
        <f ca="1">IF(AND(F2100&gt;OFFSET(F2100,-计算结果!B$19,0,1,1),'000300'!K2100&lt;OFFSET('000300'!K2100,-计算结果!B$19,0,1,1)),"卖",IF(AND(F2100&lt;OFFSET(F2100,-计算结果!B$19,0,1,1),'000300'!K2100&gt;OFFSET('000300'!K2100,-计算结果!B$19,0,1,1)),"买",L2099))</f>
        <v>买</v>
      </c>
      <c r="M2100" s="4" t="str">
        <f t="shared" ca="1" si="130"/>
        <v/>
      </c>
      <c r="N2100" s="3">
        <f ca="1">IF(L2099="买",E2100/E2099-1,0)-IF(M2100=1,计算结果!B$17,0)</f>
        <v>2.2520786771822454E-3</v>
      </c>
      <c r="O2100" s="2">
        <f t="shared" ca="1" si="131"/>
        <v>2.0691738870996272</v>
      </c>
      <c r="P2100" s="3">
        <f ca="1">1-O2100/MAX(O$2:O2100)</f>
        <v>0.20302769737494464</v>
      </c>
    </row>
    <row r="2101" spans="1:16" x14ac:dyDescent="0.15">
      <c r="A2101" s="1">
        <v>41514</v>
      </c>
      <c r="B2101">
        <v>2326.1</v>
      </c>
      <c r="C2101">
        <v>2345.36</v>
      </c>
      <c r="D2101" s="21">
        <v>2307.04</v>
      </c>
      <c r="E2101" s="21">
        <v>2328.06</v>
      </c>
      <c r="F2101" s="43">
        <v>809.65558271999998</v>
      </c>
      <c r="G2101" s="3">
        <f t="shared" si="128"/>
        <v>-5.4765729127508322E-3</v>
      </c>
      <c r="H2101" s="3">
        <f>1-E2101/MAX(E$2:E2101)</f>
        <v>0.60388280133396854</v>
      </c>
      <c r="I2101" s="21">
        <f ca="1">IF(ROW()&gt;计算结果!B$18-1,AVERAGE(OFFSET(E2101,0,0,-计算结果!B$18,1)),AVERAGE(OFFSET(E2101,0,0,-ROW()+1,1)))</f>
        <v>2322.8724999999999</v>
      </c>
      <c r="J2101" s="43">
        <f t="shared" ca="1" si="129"/>
        <v>304619.65812991984</v>
      </c>
      <c r="K2101" s="43">
        <f ca="1">IF(ROW()&gt;计算结果!B$19+1,J2101-OFFSET(J2101,-计算结果!B$19,0,1,1),J2101-OFFSET(J2101,-ROW()+2,0,1,1))</f>
        <v>-1966.3211315200315</v>
      </c>
      <c r="L2101" s="32" t="str">
        <f ca="1">IF(AND(F2101&gt;OFFSET(F2101,-计算结果!B$19,0,1,1),'000300'!K2101&lt;OFFSET('000300'!K2101,-计算结果!B$19,0,1,1)),"卖",IF(AND(F2101&lt;OFFSET(F2101,-计算结果!B$19,0,1,1),'000300'!K2101&gt;OFFSET('000300'!K2101,-计算结果!B$19,0,1,1)),"买",L2100))</f>
        <v>卖</v>
      </c>
      <c r="M2101" s="4">
        <f t="shared" ca="1" si="130"/>
        <v>1</v>
      </c>
      <c r="N2101" s="3">
        <f ca="1">IF(L2100="买",E2101/E2100-1,0)-IF(M2101=1,计算结果!B$17,0)</f>
        <v>-5.4765729127508322E-3</v>
      </c>
      <c r="O2101" s="2">
        <f t="shared" ca="1" si="131"/>
        <v>2.0578419054377659</v>
      </c>
      <c r="P2101" s="3">
        <f ca="1">1-O2101/MAX(O$2:O2101)</f>
        <v>0.2073923742997138</v>
      </c>
    </row>
    <row r="2102" spans="1:16" x14ac:dyDescent="0.15">
      <c r="A2102" s="1">
        <v>41515</v>
      </c>
      <c r="B2102">
        <v>2338.56</v>
      </c>
      <c r="C2102">
        <v>2342.3200000000002</v>
      </c>
      <c r="D2102" s="21">
        <v>2308.15</v>
      </c>
      <c r="E2102" s="21">
        <v>2318.31</v>
      </c>
      <c r="F2102" s="43">
        <v>597.19880704000002</v>
      </c>
      <c r="G2102" s="3">
        <f t="shared" si="128"/>
        <v>-4.1880363908146645E-3</v>
      </c>
      <c r="H2102" s="3">
        <f>1-E2102/MAX(E$2:E2102)</f>
        <v>0.60554175457700943</v>
      </c>
      <c r="I2102" s="21">
        <f ca="1">IF(ROW()&gt;计算结果!B$18-1,AVERAGE(OFFSET(E2102,0,0,-计算结果!B$18,1)),AVERAGE(OFFSET(E2102,0,0,-ROW()+1,1)))</f>
        <v>2330.7174999999997</v>
      </c>
      <c r="J2102" s="43">
        <f t="shared" ca="1" si="129"/>
        <v>305216.85693695984</v>
      </c>
      <c r="K2102" s="43">
        <f ca="1">IF(ROW()&gt;计算结果!B$19+1,J2102-OFFSET(J2102,-计算结果!B$19,0,1,1),J2102-OFFSET(J2102,-ROW()+2,0,1,1))</f>
        <v>-328.8545689600287</v>
      </c>
      <c r="L2102" s="32" t="str">
        <f ca="1">IF(AND(F2102&gt;OFFSET(F2102,-计算结果!B$19,0,1,1),'000300'!K2102&lt;OFFSET('000300'!K2102,-计算结果!B$19,0,1,1)),"卖",IF(AND(F2102&lt;OFFSET(F2102,-计算结果!B$19,0,1,1),'000300'!K2102&gt;OFFSET('000300'!K2102,-计算结果!B$19,0,1,1)),"买",L2101))</f>
        <v>卖</v>
      </c>
      <c r="M2102" s="4" t="str">
        <f t="shared" ca="1" si="130"/>
        <v/>
      </c>
      <c r="N2102" s="3">
        <f ca="1">IF(L2101="买",E2102/E2101-1,0)-IF(M2102=1,计算结果!B$17,0)</f>
        <v>0</v>
      </c>
      <c r="O2102" s="2">
        <f t="shared" ca="1" si="131"/>
        <v>2.0578419054377659</v>
      </c>
      <c r="P2102" s="3">
        <f ca="1">1-O2102/MAX(O$2:O2102)</f>
        <v>0.2073923742997138</v>
      </c>
    </row>
    <row r="2103" spans="1:16" x14ac:dyDescent="0.15">
      <c r="A2103" s="1">
        <v>41516</v>
      </c>
      <c r="B2103">
        <v>2315.91</v>
      </c>
      <c r="C2103">
        <v>2334.41</v>
      </c>
      <c r="D2103" s="21">
        <v>2303.61</v>
      </c>
      <c r="E2103" s="21">
        <v>2313.91</v>
      </c>
      <c r="F2103" s="43">
        <v>766.95994368000004</v>
      </c>
      <c r="G2103" s="3">
        <f t="shared" si="128"/>
        <v>-1.8979342710854219E-3</v>
      </c>
      <c r="H2103" s="3">
        <f>1-E2103/MAX(E$2:E2103)</f>
        <v>0.60629041039950993</v>
      </c>
      <c r="I2103" s="21">
        <f ca="1">IF(ROW()&gt;计算结果!B$18-1,AVERAGE(OFFSET(E2103,0,0,-计算结果!B$18,1)),AVERAGE(OFFSET(E2103,0,0,-ROW()+1,1)))</f>
        <v>2325.29</v>
      </c>
      <c r="J2103" s="43">
        <f t="shared" ca="1" si="129"/>
        <v>304449.89699327986</v>
      </c>
      <c r="K2103" s="43">
        <f ca="1">IF(ROW()&gt;计算结果!B$19+1,J2103-OFFSET(J2103,-计算结果!B$19,0,1,1),J2103-OFFSET(J2103,-ROW()+2,0,1,1))</f>
        <v>-425.16525055997772</v>
      </c>
      <c r="L2103" s="32" t="str">
        <f ca="1">IF(AND(F2103&gt;OFFSET(F2103,-计算结果!B$19,0,1,1),'000300'!K2103&lt;OFFSET('000300'!K2103,-计算结果!B$19,0,1,1)),"卖",IF(AND(F2103&lt;OFFSET(F2103,-计算结果!B$19,0,1,1),'000300'!K2103&gt;OFFSET('000300'!K2103,-计算结果!B$19,0,1,1)),"买",L2102))</f>
        <v>卖</v>
      </c>
      <c r="M2103" s="4" t="str">
        <f t="shared" ca="1" si="130"/>
        <v/>
      </c>
      <c r="N2103" s="3">
        <f ca="1">IF(L2102="买",E2103/E2102-1,0)-IF(M2103=1,计算结果!B$17,0)</f>
        <v>0</v>
      </c>
      <c r="O2103" s="2">
        <f t="shared" ca="1" si="131"/>
        <v>2.0578419054377659</v>
      </c>
      <c r="P2103" s="3">
        <f ca="1">1-O2103/MAX(O$2:O2103)</f>
        <v>0.2073923742997138</v>
      </c>
    </row>
    <row r="2104" spans="1:16" x14ac:dyDescent="0.15">
      <c r="A2104" s="1">
        <v>41519</v>
      </c>
      <c r="B2104">
        <v>2319.96</v>
      </c>
      <c r="C2104">
        <v>2329.87</v>
      </c>
      <c r="D2104" s="21">
        <v>2297.4499999999998</v>
      </c>
      <c r="E2104" s="21">
        <v>2320.34</v>
      </c>
      <c r="F2104" s="43">
        <v>735.75866368000004</v>
      </c>
      <c r="G2104" s="3">
        <f t="shared" si="128"/>
        <v>2.7788461954010302E-3</v>
      </c>
      <c r="H2104" s="3">
        <f>1-E2104/MAX(E$2:E2104)</f>
        <v>0.60519635200435573</v>
      </c>
      <c r="I2104" s="21">
        <f ca="1">IF(ROW()&gt;计算结果!B$18-1,AVERAGE(OFFSET(E2104,0,0,-计算结果!B$18,1)),AVERAGE(OFFSET(E2104,0,0,-ROW()+1,1)))</f>
        <v>2320.1549999999997</v>
      </c>
      <c r="J2104" s="43">
        <f t="shared" ca="1" si="129"/>
        <v>303714.13832959987</v>
      </c>
      <c r="K2104" s="43">
        <f ca="1">IF(ROW()&gt;计算结果!B$19+1,J2104-OFFSET(J2104,-计算结果!B$19,0,1,1),J2104-OFFSET(J2104,-ROW()+2,0,1,1))</f>
        <v>-485.02685695997206</v>
      </c>
      <c r="L2104" s="32" t="str">
        <f ca="1">IF(AND(F2104&gt;OFFSET(F2104,-计算结果!B$19,0,1,1),'000300'!K2104&lt;OFFSET('000300'!K2104,-计算结果!B$19,0,1,1)),"卖",IF(AND(F2104&lt;OFFSET(F2104,-计算结果!B$19,0,1,1),'000300'!K2104&gt;OFFSET('000300'!K2104,-计算结果!B$19,0,1,1)),"买",L2103))</f>
        <v>卖</v>
      </c>
      <c r="M2104" s="4" t="str">
        <f t="shared" ca="1" si="130"/>
        <v/>
      </c>
      <c r="N2104" s="3">
        <f ca="1">IF(L2103="买",E2104/E2103-1,0)-IF(M2104=1,计算结果!B$17,0)</f>
        <v>0</v>
      </c>
      <c r="O2104" s="2">
        <f t="shared" ca="1" si="131"/>
        <v>2.0578419054377659</v>
      </c>
      <c r="P2104" s="3">
        <f ca="1">1-O2104/MAX(O$2:O2104)</f>
        <v>0.2073923742997138</v>
      </c>
    </row>
    <row r="2105" spans="1:16" x14ac:dyDescent="0.15">
      <c r="A2105" s="1">
        <v>41520</v>
      </c>
      <c r="B2105">
        <v>2326.23</v>
      </c>
      <c r="C2105">
        <v>2354.86</v>
      </c>
      <c r="D2105" s="21">
        <v>2321.3000000000002</v>
      </c>
      <c r="E2105" s="21">
        <v>2354.5</v>
      </c>
      <c r="F2105" s="43">
        <v>726.63982080000005</v>
      </c>
      <c r="G2105" s="3">
        <f t="shared" si="128"/>
        <v>1.4721980399424073E-2</v>
      </c>
      <c r="H2105" s="3">
        <f>1-E2105/MAX(E$2:E2105)</f>
        <v>0.5993840604369427</v>
      </c>
      <c r="I2105" s="21">
        <f ca="1">IF(ROW()&gt;计算结果!B$18-1,AVERAGE(OFFSET(E2105,0,0,-计算结果!B$18,1)),AVERAGE(OFFSET(E2105,0,0,-ROW()+1,1)))</f>
        <v>2326.7649999999999</v>
      </c>
      <c r="J2105" s="43">
        <f t="shared" ca="1" si="129"/>
        <v>304440.77815039986</v>
      </c>
      <c r="K2105" s="43">
        <f ca="1">IF(ROW()&gt;计算结果!B$19+1,J2105-OFFSET(J2105,-计算结果!B$19,0,1,1),J2105-OFFSET(J2105,-ROW()+2,0,1,1))</f>
        <v>750.47792640002444</v>
      </c>
      <c r="L2105" s="32" t="str">
        <f ca="1">IF(AND(F2105&gt;OFFSET(F2105,-计算结果!B$19,0,1,1),'000300'!K2105&lt;OFFSET('000300'!K2105,-计算结果!B$19,0,1,1)),"卖",IF(AND(F2105&lt;OFFSET(F2105,-计算结果!B$19,0,1,1),'000300'!K2105&gt;OFFSET('000300'!K2105,-计算结果!B$19,0,1,1)),"买",L2104))</f>
        <v>卖</v>
      </c>
      <c r="M2105" s="4" t="str">
        <f t="shared" ca="1" si="130"/>
        <v/>
      </c>
      <c r="N2105" s="3">
        <f ca="1">IF(L2104="买",E2105/E2104-1,0)-IF(M2105=1,计算结果!B$17,0)</f>
        <v>0</v>
      </c>
      <c r="O2105" s="2">
        <f t="shared" ca="1" si="131"/>
        <v>2.0578419054377659</v>
      </c>
      <c r="P2105" s="3">
        <f ca="1">1-O2105/MAX(O$2:O2105)</f>
        <v>0.2073923742997138</v>
      </c>
    </row>
    <row r="2106" spans="1:16" x14ac:dyDescent="0.15">
      <c r="A2106" s="1">
        <v>41521</v>
      </c>
      <c r="B2106">
        <v>2352.54</v>
      </c>
      <c r="C2106">
        <v>2360.66</v>
      </c>
      <c r="D2106" s="21">
        <v>2345.44</v>
      </c>
      <c r="E2106" s="21">
        <v>2350.6999999999998</v>
      </c>
      <c r="F2106" s="43">
        <v>685.09011968000004</v>
      </c>
      <c r="G2106" s="3">
        <f t="shared" si="128"/>
        <v>-1.613930770864358E-3</v>
      </c>
      <c r="H2106" s="3">
        <f>1-E2106/MAX(E$2:E2106)</f>
        <v>0.60003062682910224</v>
      </c>
      <c r="I2106" s="21">
        <f ca="1">IF(ROW()&gt;计算结果!B$18-1,AVERAGE(OFFSET(E2106,0,0,-计算结果!B$18,1)),AVERAGE(OFFSET(E2106,0,0,-ROW()+1,1)))</f>
        <v>2334.8625000000002</v>
      </c>
      <c r="J2106" s="43">
        <f t="shared" ca="1" si="129"/>
        <v>305125.86827007984</v>
      </c>
      <c r="K2106" s="43">
        <f ca="1">IF(ROW()&gt;计算结果!B$19+1,J2106-OFFSET(J2106,-计算结果!B$19,0,1,1),J2106-OFFSET(J2106,-ROW()+2,0,1,1))</f>
        <v>1952.4311449599918</v>
      </c>
      <c r="L2106" s="32" t="str">
        <f ca="1">IF(AND(F2106&gt;OFFSET(F2106,-计算结果!B$19,0,1,1),'000300'!K2106&lt;OFFSET('000300'!K2106,-计算结果!B$19,0,1,1)),"卖",IF(AND(F2106&lt;OFFSET(F2106,-计算结果!B$19,0,1,1),'000300'!K2106&gt;OFFSET('000300'!K2106,-计算结果!B$19,0,1,1)),"买",L2105))</f>
        <v>卖</v>
      </c>
      <c r="M2106" s="4" t="str">
        <f t="shared" ca="1" si="130"/>
        <v/>
      </c>
      <c r="N2106" s="3">
        <f ca="1">IF(L2105="买",E2106/E2105-1,0)-IF(M2106=1,计算结果!B$17,0)</f>
        <v>0</v>
      </c>
      <c r="O2106" s="2">
        <f t="shared" ca="1" si="131"/>
        <v>2.0578419054377659</v>
      </c>
      <c r="P2106" s="3">
        <f ca="1">1-O2106/MAX(O$2:O2106)</f>
        <v>0.2073923742997138</v>
      </c>
    </row>
    <row r="2107" spans="1:16" x14ac:dyDescent="0.15">
      <c r="A2107" s="1">
        <v>41522</v>
      </c>
      <c r="B2107">
        <v>2350.9299999999998</v>
      </c>
      <c r="C2107">
        <v>2351.2199999999998</v>
      </c>
      <c r="D2107" s="21">
        <v>2336.75</v>
      </c>
      <c r="E2107" s="21">
        <v>2341.7399999999998</v>
      </c>
      <c r="F2107" s="43">
        <v>596.06065151999996</v>
      </c>
      <c r="G2107" s="3">
        <f t="shared" si="128"/>
        <v>-3.8116305781257243E-3</v>
      </c>
      <c r="H2107" s="3">
        <f>1-E2107/MAX(E$2:E2107)</f>
        <v>0.60155516232219419</v>
      </c>
      <c r="I2107" s="21">
        <f ca="1">IF(ROW()&gt;计算结果!B$18-1,AVERAGE(OFFSET(E2107,0,0,-计算结果!B$18,1)),AVERAGE(OFFSET(E2107,0,0,-ROW()+1,1)))</f>
        <v>2341.8199999999997</v>
      </c>
      <c r="J2107" s="43">
        <f t="shared" ca="1" si="129"/>
        <v>305721.92892159981</v>
      </c>
      <c r="K2107" s="43">
        <f ca="1">IF(ROW()&gt;计算结果!B$19+1,J2107-OFFSET(J2107,-计算结果!B$19,0,1,1),J2107-OFFSET(J2107,-ROW()+2,0,1,1))</f>
        <v>3203.0902681599837</v>
      </c>
      <c r="L2107" s="32" t="str">
        <f ca="1">IF(AND(F2107&gt;OFFSET(F2107,-计算结果!B$19,0,1,1),'000300'!K2107&lt;OFFSET('000300'!K2107,-计算结果!B$19,0,1,1)),"卖",IF(AND(F2107&lt;OFFSET(F2107,-计算结果!B$19,0,1,1),'000300'!K2107&gt;OFFSET('000300'!K2107,-计算结果!B$19,0,1,1)),"买",L2106))</f>
        <v>买</v>
      </c>
      <c r="M2107" s="4">
        <f t="shared" ca="1" si="130"/>
        <v>1</v>
      </c>
      <c r="N2107" s="3">
        <f ca="1">IF(L2106="买",E2107/E2106-1,0)-IF(M2107=1,计算结果!B$17,0)</f>
        <v>0</v>
      </c>
      <c r="O2107" s="2">
        <f t="shared" ca="1" si="131"/>
        <v>2.0578419054377659</v>
      </c>
      <c r="P2107" s="3">
        <f ca="1">1-O2107/MAX(O$2:O2107)</f>
        <v>0.2073923742997138</v>
      </c>
    </row>
    <row r="2108" spans="1:16" x14ac:dyDescent="0.15">
      <c r="A2108" s="1">
        <v>41523</v>
      </c>
      <c r="B2108">
        <v>2336.77</v>
      </c>
      <c r="C2108">
        <v>2361.1799999999998</v>
      </c>
      <c r="D2108" s="21">
        <v>2335.9299999999998</v>
      </c>
      <c r="E2108" s="21">
        <v>2357.7800000000002</v>
      </c>
      <c r="F2108" s="43">
        <v>639.16892159999998</v>
      </c>
      <c r="G2108" s="3">
        <f t="shared" si="128"/>
        <v>6.8496075567741066E-3</v>
      </c>
      <c r="H2108" s="3">
        <f>1-E2108/MAX(E$2:E2108)</f>
        <v>0.59882597155107864</v>
      </c>
      <c r="I2108" s="21">
        <f ca="1">IF(ROW()&gt;计算结果!B$18-1,AVERAGE(OFFSET(E2108,0,0,-计算结果!B$18,1)),AVERAGE(OFFSET(E2108,0,0,-ROW()+1,1)))</f>
        <v>2351.1799999999998</v>
      </c>
      <c r="J2108" s="43">
        <f t="shared" ca="1" si="129"/>
        <v>306361.09784319979</v>
      </c>
      <c r="K2108" s="43">
        <f ca="1">IF(ROW()&gt;计算结果!B$19+1,J2108-OFFSET(J2108,-计算结果!B$19,0,1,1),J2108-OFFSET(J2108,-ROW()+2,0,1,1))</f>
        <v>3176.849080319982</v>
      </c>
      <c r="L2108" s="32" t="str">
        <f ca="1">IF(AND(F2108&gt;OFFSET(F2108,-计算结果!B$19,0,1,1),'000300'!K2108&lt;OFFSET('000300'!K2108,-计算结果!B$19,0,1,1)),"卖",IF(AND(F2108&lt;OFFSET(F2108,-计算结果!B$19,0,1,1),'000300'!K2108&gt;OFFSET('000300'!K2108,-计算结果!B$19,0,1,1)),"买",L2107))</f>
        <v>买</v>
      </c>
      <c r="M2108" s="4" t="str">
        <f t="shared" ca="1" si="130"/>
        <v/>
      </c>
      <c r="N2108" s="3">
        <f ca="1">IF(L2107="买",E2108/E2107-1,0)-IF(M2108=1,计算结果!B$17,0)</f>
        <v>6.8496075567741066E-3</v>
      </c>
      <c r="O2108" s="2">
        <f t="shared" ca="1" si="131"/>
        <v>2.0719373149038987</v>
      </c>
      <c r="P2108" s="3">
        <f ca="1">1-O2108/MAX(O$2:O2108)</f>
        <v>0.20196332311716036</v>
      </c>
    </row>
    <row r="2109" spans="1:16" x14ac:dyDescent="0.15">
      <c r="A2109" s="1">
        <v>41526</v>
      </c>
      <c r="B2109">
        <v>2374.2600000000002</v>
      </c>
      <c r="C2109">
        <v>2449.25</v>
      </c>
      <c r="D2109" s="21">
        <v>2372.69</v>
      </c>
      <c r="E2109" s="21">
        <v>2440.61</v>
      </c>
      <c r="F2109" s="43">
        <v>1272.9954304</v>
      </c>
      <c r="G2109" s="3">
        <f t="shared" si="128"/>
        <v>3.5130504118280781E-2</v>
      </c>
      <c r="H2109" s="3">
        <f>1-E2109/MAX(E$2:E2109)</f>
        <v>0.58473252569250667</v>
      </c>
      <c r="I2109" s="21">
        <f ca="1">IF(ROW()&gt;计算结果!B$18-1,AVERAGE(OFFSET(E2109,0,0,-计算结果!B$18,1)),AVERAGE(OFFSET(E2109,0,0,-ROW()+1,1)))</f>
        <v>2372.7075</v>
      </c>
      <c r="J2109" s="43">
        <f t="shared" ca="1" si="129"/>
        <v>307634.09327359981</v>
      </c>
      <c r="K2109" s="43">
        <f ca="1">IF(ROW()&gt;计算结果!B$19+1,J2109-OFFSET(J2109,-计算结果!B$19,0,1,1),J2109-OFFSET(J2109,-ROW()+2,0,1,1))</f>
        <v>3824.0907263999688</v>
      </c>
      <c r="L2109" s="32" t="str">
        <f ca="1">IF(AND(F2109&gt;OFFSET(F2109,-计算结果!B$19,0,1,1),'000300'!K2109&lt;OFFSET('000300'!K2109,-计算结果!B$19,0,1,1)),"卖",IF(AND(F2109&lt;OFFSET(F2109,-计算结果!B$19,0,1,1),'000300'!K2109&gt;OFFSET('000300'!K2109,-计算结果!B$19,0,1,1)),"买",L2108))</f>
        <v>买</v>
      </c>
      <c r="M2109" s="4" t="str">
        <f t="shared" ca="1" si="130"/>
        <v/>
      </c>
      <c r="N2109" s="3">
        <f ca="1">IF(L2108="买",E2109/E2108-1,0)-IF(M2109=1,计算结果!B$17,0)</f>
        <v>3.5130504118280781E-2</v>
      </c>
      <c r="O2109" s="2">
        <f t="shared" ca="1" si="131"/>
        <v>2.1447255172779496</v>
      </c>
      <c r="P2109" s="3">
        <f ca="1">1-O2109/MAX(O$2:O2109)</f>
        <v>0.17392789235338879</v>
      </c>
    </row>
    <row r="2110" spans="1:16" x14ac:dyDescent="0.15">
      <c r="A2110" s="1">
        <v>41527</v>
      </c>
      <c r="B2110">
        <v>2446.4499999999998</v>
      </c>
      <c r="C2110">
        <v>2475.19</v>
      </c>
      <c r="D2110" s="21">
        <v>2435.83</v>
      </c>
      <c r="E2110" s="21">
        <v>2474.89</v>
      </c>
      <c r="F2110" s="43">
        <v>1306.4812953600001</v>
      </c>
      <c r="G2110" s="3">
        <f t="shared" si="128"/>
        <v>1.4045668910641185E-2</v>
      </c>
      <c r="H2110" s="3">
        <f>1-E2110/MAX(E$2:E2110)</f>
        <v>0.57889981623902542</v>
      </c>
      <c r="I2110" s="21">
        <f ca="1">IF(ROW()&gt;计算结果!B$18-1,AVERAGE(OFFSET(E2110,0,0,-计算结果!B$18,1)),AVERAGE(OFFSET(E2110,0,0,-ROW()+1,1)))</f>
        <v>2403.7550000000001</v>
      </c>
      <c r="J2110" s="43">
        <f t="shared" ca="1" si="129"/>
        <v>308940.57456895983</v>
      </c>
      <c r="K2110" s="43">
        <f ca="1">IF(ROW()&gt;计算结果!B$19+1,J2110-OFFSET(J2110,-计算结果!B$19,0,1,1),J2110-OFFSET(J2110,-ROW()+2,0,1,1))</f>
        <v>4320.9164390399819</v>
      </c>
      <c r="L2110" s="32" t="str">
        <f ca="1">IF(AND(F2110&gt;OFFSET(F2110,-计算结果!B$19,0,1,1),'000300'!K2110&lt;OFFSET('000300'!K2110,-计算结果!B$19,0,1,1)),"卖",IF(AND(F2110&lt;OFFSET(F2110,-计算结果!B$19,0,1,1),'000300'!K2110&gt;OFFSET('000300'!K2110,-计算结果!B$19,0,1,1)),"买",L2109))</f>
        <v>买</v>
      </c>
      <c r="M2110" s="4" t="str">
        <f t="shared" ca="1" si="130"/>
        <v/>
      </c>
      <c r="N2110" s="3">
        <f ca="1">IF(L2109="买",E2110/E2109-1,0)-IF(M2110=1,计算结果!B$17,0)</f>
        <v>1.4045668910641185E-2</v>
      </c>
      <c r="O2110" s="2">
        <f t="shared" ca="1" si="131"/>
        <v>2.1748496217978395</v>
      </c>
      <c r="P2110" s="3">
        <f ca="1">1-O2110/MAX(O$2:O2110)</f>
        <v>0.16232515703306882</v>
      </c>
    </row>
    <row r="2111" spans="1:16" x14ac:dyDescent="0.15">
      <c r="A2111" s="1">
        <v>41528</v>
      </c>
      <c r="B2111">
        <v>2483.79</v>
      </c>
      <c r="C2111">
        <v>2504.4699999999998</v>
      </c>
      <c r="D2111" s="21">
        <v>2471.62</v>
      </c>
      <c r="E2111" s="21">
        <v>2482.89</v>
      </c>
      <c r="F2111" s="43">
        <v>1428.30288896</v>
      </c>
      <c r="G2111" s="3">
        <f t="shared" si="128"/>
        <v>3.2324668975187709E-3</v>
      </c>
      <c r="H2111" s="3">
        <f>1-E2111/MAX(E$2:E2111)</f>
        <v>0.57753862383447907</v>
      </c>
      <c r="I2111" s="21">
        <f ca="1">IF(ROW()&gt;计算结果!B$18-1,AVERAGE(OFFSET(E2111,0,0,-计算结果!B$18,1)),AVERAGE(OFFSET(E2111,0,0,-ROW()+1,1)))</f>
        <v>2439.0425</v>
      </c>
      <c r="J2111" s="43">
        <f t="shared" ca="1" si="129"/>
        <v>310368.87745791982</v>
      </c>
      <c r="K2111" s="43">
        <f ca="1">IF(ROW()&gt;计算结果!B$19+1,J2111-OFFSET(J2111,-计算结果!B$19,0,1,1),J2111-OFFSET(J2111,-ROW()+2,0,1,1))</f>
        <v>5152.0205209599808</v>
      </c>
      <c r="L2111" s="32" t="str">
        <f ca="1">IF(AND(F2111&gt;OFFSET(F2111,-计算结果!B$19,0,1,1),'000300'!K2111&lt;OFFSET('000300'!K2111,-计算结果!B$19,0,1,1)),"卖",IF(AND(F2111&lt;OFFSET(F2111,-计算结果!B$19,0,1,1),'000300'!K2111&gt;OFFSET('000300'!K2111,-计算结果!B$19,0,1,1)),"买",L2110))</f>
        <v>买</v>
      </c>
      <c r="M2111" s="4" t="str">
        <f t="shared" ca="1" si="130"/>
        <v/>
      </c>
      <c r="N2111" s="3">
        <f ca="1">IF(L2110="买",E2111/E2110-1,0)-IF(M2111=1,计算结果!B$17,0)</f>
        <v>3.2324668975187709E-3</v>
      </c>
      <c r="O2111" s="2">
        <f t="shared" ca="1" si="131"/>
        <v>2.1818797512073824</v>
      </c>
      <c r="P2111" s="3">
        <f ca="1">1-O2111/MAX(O$2:O2111)</f>
        <v>0.15961740083229392</v>
      </c>
    </row>
    <row r="2112" spans="1:16" x14ac:dyDescent="0.15">
      <c r="A2112" s="1">
        <v>41529</v>
      </c>
      <c r="B2112">
        <v>2480.4699999999998</v>
      </c>
      <c r="C2112">
        <v>2527.38</v>
      </c>
      <c r="D2112" s="21">
        <v>2469.7199999999998</v>
      </c>
      <c r="E2112" s="21">
        <v>2507.4499999999998</v>
      </c>
      <c r="F2112" s="43">
        <v>1261.1552870400001</v>
      </c>
      <c r="G2112" s="3">
        <f t="shared" si="128"/>
        <v>9.8916987864947625E-3</v>
      </c>
      <c r="H2112" s="3">
        <f>1-E2112/MAX(E$2:E2112)</f>
        <v>0.57335976315252157</v>
      </c>
      <c r="I2112" s="21">
        <f ca="1">IF(ROW()&gt;计算结果!B$18-1,AVERAGE(OFFSET(E2112,0,0,-计算结果!B$18,1)),AVERAGE(OFFSET(E2112,0,0,-ROW()+1,1)))</f>
        <v>2476.46</v>
      </c>
      <c r="J2112" s="43">
        <f t="shared" ca="1" si="129"/>
        <v>311630.03274495981</v>
      </c>
      <c r="K2112" s="43">
        <f ca="1">IF(ROW()&gt;计算结果!B$19+1,J2112-OFFSET(J2112,-计算结果!B$19,0,1,1),J2112-OFFSET(J2112,-ROW()+2,0,1,1))</f>
        <v>7180.1357516799471</v>
      </c>
      <c r="L2112" s="32" t="str">
        <f ca="1">IF(AND(F2112&gt;OFFSET(F2112,-计算结果!B$19,0,1,1),'000300'!K2112&lt;OFFSET('000300'!K2112,-计算结果!B$19,0,1,1)),"卖",IF(AND(F2112&lt;OFFSET(F2112,-计算结果!B$19,0,1,1),'000300'!K2112&gt;OFFSET('000300'!K2112,-计算结果!B$19,0,1,1)),"买",L2111))</f>
        <v>买</v>
      </c>
      <c r="M2112" s="4" t="str">
        <f t="shared" ca="1" si="130"/>
        <v/>
      </c>
      <c r="N2112" s="3">
        <f ca="1">IF(L2111="买",E2112/E2111-1,0)-IF(M2112=1,计算结果!B$17,0)</f>
        <v>9.8916987864947625E-3</v>
      </c>
      <c r="O2112" s="2">
        <f t="shared" ca="1" si="131"/>
        <v>2.2034622484946782</v>
      </c>
      <c r="P2112" s="3">
        <f ca="1">1-O2112/MAX(O$2:O2112)</f>
        <v>0.15130458929591528</v>
      </c>
    </row>
    <row r="2113" spans="1:16" x14ac:dyDescent="0.15">
      <c r="A2113" s="1">
        <v>41530</v>
      </c>
      <c r="B2113">
        <v>2502.54</v>
      </c>
      <c r="C2113">
        <v>2515.7800000000002</v>
      </c>
      <c r="D2113" s="21">
        <v>2481.4499999999998</v>
      </c>
      <c r="E2113" s="21">
        <v>2488.9</v>
      </c>
      <c r="F2113" s="43">
        <v>982.75008511999999</v>
      </c>
      <c r="G2113" s="3">
        <f t="shared" si="128"/>
        <v>-7.3979540967914481E-3</v>
      </c>
      <c r="H2113" s="3">
        <f>1-E2113/MAX(E$2:E2113)</f>
        <v>0.57651602804056346</v>
      </c>
      <c r="I2113" s="21">
        <f ca="1">IF(ROW()&gt;计算结果!B$18-1,AVERAGE(OFFSET(E2113,0,0,-计算结果!B$18,1)),AVERAGE(OFFSET(E2113,0,0,-ROW()+1,1)))</f>
        <v>2488.5324999999998</v>
      </c>
      <c r="J2113" s="43">
        <f t="shared" ca="1" si="129"/>
        <v>312612.78283007978</v>
      </c>
      <c r="K2113" s="43">
        <f ca="1">IF(ROW()&gt;计算结果!B$19+1,J2113-OFFSET(J2113,-计算结果!B$19,0,1,1),J2113-OFFSET(J2113,-ROW()+2,0,1,1))</f>
        <v>8898.644500479917</v>
      </c>
      <c r="L2113" s="32" t="str">
        <f ca="1">IF(AND(F2113&gt;OFFSET(F2113,-计算结果!B$19,0,1,1),'000300'!K2113&lt;OFFSET('000300'!K2113,-计算结果!B$19,0,1,1)),"卖",IF(AND(F2113&lt;OFFSET(F2113,-计算结果!B$19,0,1,1),'000300'!K2113&gt;OFFSET('000300'!K2113,-计算结果!B$19,0,1,1)),"买",L2112))</f>
        <v>买</v>
      </c>
      <c r="M2113" s="4" t="str">
        <f t="shared" ca="1" si="130"/>
        <v/>
      </c>
      <c r="N2113" s="3">
        <f ca="1">IF(L2112="买",E2113/E2112-1,0)-IF(M2113=1,计算结果!B$17,0)</f>
        <v>-7.3979540967914481E-3</v>
      </c>
      <c r="O2113" s="2">
        <f t="shared" ca="1" si="131"/>
        <v>2.1871611359263019</v>
      </c>
      <c r="P2113" s="3">
        <f ca="1">1-O2113/MAX(O$2:O2113)</f>
        <v>0.15758319898646156</v>
      </c>
    </row>
    <row r="2114" spans="1:16" x14ac:dyDescent="0.15">
      <c r="A2114" s="1">
        <v>41533</v>
      </c>
      <c r="B2114">
        <v>2501.08</v>
      </c>
      <c r="C2114">
        <v>2503.69</v>
      </c>
      <c r="D2114" s="21">
        <v>2467.13</v>
      </c>
      <c r="E2114" s="21">
        <v>2478.39</v>
      </c>
      <c r="F2114" s="43">
        <v>970.43841024000005</v>
      </c>
      <c r="G2114" s="3">
        <f t="shared" si="128"/>
        <v>-4.222749005584836E-3</v>
      </c>
      <c r="H2114" s="3">
        <f>1-E2114/MAX(E$2:E2114)</f>
        <v>0.57830429456203636</v>
      </c>
      <c r="I2114" s="21">
        <f ca="1">IF(ROW()&gt;计算结果!B$18-1,AVERAGE(OFFSET(E2114,0,0,-计算结果!B$18,1)),AVERAGE(OFFSET(E2114,0,0,-ROW()+1,1)))</f>
        <v>2489.4074999999998</v>
      </c>
      <c r="J2114" s="43">
        <f t="shared" ca="1" si="129"/>
        <v>313583.22124031978</v>
      </c>
      <c r="K2114" s="43">
        <f ca="1">IF(ROW()&gt;计算结果!B$19+1,J2114-OFFSET(J2114,-计算结果!B$19,0,1,1),J2114-OFFSET(J2114,-ROW()+2,0,1,1))</f>
        <v>9142.4430899199215</v>
      </c>
      <c r="L2114" s="32" t="str">
        <f ca="1">IF(AND(F2114&gt;OFFSET(F2114,-计算结果!B$19,0,1,1),'000300'!K2114&lt;OFFSET('000300'!K2114,-计算结果!B$19,0,1,1)),"卖",IF(AND(F2114&lt;OFFSET(F2114,-计算结果!B$19,0,1,1),'000300'!K2114&gt;OFFSET('000300'!K2114,-计算结果!B$19,0,1,1)),"买",L2113))</f>
        <v>买</v>
      </c>
      <c r="M2114" s="4" t="str">
        <f t="shared" ca="1" si="130"/>
        <v/>
      </c>
      <c r="N2114" s="3">
        <f ca="1">IF(L2113="买",E2114/E2113-1,0)-IF(M2114=1,计算结果!B$17,0)</f>
        <v>-4.222749005584836E-3</v>
      </c>
      <c r="O2114" s="2">
        <f t="shared" ca="1" si="131"/>
        <v>2.1779253034145154</v>
      </c>
      <c r="P2114" s="3">
        <f ca="1">1-O2114/MAX(O$2:O2114)</f>
        <v>0.16114051369522941</v>
      </c>
    </row>
    <row r="2115" spans="1:16" x14ac:dyDescent="0.15">
      <c r="A2115" s="1">
        <v>41534</v>
      </c>
      <c r="B2115">
        <v>2480.81</v>
      </c>
      <c r="C2115">
        <v>2481.71</v>
      </c>
      <c r="D2115" s="21">
        <v>2426.46</v>
      </c>
      <c r="E2115" s="21">
        <v>2427.3200000000002</v>
      </c>
      <c r="F2115" s="43">
        <v>931.1510528</v>
      </c>
      <c r="G2115" s="3">
        <f t="shared" ref="G2115:G2178" si="132">E2115/E2114-1</f>
        <v>-2.0606119295187519E-2</v>
      </c>
      <c r="H2115" s="3">
        <f>1-E2115/MAX(E$2:E2115)</f>
        <v>0.58699380657455924</v>
      </c>
      <c r="I2115" s="21">
        <f ca="1">IF(ROW()&gt;计算结果!B$18-1,AVERAGE(OFFSET(E2115,0,0,-计算结果!B$18,1)),AVERAGE(OFFSET(E2115,0,0,-ROW()+1,1)))</f>
        <v>2475.5149999999999</v>
      </c>
      <c r="J2115" s="43">
        <f t="shared" ca="1" si="129"/>
        <v>312652.07018751977</v>
      </c>
      <c r="K2115" s="43">
        <f ca="1">IF(ROW()&gt;计算结果!B$19+1,J2115-OFFSET(J2115,-计算结果!B$19,0,1,1),J2115-OFFSET(J2115,-ROW()+2,0,1,1))</f>
        <v>7526.201917439932</v>
      </c>
      <c r="L2115" s="32" t="str">
        <f ca="1">IF(AND(F2115&gt;OFFSET(F2115,-计算结果!B$19,0,1,1),'000300'!K2115&lt;OFFSET('000300'!K2115,-计算结果!B$19,0,1,1)),"卖",IF(AND(F2115&lt;OFFSET(F2115,-计算结果!B$19,0,1,1),'000300'!K2115&gt;OFFSET('000300'!K2115,-计算结果!B$19,0,1,1)),"买",L2114))</f>
        <v>买</v>
      </c>
      <c r="M2115" s="4" t="str">
        <f t="shared" ca="1" si="130"/>
        <v/>
      </c>
      <c r="N2115" s="3">
        <f ca="1">IF(L2114="买",E2115/E2114-1,0)-IF(M2115=1,计算结果!B$17,0)</f>
        <v>-2.0606119295187519E-2</v>
      </c>
      <c r="O2115" s="2">
        <f t="shared" ca="1" si="131"/>
        <v>2.1330467147963486</v>
      </c>
      <c r="P2115" s="3">
        <f ca="1">1-O2115/MAX(O$2:O2115)</f>
        <v>0.17842615234192527</v>
      </c>
    </row>
    <row r="2116" spans="1:16" x14ac:dyDescent="0.15">
      <c r="A2116" s="1">
        <v>41535</v>
      </c>
      <c r="B2116">
        <v>2426.04</v>
      </c>
      <c r="C2116">
        <v>2439.63</v>
      </c>
      <c r="D2116" s="21">
        <v>2407.2399999999998</v>
      </c>
      <c r="E2116" s="21">
        <v>2432.5100000000002</v>
      </c>
      <c r="F2116" s="43">
        <v>693.41323264000005</v>
      </c>
      <c r="G2116" s="3">
        <f t="shared" si="132"/>
        <v>2.1381606051118496E-3</v>
      </c>
      <c r="H2116" s="3">
        <f>1-E2116/MAX(E$2:E2116)</f>
        <v>0.58611073300210981</v>
      </c>
      <c r="I2116" s="21">
        <f ca="1">IF(ROW()&gt;计算结果!B$18-1,AVERAGE(OFFSET(E2116,0,0,-计算结果!B$18,1)),AVERAGE(OFFSET(E2116,0,0,-ROW()+1,1)))</f>
        <v>2456.7800000000002</v>
      </c>
      <c r="J2116" s="43">
        <f t="shared" ref="J2116:J2179" ca="1" si="133">IF(I2116&gt;I2115,J2115+F2116,J2115-F2116)</f>
        <v>311958.65695487976</v>
      </c>
      <c r="K2116" s="43">
        <f ca="1">IF(ROW()&gt;计算结果!B$19+1,J2116-OFFSET(J2116,-计算结果!B$19,0,1,1),J2116-OFFSET(J2116,-ROW()+2,0,1,1))</f>
        <v>6236.7280332799419</v>
      </c>
      <c r="L2116" s="32" t="str">
        <f ca="1">IF(AND(F2116&gt;OFFSET(F2116,-计算结果!B$19,0,1,1),'000300'!K2116&lt;OFFSET('000300'!K2116,-计算结果!B$19,0,1,1)),"卖",IF(AND(F2116&lt;OFFSET(F2116,-计算结果!B$19,0,1,1),'000300'!K2116&gt;OFFSET('000300'!K2116,-计算结果!B$19,0,1,1)),"买",L2115))</f>
        <v>买</v>
      </c>
      <c r="M2116" s="4" t="str">
        <f t="shared" ref="M2116:M2179" ca="1" si="134">IF(L2115&lt;&gt;L2116,1,"")</f>
        <v/>
      </c>
      <c r="N2116" s="3">
        <f ca="1">IF(L2115="买",E2116/E2115-1,0)-IF(M2116=1,计算结果!B$17,0)</f>
        <v>2.1381606051118496E-3</v>
      </c>
      <c r="O2116" s="2">
        <f t="shared" ref="O2116:O2179" ca="1" si="135">IFERROR(O2115*(1+N2116),O2115)</f>
        <v>2.1376075112507893</v>
      </c>
      <c r="P2116" s="3">
        <f ca="1">1-O2116/MAX(O$2:O2116)</f>
        <v>0.17666949550667255</v>
      </c>
    </row>
    <row r="2117" spans="1:16" x14ac:dyDescent="0.15">
      <c r="A2117" s="1">
        <v>41540</v>
      </c>
      <c r="B2117">
        <v>2441.52</v>
      </c>
      <c r="C2117">
        <v>2473.16</v>
      </c>
      <c r="D2117" s="21">
        <v>2439.9899999999998</v>
      </c>
      <c r="E2117" s="21">
        <v>2472.29</v>
      </c>
      <c r="F2117" s="43">
        <v>809.20690688000002</v>
      </c>
      <c r="G2117" s="3">
        <f t="shared" si="132"/>
        <v>1.635347850574087E-2</v>
      </c>
      <c r="H2117" s="3">
        <f>1-E2117/MAX(E$2:E2117)</f>
        <v>0.57934220377050294</v>
      </c>
      <c r="I2117" s="21">
        <f ca="1">IF(ROW()&gt;计算结果!B$18-1,AVERAGE(OFFSET(E2117,0,0,-计算结果!B$18,1)),AVERAGE(OFFSET(E2117,0,0,-ROW()+1,1)))</f>
        <v>2452.6275000000001</v>
      </c>
      <c r="J2117" s="43">
        <f t="shared" ca="1" si="133"/>
        <v>311149.45004799974</v>
      </c>
      <c r="K2117" s="43">
        <f ca="1">IF(ROW()&gt;计算结果!B$19+1,J2117-OFFSET(J2117,-计算结果!B$19,0,1,1),J2117-OFFSET(J2117,-ROW()+2,0,1,1))</f>
        <v>4788.3522047999431</v>
      </c>
      <c r="L2117" s="32" t="str">
        <f ca="1">IF(AND(F2117&gt;OFFSET(F2117,-计算结果!B$19,0,1,1),'000300'!K2117&lt;OFFSET('000300'!K2117,-计算结果!B$19,0,1,1)),"卖",IF(AND(F2117&lt;OFFSET(F2117,-计算结果!B$19,0,1,1),'000300'!K2117&gt;OFFSET('000300'!K2117,-计算结果!B$19,0,1,1)),"买",L2116))</f>
        <v>买</v>
      </c>
      <c r="M2117" s="4" t="str">
        <f t="shared" ca="1" si="134"/>
        <v/>
      </c>
      <c r="N2117" s="3">
        <f ca="1">IF(L2116="买",E2117/E2116-1,0)-IF(M2117=1,计算结果!B$17,0)</f>
        <v>1.635347850574087E-2</v>
      </c>
      <c r="O2117" s="2">
        <f t="shared" ca="1" si="135"/>
        <v>2.1725648297397395</v>
      </c>
      <c r="P2117" s="3">
        <f ca="1">1-O2117/MAX(O$2:O2117)</f>
        <v>0.16320517779832011</v>
      </c>
    </row>
    <row r="2118" spans="1:16" x14ac:dyDescent="0.15">
      <c r="A2118" s="1">
        <v>41541</v>
      </c>
      <c r="B2118">
        <v>2470.71</v>
      </c>
      <c r="C2118">
        <v>2470.75</v>
      </c>
      <c r="D2118" s="21">
        <v>2420.09</v>
      </c>
      <c r="E2118" s="21">
        <v>2443.89</v>
      </c>
      <c r="F2118" s="43">
        <v>967.69835007999995</v>
      </c>
      <c r="G2118" s="3">
        <f t="shared" si="132"/>
        <v>-1.1487325516019609E-2</v>
      </c>
      <c r="H2118" s="3">
        <f>1-E2118/MAX(E$2:E2118)</f>
        <v>0.58417443680664261</v>
      </c>
      <c r="I2118" s="21">
        <f ca="1">IF(ROW()&gt;计算结果!B$18-1,AVERAGE(OFFSET(E2118,0,0,-计算结果!B$18,1)),AVERAGE(OFFSET(E2118,0,0,-ROW()+1,1)))</f>
        <v>2444.0025000000001</v>
      </c>
      <c r="J2118" s="43">
        <f t="shared" ca="1" si="133"/>
        <v>310181.75169791974</v>
      </c>
      <c r="K2118" s="43">
        <f ca="1">IF(ROW()&gt;计算结果!B$19+1,J2118-OFFSET(J2118,-计算结果!B$19,0,1,1),J2118-OFFSET(J2118,-ROW()+2,0,1,1))</f>
        <v>2547.6584243199322</v>
      </c>
      <c r="L2118" s="32" t="str">
        <f ca="1">IF(AND(F2118&gt;OFFSET(F2118,-计算结果!B$19,0,1,1),'000300'!K2118&lt;OFFSET('000300'!K2118,-计算结果!B$19,0,1,1)),"卖",IF(AND(F2118&lt;OFFSET(F2118,-计算结果!B$19,0,1,1),'000300'!K2118&gt;OFFSET('000300'!K2118,-计算结果!B$19,0,1,1)),"买",L2117))</f>
        <v>买</v>
      </c>
      <c r="M2118" s="4" t="str">
        <f t="shared" ca="1" si="134"/>
        <v/>
      </c>
      <c r="N2118" s="3">
        <f ca="1">IF(L2117="买",E2118/E2117-1,0)-IF(M2118=1,计算结果!B$17,0)</f>
        <v>-1.1487325516019609E-2</v>
      </c>
      <c r="O2118" s="2">
        <f t="shared" ca="1" si="135"/>
        <v>2.1476078703358632</v>
      </c>
      <c r="P2118" s="3">
        <f ca="1">1-O2118/MAX(O$2:O2118)</f>
        <v>0.17281771231107068</v>
      </c>
    </row>
    <row r="2119" spans="1:16" x14ac:dyDescent="0.15">
      <c r="A2119" s="1">
        <v>41542</v>
      </c>
      <c r="B2119">
        <v>2440.84</v>
      </c>
      <c r="C2119">
        <v>2455.04</v>
      </c>
      <c r="D2119" s="21">
        <v>2423.2800000000002</v>
      </c>
      <c r="E2119" s="21">
        <v>2429.0300000000002</v>
      </c>
      <c r="F2119" s="43">
        <v>891.19219711999995</v>
      </c>
      <c r="G2119" s="3">
        <f t="shared" si="132"/>
        <v>-6.0804700702566938E-3</v>
      </c>
      <c r="H2119" s="3">
        <f>1-E2119/MAX(E$2:E2119)</f>
        <v>0.58670285169808745</v>
      </c>
      <c r="I2119" s="21">
        <f ca="1">IF(ROW()&gt;计算结果!B$18-1,AVERAGE(OFFSET(E2119,0,0,-计算结果!B$18,1)),AVERAGE(OFFSET(E2119,0,0,-ROW()+1,1)))</f>
        <v>2444.4300000000003</v>
      </c>
      <c r="J2119" s="43">
        <f t="shared" ca="1" si="133"/>
        <v>311072.94389503973</v>
      </c>
      <c r="K2119" s="43">
        <f ca="1">IF(ROW()&gt;计算结果!B$19+1,J2119-OFFSET(J2119,-计算结果!B$19,0,1,1),J2119-OFFSET(J2119,-ROW()+2,0,1,1))</f>
        <v>2132.3693260799046</v>
      </c>
      <c r="L2119" s="32" t="str">
        <f ca="1">IF(AND(F2119&gt;OFFSET(F2119,-计算结果!B$19,0,1,1),'000300'!K2119&lt;OFFSET('000300'!K2119,-计算结果!B$19,0,1,1)),"卖",IF(AND(F2119&lt;OFFSET(F2119,-计算结果!B$19,0,1,1),'000300'!K2119&gt;OFFSET('000300'!K2119,-计算结果!B$19,0,1,1)),"买",L2118))</f>
        <v>买</v>
      </c>
      <c r="M2119" s="4" t="str">
        <f t="shared" ca="1" si="134"/>
        <v/>
      </c>
      <c r="N2119" s="3">
        <f ca="1">IF(L2118="买",E2119/E2118-1,0)-IF(M2119=1,计算结果!B$17,0)</f>
        <v>-6.0804700702566938E-3</v>
      </c>
      <c r="O2119" s="2">
        <f t="shared" ca="1" si="135"/>
        <v>2.1345494049576383</v>
      </c>
      <c r="P2119" s="3">
        <f ca="1">1-O2119/MAX(O$2:O2119)</f>
        <v>0.17784736945400959</v>
      </c>
    </row>
    <row r="2120" spans="1:16" x14ac:dyDescent="0.15">
      <c r="A2120" s="1">
        <v>41543</v>
      </c>
      <c r="B2120">
        <v>2422.63</v>
      </c>
      <c r="C2120">
        <v>2422.63</v>
      </c>
      <c r="D2120" s="21">
        <v>2382.54</v>
      </c>
      <c r="E2120" s="21">
        <v>2384.44</v>
      </c>
      <c r="F2120" s="43">
        <v>841.83924735999994</v>
      </c>
      <c r="G2120" s="3">
        <f t="shared" si="132"/>
        <v>-1.8357121978732294E-2</v>
      </c>
      <c r="H2120" s="3">
        <f>1-E2120/MAX(E$2:E2120)</f>
        <v>0.5942897978629279</v>
      </c>
      <c r="I2120" s="21">
        <f ca="1">IF(ROW()&gt;计算结果!B$18-1,AVERAGE(OFFSET(E2120,0,0,-计算结果!B$18,1)),AVERAGE(OFFSET(E2120,0,0,-ROW()+1,1)))</f>
        <v>2432.4125000000004</v>
      </c>
      <c r="J2120" s="43">
        <f t="shared" ca="1" si="133"/>
        <v>310231.10464767972</v>
      </c>
      <c r="K2120" s="43">
        <f ca="1">IF(ROW()&gt;计算结果!B$19+1,J2120-OFFSET(J2120,-计算结果!B$19,0,1,1),J2120-OFFSET(J2120,-ROW()+2,0,1,1))</f>
        <v>-137.77281024010153</v>
      </c>
      <c r="L2120" s="32" t="str">
        <f ca="1">IF(AND(F2120&gt;OFFSET(F2120,-计算结果!B$19,0,1,1),'000300'!K2120&lt;OFFSET('000300'!K2120,-计算结果!B$19,0,1,1)),"卖",IF(AND(F2120&lt;OFFSET(F2120,-计算结果!B$19,0,1,1),'000300'!K2120&gt;OFFSET('000300'!K2120,-计算结果!B$19,0,1,1)),"买",L2119))</f>
        <v>买</v>
      </c>
      <c r="M2120" s="4" t="str">
        <f t="shared" ca="1" si="134"/>
        <v/>
      </c>
      <c r="N2120" s="3">
        <f ca="1">IF(L2119="买",E2120/E2119-1,0)-IF(M2120=1,计算结果!B$17,0)</f>
        <v>-1.8357121978732294E-2</v>
      </c>
      <c r="O2120" s="2">
        <f t="shared" ca="1" si="135"/>
        <v>2.0953652211612006</v>
      </c>
      <c r="P2120" s="3">
        <f ca="1">1-O2120/MAX(O$2:O2120)</f>
        <v>0.19293972557807793</v>
      </c>
    </row>
    <row r="2121" spans="1:16" x14ac:dyDescent="0.15">
      <c r="A2121" s="1">
        <v>41544</v>
      </c>
      <c r="B2121">
        <v>2382.2199999999998</v>
      </c>
      <c r="C2121">
        <v>2402.1999999999998</v>
      </c>
      <c r="D2121" s="21">
        <v>2379.86</v>
      </c>
      <c r="E2121" s="21">
        <v>2394.9699999999998</v>
      </c>
      <c r="F2121" s="43">
        <v>663.83990784000002</v>
      </c>
      <c r="G2121" s="3">
        <f t="shared" si="132"/>
        <v>4.4161312509434225E-3</v>
      </c>
      <c r="H2121" s="3">
        <f>1-E2121/MAX(E$2:E2121)</f>
        <v>0.5924981283604438</v>
      </c>
      <c r="I2121" s="21">
        <f ca="1">IF(ROW()&gt;计算结果!B$18-1,AVERAGE(OFFSET(E2121,0,0,-计算结果!B$18,1)),AVERAGE(OFFSET(E2121,0,0,-ROW()+1,1)))</f>
        <v>2413.0825</v>
      </c>
      <c r="J2121" s="43">
        <f t="shared" ca="1" si="133"/>
        <v>309567.26473983971</v>
      </c>
      <c r="K2121" s="43">
        <f ca="1">IF(ROW()&gt;计算结果!B$19+1,J2121-OFFSET(J2121,-计算结果!B$19,0,1,1),J2121-OFFSET(J2121,-ROW()+2,0,1,1))</f>
        <v>-2062.7680051201023</v>
      </c>
      <c r="L2121" s="32" t="str">
        <f ca="1">IF(AND(F2121&gt;OFFSET(F2121,-计算结果!B$19,0,1,1),'000300'!K2121&lt;OFFSET('000300'!K2121,-计算结果!B$19,0,1,1)),"卖",IF(AND(F2121&lt;OFFSET(F2121,-计算结果!B$19,0,1,1),'000300'!K2121&gt;OFFSET('000300'!K2121,-计算结果!B$19,0,1,1)),"买",L2120))</f>
        <v>买</v>
      </c>
      <c r="M2121" s="4" t="str">
        <f t="shared" ca="1" si="134"/>
        <v/>
      </c>
      <c r="N2121" s="3">
        <f ca="1">IF(L2120="买",E2121/E2120-1,0)-IF(M2121=1,计算结果!B$17,0)</f>
        <v>4.4161312509434225E-3</v>
      </c>
      <c r="O2121" s="2">
        <f t="shared" ca="1" si="135"/>
        <v>2.1046186289965108</v>
      </c>
      <c r="P2121" s="3">
        <f ca="1">1-O2121/MAX(O$2:O2121)</f>
        <v>0.18937564147880825</v>
      </c>
    </row>
    <row r="2122" spans="1:16" x14ac:dyDescent="0.15">
      <c r="A2122" s="1">
        <v>41547</v>
      </c>
      <c r="B2122">
        <v>2406.21</v>
      </c>
      <c r="C2122">
        <v>2415.0700000000002</v>
      </c>
      <c r="D2122" s="21">
        <v>2397.2199999999998</v>
      </c>
      <c r="E2122" s="21">
        <v>2409.04</v>
      </c>
      <c r="F2122" s="43">
        <v>609.90140415999997</v>
      </c>
      <c r="G2122" s="3">
        <f t="shared" si="132"/>
        <v>5.8748126281331636E-3</v>
      </c>
      <c r="H2122" s="3">
        <f>1-E2122/MAX(E$2:E2122)</f>
        <v>0.59010413121894778</v>
      </c>
      <c r="I2122" s="21">
        <f ca="1">IF(ROW()&gt;计算结果!B$18-1,AVERAGE(OFFSET(E2122,0,0,-计算结果!B$18,1)),AVERAGE(OFFSET(E2122,0,0,-ROW()+1,1)))</f>
        <v>2404.37</v>
      </c>
      <c r="J2122" s="43">
        <f t="shared" ca="1" si="133"/>
        <v>308957.36333567969</v>
      </c>
      <c r="K2122" s="43">
        <f ca="1">IF(ROW()&gt;计算结果!B$19+1,J2122-OFFSET(J2122,-计算结果!B$19,0,1,1),J2122-OFFSET(J2122,-ROW()+2,0,1,1))</f>
        <v>-3655.4194944000919</v>
      </c>
      <c r="L2122" s="32" t="str">
        <f ca="1">IF(AND(F2122&gt;OFFSET(F2122,-计算结果!B$19,0,1,1),'000300'!K2122&lt;OFFSET('000300'!K2122,-计算结果!B$19,0,1,1)),"卖",IF(AND(F2122&lt;OFFSET(F2122,-计算结果!B$19,0,1,1),'000300'!K2122&gt;OFFSET('000300'!K2122,-计算结果!B$19,0,1,1)),"买",L2121))</f>
        <v>买</v>
      </c>
      <c r="M2122" s="4" t="str">
        <f t="shared" ca="1" si="134"/>
        <v/>
      </c>
      <c r="N2122" s="3">
        <f ca="1">IF(L2121="买",E2122/E2121-1,0)-IF(M2122=1,计算结果!B$17,0)</f>
        <v>5.8748126281331636E-3</v>
      </c>
      <c r="O2122" s="2">
        <f t="shared" ca="1" si="135"/>
        <v>2.1169828690955437</v>
      </c>
      <c r="P2122" s="3">
        <f ca="1">1-O2122/MAX(O$2:O2122)</f>
        <v>0.18461337526069566</v>
      </c>
    </row>
    <row r="2123" spans="1:16" x14ac:dyDescent="0.15">
      <c r="A2123" s="1">
        <v>41555</v>
      </c>
      <c r="B2123">
        <v>2406.42</v>
      </c>
      <c r="C2123">
        <v>2446.6999999999998</v>
      </c>
      <c r="D2123" s="21">
        <v>2392.5700000000002</v>
      </c>
      <c r="E2123" s="21">
        <v>2441.81</v>
      </c>
      <c r="F2123" s="43">
        <v>842.29906431999996</v>
      </c>
      <c r="G2123" s="3">
        <f t="shared" si="132"/>
        <v>1.3602928967555439E-2</v>
      </c>
      <c r="H2123" s="3">
        <f>1-E2123/MAX(E$2:E2123)</f>
        <v>0.58452834683182475</v>
      </c>
      <c r="I2123" s="21">
        <f ca="1">IF(ROW()&gt;计算结果!B$18-1,AVERAGE(OFFSET(E2123,0,0,-计算结果!B$18,1)),AVERAGE(OFFSET(E2123,0,0,-ROW()+1,1)))</f>
        <v>2407.5650000000001</v>
      </c>
      <c r="J2123" s="43">
        <f t="shared" ca="1" si="133"/>
        <v>309799.66239999968</v>
      </c>
      <c r="K2123" s="43">
        <f ca="1">IF(ROW()&gt;计算结果!B$19+1,J2123-OFFSET(J2123,-计算结果!B$19,0,1,1),J2123-OFFSET(J2123,-ROW()+2,0,1,1))</f>
        <v>-3783.5588403200964</v>
      </c>
      <c r="L2123" s="32" t="str">
        <f ca="1">IF(AND(F2123&gt;OFFSET(F2123,-计算结果!B$19,0,1,1),'000300'!K2123&lt;OFFSET('000300'!K2123,-计算结果!B$19,0,1,1)),"卖",IF(AND(F2123&lt;OFFSET(F2123,-计算结果!B$19,0,1,1),'000300'!K2123&gt;OFFSET('000300'!K2123,-计算结果!B$19,0,1,1)),"买",L2122))</f>
        <v>买</v>
      </c>
      <c r="M2123" s="4" t="str">
        <f t="shared" ca="1" si="134"/>
        <v/>
      </c>
      <c r="N2123" s="3">
        <f ca="1">IF(L2122="买",E2123/E2122-1,0)-IF(M2123=1,计算结果!B$17,0)</f>
        <v>1.3602928967555439E-2</v>
      </c>
      <c r="O2123" s="2">
        <f t="shared" ca="1" si="135"/>
        <v>2.145780036689382</v>
      </c>
      <c r="P2123" s="3">
        <f ca="1">1-O2123/MAX(O$2:O2123)</f>
        <v>0.17352172892327211</v>
      </c>
    </row>
    <row r="2124" spans="1:16" x14ac:dyDescent="0.15">
      <c r="A2124" s="1">
        <v>41556</v>
      </c>
      <c r="B2124">
        <v>2432.94</v>
      </c>
      <c r="C2124">
        <v>2453.75</v>
      </c>
      <c r="D2124" s="21">
        <v>2424.77</v>
      </c>
      <c r="E2124" s="21">
        <v>2453.58</v>
      </c>
      <c r="F2124" s="43">
        <v>761.28337920000001</v>
      </c>
      <c r="G2124" s="3">
        <f t="shared" si="132"/>
        <v>4.8201948554555951E-3</v>
      </c>
      <c r="H2124" s="3">
        <f>1-E2124/MAX(E$2:E2124)</f>
        <v>0.58252569250663577</v>
      </c>
      <c r="I2124" s="21">
        <f ca="1">IF(ROW()&gt;计算结果!B$18-1,AVERAGE(OFFSET(E2124,0,0,-计算结果!B$18,1)),AVERAGE(OFFSET(E2124,0,0,-ROW()+1,1)))</f>
        <v>2424.85</v>
      </c>
      <c r="J2124" s="43">
        <f t="shared" ca="1" si="133"/>
        <v>310560.94577919965</v>
      </c>
      <c r="K2124" s="43">
        <f ca="1">IF(ROW()&gt;计算结果!B$19+1,J2124-OFFSET(J2124,-计算结果!B$19,0,1,1),J2124-OFFSET(J2124,-ROW()+2,0,1,1))</f>
        <v>-2091.1244083201163</v>
      </c>
      <c r="L2124" s="32" t="str">
        <f ca="1">IF(AND(F2124&gt;OFFSET(F2124,-计算结果!B$19,0,1,1),'000300'!K2124&lt;OFFSET('000300'!K2124,-计算结果!B$19,0,1,1)),"卖",IF(AND(F2124&lt;OFFSET(F2124,-计算结果!B$19,0,1,1),'000300'!K2124&gt;OFFSET('000300'!K2124,-计算结果!B$19,0,1,1)),"买",L2123))</f>
        <v>买</v>
      </c>
      <c r="M2124" s="4" t="str">
        <f t="shared" ca="1" si="134"/>
        <v/>
      </c>
      <c r="N2124" s="3">
        <f ca="1">IF(L2123="买",E2124/E2123-1,0)-IF(M2124=1,计算结果!B$17,0)</f>
        <v>4.8201948554555951E-3</v>
      </c>
      <c r="O2124" s="2">
        <f t="shared" ca="1" si="135"/>
        <v>2.1561231145831714</v>
      </c>
      <c r="P2124" s="3">
        <f ca="1">1-O2124/MAX(O$2:O2124)</f>
        <v>0.16953794261288224</v>
      </c>
    </row>
    <row r="2125" spans="1:16" x14ac:dyDescent="0.15">
      <c r="A2125" s="1">
        <v>41557</v>
      </c>
      <c r="B2125">
        <v>2455.64</v>
      </c>
      <c r="C2125">
        <v>2455.98</v>
      </c>
      <c r="D2125" s="21">
        <v>2422.02</v>
      </c>
      <c r="E2125" s="21">
        <v>2429.3200000000002</v>
      </c>
      <c r="F2125" s="43">
        <v>894.68018687999995</v>
      </c>
      <c r="G2125" s="3">
        <f t="shared" si="132"/>
        <v>-9.8875928235475641E-3</v>
      </c>
      <c r="H2125" s="3">
        <f>1-E2125/MAX(E$2:E2125)</f>
        <v>0.58665350847342268</v>
      </c>
      <c r="I2125" s="21">
        <f ca="1">IF(ROW()&gt;计算结果!B$18-1,AVERAGE(OFFSET(E2125,0,0,-计算结果!B$18,1)),AVERAGE(OFFSET(E2125,0,0,-ROW()+1,1)))</f>
        <v>2433.4375</v>
      </c>
      <c r="J2125" s="43">
        <f t="shared" ca="1" si="133"/>
        <v>311455.62596607965</v>
      </c>
      <c r="K2125" s="43">
        <f ca="1">IF(ROW()&gt;计算结果!B$19+1,J2125-OFFSET(J2125,-计算结果!B$19,0,1,1),J2125-OFFSET(J2125,-ROW()+2,0,1,1))</f>
        <v>-503.03098880010657</v>
      </c>
      <c r="L2125" s="32" t="str">
        <f ca="1">IF(AND(F2125&gt;OFFSET(F2125,-计算结果!B$19,0,1,1),'000300'!K2125&lt;OFFSET('000300'!K2125,-计算结果!B$19,0,1,1)),"卖",IF(AND(F2125&lt;OFFSET(F2125,-计算结果!B$19,0,1,1),'000300'!K2125&gt;OFFSET('000300'!K2125,-计算结果!B$19,0,1,1)),"买",L2124))</f>
        <v>卖</v>
      </c>
      <c r="M2125" s="4">
        <f t="shared" ca="1" si="134"/>
        <v>1</v>
      </c>
      <c r="N2125" s="3">
        <f ca="1">IF(L2124="买",E2125/E2124-1,0)-IF(M2125=1,计算结果!B$17,0)</f>
        <v>-9.8875928235475641E-3</v>
      </c>
      <c r="O2125" s="2">
        <f t="shared" ca="1" si="135"/>
        <v>2.1348042471487338</v>
      </c>
      <c r="P2125" s="3">
        <f ca="1">1-O2125/MAX(O$2:O2125)</f>
        <v>0.17774921329173166</v>
      </c>
    </row>
    <row r="2126" spans="1:16" x14ac:dyDescent="0.15">
      <c r="A2126" s="1">
        <v>41558</v>
      </c>
      <c r="B2126">
        <v>2442.36</v>
      </c>
      <c r="C2126">
        <v>2471.16</v>
      </c>
      <c r="D2126" s="21">
        <v>2439.63</v>
      </c>
      <c r="E2126" s="21">
        <v>2468.5100000000002</v>
      </c>
      <c r="F2126" s="43">
        <v>918.11545088000003</v>
      </c>
      <c r="G2126" s="3">
        <f t="shared" si="132"/>
        <v>1.6132086345150176E-2</v>
      </c>
      <c r="H2126" s="3">
        <f>1-E2126/MAX(E$2:E2126)</f>
        <v>0.57998536718165106</v>
      </c>
      <c r="I2126" s="21">
        <f ca="1">IF(ROW()&gt;计算结果!B$18-1,AVERAGE(OFFSET(E2126,0,0,-计算结果!B$18,1)),AVERAGE(OFFSET(E2126,0,0,-ROW()+1,1)))</f>
        <v>2448.3049999999998</v>
      </c>
      <c r="J2126" s="43">
        <f t="shared" ca="1" si="133"/>
        <v>312373.74141695967</v>
      </c>
      <c r="K2126" s="43">
        <f ca="1">IF(ROW()&gt;计算结果!B$19+1,J2126-OFFSET(J2126,-计算结果!B$19,0,1,1),J2126-OFFSET(J2126,-ROW()+2,0,1,1))</f>
        <v>1224.2913689599372</v>
      </c>
      <c r="L2126" s="32" t="str">
        <f ca="1">IF(AND(F2126&gt;OFFSET(F2126,-计算结果!B$19,0,1,1),'000300'!K2126&lt;OFFSET('000300'!K2126,-计算结果!B$19,0,1,1)),"卖",IF(AND(F2126&lt;OFFSET(F2126,-计算结果!B$19,0,1,1),'000300'!K2126&gt;OFFSET('000300'!K2126,-计算结果!B$19,0,1,1)),"买",L2125))</f>
        <v>卖</v>
      </c>
      <c r="M2126" s="4" t="str">
        <f t="shared" ca="1" si="134"/>
        <v/>
      </c>
      <c r="N2126" s="3">
        <f ca="1">IF(L2125="买",E2126/E2125-1,0)-IF(M2126=1,计算结果!B$17,0)</f>
        <v>0</v>
      </c>
      <c r="O2126" s="2">
        <f t="shared" ca="1" si="135"/>
        <v>2.1348042471487338</v>
      </c>
      <c r="P2126" s="3">
        <f ca="1">1-O2126/MAX(O$2:O2126)</f>
        <v>0.17774921329173166</v>
      </c>
    </row>
    <row r="2127" spans="1:16" x14ac:dyDescent="0.15">
      <c r="A2127" s="1">
        <v>41561</v>
      </c>
      <c r="B2127">
        <v>2472.27</v>
      </c>
      <c r="C2127">
        <v>2483.13</v>
      </c>
      <c r="D2127" s="21">
        <v>2462.5500000000002</v>
      </c>
      <c r="E2127" s="21">
        <v>2472.54</v>
      </c>
      <c r="F2127" s="43">
        <v>991.09158911999998</v>
      </c>
      <c r="G2127" s="3">
        <f t="shared" si="132"/>
        <v>1.6325637732881315E-3</v>
      </c>
      <c r="H2127" s="3">
        <f>1-E2127/MAX(E$2:E2127)</f>
        <v>0.57929966650786091</v>
      </c>
      <c r="I2127" s="21">
        <f ca="1">IF(ROW()&gt;计算结果!B$18-1,AVERAGE(OFFSET(E2127,0,0,-计算结果!B$18,1)),AVERAGE(OFFSET(E2127,0,0,-ROW()+1,1)))</f>
        <v>2455.9875000000002</v>
      </c>
      <c r="J2127" s="43">
        <f t="shared" ca="1" si="133"/>
        <v>313364.83300607966</v>
      </c>
      <c r="K2127" s="43">
        <f ca="1">IF(ROW()&gt;计算结果!B$19+1,J2127-OFFSET(J2127,-计算结果!B$19,0,1,1),J2127-OFFSET(J2127,-ROW()+2,0,1,1))</f>
        <v>3183.081308159919</v>
      </c>
      <c r="L2127" s="32" t="str">
        <f ca="1">IF(AND(F2127&gt;OFFSET(F2127,-计算结果!B$19,0,1,1),'000300'!K2127&lt;OFFSET('000300'!K2127,-计算结果!B$19,0,1,1)),"卖",IF(AND(F2127&lt;OFFSET(F2127,-计算结果!B$19,0,1,1),'000300'!K2127&gt;OFFSET('000300'!K2127,-计算结果!B$19,0,1,1)),"买",L2126))</f>
        <v>卖</v>
      </c>
      <c r="M2127" s="4" t="str">
        <f t="shared" ca="1" si="134"/>
        <v/>
      </c>
      <c r="N2127" s="3">
        <f ca="1">IF(L2126="买",E2127/E2126-1,0)-IF(M2127=1,计算结果!B$17,0)</f>
        <v>0</v>
      </c>
      <c r="O2127" s="2">
        <f t="shared" ca="1" si="135"/>
        <v>2.1348042471487338</v>
      </c>
      <c r="P2127" s="3">
        <f ca="1">1-O2127/MAX(O$2:O2127)</f>
        <v>0.17774921329173166</v>
      </c>
    </row>
    <row r="2128" spans="1:16" x14ac:dyDescent="0.15">
      <c r="A2128" s="1">
        <v>41562</v>
      </c>
      <c r="B2128">
        <v>2475.3200000000002</v>
      </c>
      <c r="C2128">
        <v>2479.13</v>
      </c>
      <c r="D2128" s="21">
        <v>2449.42</v>
      </c>
      <c r="E2128" s="21">
        <v>2467.52</v>
      </c>
      <c r="F2128" s="43">
        <v>861.00819967999996</v>
      </c>
      <c r="G2128" s="3">
        <f t="shared" si="132"/>
        <v>-2.0303008242535947E-3</v>
      </c>
      <c r="H2128" s="3">
        <f>1-E2128/MAX(E$2:E2128)</f>
        <v>0.58015381474171379</v>
      </c>
      <c r="I2128" s="21">
        <f ca="1">IF(ROW()&gt;计算结果!B$18-1,AVERAGE(OFFSET(E2128,0,0,-计算结果!B$18,1)),AVERAGE(OFFSET(E2128,0,0,-ROW()+1,1)))</f>
        <v>2459.4724999999999</v>
      </c>
      <c r="J2128" s="43">
        <f t="shared" ca="1" si="133"/>
        <v>314225.84120575967</v>
      </c>
      <c r="K2128" s="43">
        <f ca="1">IF(ROW()&gt;计算结果!B$19+1,J2128-OFFSET(J2128,-计算结果!B$19,0,1,1),J2128-OFFSET(J2128,-ROW()+2,0,1,1))</f>
        <v>3152.8973107199417</v>
      </c>
      <c r="L2128" s="32" t="str">
        <f ca="1">IF(AND(F2128&gt;OFFSET(F2128,-计算结果!B$19,0,1,1),'000300'!K2128&lt;OFFSET('000300'!K2128,-计算结果!B$19,0,1,1)),"卖",IF(AND(F2128&lt;OFFSET(F2128,-计算结果!B$19,0,1,1),'000300'!K2128&gt;OFFSET('000300'!K2128,-计算结果!B$19,0,1,1)),"买",L2127))</f>
        <v>买</v>
      </c>
      <c r="M2128" s="4">
        <f t="shared" ca="1" si="134"/>
        <v>1</v>
      </c>
      <c r="N2128" s="3">
        <f ca="1">IF(L2127="买",E2128/E2127-1,0)-IF(M2128=1,计算结果!B$17,0)</f>
        <v>0</v>
      </c>
      <c r="O2128" s="2">
        <f t="shared" ca="1" si="135"/>
        <v>2.1348042471487338</v>
      </c>
      <c r="P2128" s="3">
        <f ca="1">1-O2128/MAX(O$2:O2128)</f>
        <v>0.17774921329173166</v>
      </c>
    </row>
    <row r="2129" spans="1:16" x14ac:dyDescent="0.15">
      <c r="A2129" s="1">
        <v>41563</v>
      </c>
      <c r="B2129">
        <v>2459.08</v>
      </c>
      <c r="C2129">
        <v>2459.08</v>
      </c>
      <c r="D2129" s="21">
        <v>2409.7199999999998</v>
      </c>
      <c r="E2129" s="21">
        <v>2421.37</v>
      </c>
      <c r="F2129" s="43">
        <v>831.50847999999996</v>
      </c>
      <c r="G2129" s="3">
        <f t="shared" si="132"/>
        <v>-1.8702989236156209E-2</v>
      </c>
      <c r="H2129" s="3">
        <f>1-E2129/MAX(E$2:E2129)</f>
        <v>0.58800619342544069</v>
      </c>
      <c r="I2129" s="21">
        <f ca="1">IF(ROW()&gt;计算结果!B$18-1,AVERAGE(OFFSET(E2129,0,0,-计算结果!B$18,1)),AVERAGE(OFFSET(E2129,0,0,-ROW()+1,1)))</f>
        <v>2457.4849999999997</v>
      </c>
      <c r="J2129" s="43">
        <f t="shared" ca="1" si="133"/>
        <v>313394.33272575965</v>
      </c>
      <c r="K2129" s="43">
        <f ca="1">IF(ROW()&gt;计算结果!B$19+1,J2129-OFFSET(J2129,-计算结果!B$19,0,1,1),J2129-OFFSET(J2129,-ROW()+2,0,1,1))</f>
        <v>3163.2280780799338</v>
      </c>
      <c r="L2129" s="32" t="str">
        <f ca="1">IF(AND(F2129&gt;OFFSET(F2129,-计算结果!B$19,0,1,1),'000300'!K2129&lt;OFFSET('000300'!K2129,-计算结果!B$19,0,1,1)),"卖",IF(AND(F2129&lt;OFFSET(F2129,-计算结果!B$19,0,1,1),'000300'!K2129&gt;OFFSET('000300'!K2129,-计算结果!B$19,0,1,1)),"买",L2128))</f>
        <v>买</v>
      </c>
      <c r="M2129" s="4" t="str">
        <f t="shared" ca="1" si="134"/>
        <v/>
      </c>
      <c r="N2129" s="3">
        <f ca="1">IF(L2128="买",E2129/E2128-1,0)-IF(M2129=1,计算结果!B$17,0)</f>
        <v>-1.8702989236156209E-2</v>
      </c>
      <c r="O2129" s="2">
        <f t="shared" ca="1" si="135"/>
        <v>2.0948770262930103</v>
      </c>
      <c r="P2129" s="3">
        <f ca="1">1-O2129/MAX(O$2:O2129)</f>
        <v>0.19312776090495742</v>
      </c>
    </row>
    <row r="2130" spans="1:16" x14ac:dyDescent="0.15">
      <c r="A2130" s="1">
        <v>41564</v>
      </c>
      <c r="B2130">
        <v>2432.64</v>
      </c>
      <c r="C2130">
        <v>2440.92</v>
      </c>
      <c r="D2130" s="21">
        <v>2407.7800000000002</v>
      </c>
      <c r="E2130" s="21">
        <v>2413.33</v>
      </c>
      <c r="F2130" s="43">
        <v>677.22891263999998</v>
      </c>
      <c r="G2130" s="3">
        <f t="shared" si="132"/>
        <v>-3.3204342995907243E-3</v>
      </c>
      <c r="H2130" s="3">
        <f>1-E2130/MAX(E$2:E2130)</f>
        <v>0.58937419179200978</v>
      </c>
      <c r="I2130" s="21">
        <f ca="1">IF(ROW()&gt;计算结果!B$18-1,AVERAGE(OFFSET(E2130,0,0,-计算结果!B$18,1)),AVERAGE(OFFSET(E2130,0,0,-ROW()+1,1)))</f>
        <v>2443.6899999999996</v>
      </c>
      <c r="J2130" s="43">
        <f t="shared" ca="1" si="133"/>
        <v>312717.10381311964</v>
      </c>
      <c r="K2130" s="43">
        <f ca="1">IF(ROW()&gt;计算结果!B$19+1,J2130-OFFSET(J2130,-计算结果!B$19,0,1,1),J2130-OFFSET(J2130,-ROW()+2,0,1,1))</f>
        <v>3149.8390732799307</v>
      </c>
      <c r="L2130" s="32" t="str">
        <f ca="1">IF(AND(F2130&gt;OFFSET(F2130,-计算结果!B$19,0,1,1),'000300'!K2130&lt;OFFSET('000300'!K2130,-计算结果!B$19,0,1,1)),"卖",IF(AND(F2130&lt;OFFSET(F2130,-计算结果!B$19,0,1,1),'000300'!K2130&gt;OFFSET('000300'!K2130,-计算结果!B$19,0,1,1)),"买",L2129))</f>
        <v>买</v>
      </c>
      <c r="M2130" s="4" t="str">
        <f t="shared" ca="1" si="134"/>
        <v/>
      </c>
      <c r="N2130" s="3">
        <f ca="1">IF(L2129="买",E2130/E2129-1,0)-IF(M2130=1,计算结果!B$17,0)</f>
        <v>-3.3204342995907243E-3</v>
      </c>
      <c r="O2130" s="2">
        <f t="shared" ca="1" si="135"/>
        <v>2.0879211247614822</v>
      </c>
      <c r="P2130" s="3">
        <f ca="1">1-O2130/MAX(O$2:O2130)</f>
        <v>0.19580692716303627</v>
      </c>
    </row>
    <row r="2131" spans="1:16" x14ac:dyDescent="0.15">
      <c r="A2131" s="1">
        <v>41565</v>
      </c>
      <c r="B2131">
        <v>2415.12</v>
      </c>
      <c r="C2131">
        <v>2435.71</v>
      </c>
      <c r="D2131" s="21">
        <v>2410.6</v>
      </c>
      <c r="E2131" s="21">
        <v>2426.0500000000002</v>
      </c>
      <c r="F2131" s="43">
        <v>591.38752511999996</v>
      </c>
      <c r="G2131" s="3">
        <f t="shared" si="132"/>
        <v>5.270725512051877E-3</v>
      </c>
      <c r="H2131" s="3">
        <f>1-E2131/MAX(E$2:E2131)</f>
        <v>0.58720989586878103</v>
      </c>
      <c r="I2131" s="21">
        <f ca="1">IF(ROW()&gt;计算结果!B$18-1,AVERAGE(OFFSET(E2131,0,0,-计算结果!B$18,1)),AVERAGE(OFFSET(E2131,0,0,-ROW()+1,1)))</f>
        <v>2432.0675000000001</v>
      </c>
      <c r="J2131" s="43">
        <f t="shared" ca="1" si="133"/>
        <v>312125.71628799965</v>
      </c>
      <c r="K2131" s="43">
        <f ca="1">IF(ROW()&gt;计算结果!B$19+1,J2131-OFFSET(J2131,-计算结果!B$19,0,1,1),J2131-OFFSET(J2131,-ROW()+2,0,1,1))</f>
        <v>3168.3529523199541</v>
      </c>
      <c r="L2131" s="32" t="str">
        <f ca="1">IF(AND(F2131&gt;OFFSET(F2131,-计算结果!B$19,0,1,1),'000300'!K2131&lt;OFFSET('000300'!K2131,-计算结果!B$19,0,1,1)),"卖",IF(AND(F2131&lt;OFFSET(F2131,-计算结果!B$19,0,1,1),'000300'!K2131&gt;OFFSET('000300'!K2131,-计算结果!B$19,0,1,1)),"买",L2130))</f>
        <v>买</v>
      </c>
      <c r="M2131" s="4" t="str">
        <f t="shared" ca="1" si="134"/>
        <v/>
      </c>
      <c r="N2131" s="3">
        <f ca="1">IF(L2130="买",E2131/E2130-1,0)-IF(M2131=1,计算结果!B$17,0)</f>
        <v>5.270725512051877E-3</v>
      </c>
      <c r="O2131" s="2">
        <f t="shared" ca="1" si="135"/>
        <v>2.0989259839009144</v>
      </c>
      <c r="P2131" s="3">
        <f ca="1">1-O2131/MAX(O$2:O2131)</f>
        <v>0.19156824621741919</v>
      </c>
    </row>
    <row r="2132" spans="1:16" x14ac:dyDescent="0.15">
      <c r="A2132" s="1">
        <v>41568</v>
      </c>
      <c r="B2132">
        <v>2431.92</v>
      </c>
      <c r="C2132">
        <v>2472.79</v>
      </c>
      <c r="D2132" s="21">
        <v>2423.56</v>
      </c>
      <c r="E2132" s="21">
        <v>2471.3200000000002</v>
      </c>
      <c r="F2132" s="43">
        <v>822.23144960000002</v>
      </c>
      <c r="G2132" s="3">
        <f t="shared" si="132"/>
        <v>1.8659961666082747E-2</v>
      </c>
      <c r="H2132" s="3">
        <f>1-E2132/MAX(E$2:E2132)</f>
        <v>0.57950724834955425</v>
      </c>
      <c r="I2132" s="21">
        <f ca="1">IF(ROW()&gt;计算结果!B$18-1,AVERAGE(OFFSET(E2132,0,0,-计算结果!B$18,1)),AVERAGE(OFFSET(E2132,0,0,-ROW()+1,1)))</f>
        <v>2433.0174999999999</v>
      </c>
      <c r="J2132" s="43">
        <f t="shared" ca="1" si="133"/>
        <v>312947.94773759966</v>
      </c>
      <c r="K2132" s="43">
        <f ca="1">IF(ROW()&gt;计算结果!B$19+1,J2132-OFFSET(J2132,-计算结果!B$19,0,1,1),J2132-OFFSET(J2132,-ROW()+2,0,1,1))</f>
        <v>3148.2853375999839</v>
      </c>
      <c r="L2132" s="32" t="str">
        <f ca="1">IF(AND(F2132&gt;OFFSET(F2132,-计算结果!B$19,0,1,1),'000300'!K2132&lt;OFFSET('000300'!K2132,-计算结果!B$19,0,1,1)),"卖",IF(AND(F2132&lt;OFFSET(F2132,-计算结果!B$19,0,1,1),'000300'!K2132&gt;OFFSET('000300'!K2132,-计算结果!B$19,0,1,1)),"买",L2131))</f>
        <v>买</v>
      </c>
      <c r="M2132" s="4" t="str">
        <f t="shared" ca="1" si="134"/>
        <v/>
      </c>
      <c r="N2132" s="3">
        <f ca="1">IF(L2131="买",E2132/E2131-1,0)-IF(M2132=1,计算结果!B$17,0)</f>
        <v>1.8659961666082747E-2</v>
      </c>
      <c r="O2132" s="2">
        <f t="shared" ca="1" si="135"/>
        <v>2.1380918623004503</v>
      </c>
      <c r="P2132" s="3">
        <f ca="1">1-O2132/MAX(O$2:O2132)</f>
        <v>0.17648294068219228</v>
      </c>
    </row>
    <row r="2133" spans="1:16" x14ac:dyDescent="0.15">
      <c r="A2133" s="1">
        <v>41569</v>
      </c>
      <c r="B2133">
        <v>2470.25</v>
      </c>
      <c r="C2133">
        <v>2470.25</v>
      </c>
      <c r="D2133" s="21">
        <v>2439.86</v>
      </c>
      <c r="E2133" s="21">
        <v>2445.89</v>
      </c>
      <c r="F2133" s="43">
        <v>834.12049920000004</v>
      </c>
      <c r="G2133" s="3">
        <f t="shared" si="132"/>
        <v>-1.029004742404882E-2</v>
      </c>
      <c r="H2133" s="3">
        <f>1-E2133/MAX(E$2:E2133)</f>
        <v>0.58383413870550604</v>
      </c>
      <c r="I2133" s="21">
        <f ca="1">IF(ROW()&gt;计算结果!B$18-1,AVERAGE(OFFSET(E2133,0,0,-计算结果!B$18,1)),AVERAGE(OFFSET(E2133,0,0,-ROW()+1,1)))</f>
        <v>2439.1475</v>
      </c>
      <c r="J2133" s="43">
        <f t="shared" ca="1" si="133"/>
        <v>313782.06823679968</v>
      </c>
      <c r="K2133" s="43">
        <f ca="1">IF(ROW()&gt;计算结果!B$19+1,J2133-OFFSET(J2133,-计算结果!B$19,0,1,1),J2133-OFFSET(J2133,-ROW()+2,0,1,1))</f>
        <v>3221.1224576000241</v>
      </c>
      <c r="L2133" s="32" t="str">
        <f ca="1">IF(AND(F2133&gt;OFFSET(F2133,-计算结果!B$19,0,1,1),'000300'!K2133&lt;OFFSET('000300'!K2133,-计算结果!B$19,0,1,1)),"卖",IF(AND(F2133&lt;OFFSET(F2133,-计算结果!B$19,0,1,1),'000300'!K2133&gt;OFFSET('000300'!K2133,-计算结果!B$19,0,1,1)),"买",L2132))</f>
        <v>买</v>
      </c>
      <c r="M2133" s="4" t="str">
        <f t="shared" ca="1" si="134"/>
        <v/>
      </c>
      <c r="N2133" s="3">
        <f ca="1">IF(L2132="买",E2133/E2132-1,0)-IF(M2133=1,计算结果!B$17,0)</f>
        <v>-1.029004742404882E-2</v>
      </c>
      <c r="O2133" s="2">
        <f t="shared" ca="1" si="135"/>
        <v>2.1160907956404058</v>
      </c>
      <c r="P2133" s="3">
        <f ca="1">1-O2133/MAX(O$2:O2133)</f>
        <v>0.18495697027708569</v>
      </c>
    </row>
    <row r="2134" spans="1:16" x14ac:dyDescent="0.15">
      <c r="A2134" s="1">
        <v>41570</v>
      </c>
      <c r="B2134">
        <v>2451.56</v>
      </c>
      <c r="C2134">
        <v>2474.37</v>
      </c>
      <c r="D2134" s="21">
        <v>2412.48</v>
      </c>
      <c r="E2134" s="21">
        <v>2418.4899999999998</v>
      </c>
      <c r="F2134" s="43">
        <v>832.86777856000003</v>
      </c>
      <c r="G2134" s="3">
        <f t="shared" si="132"/>
        <v>-1.1202466177955728E-2</v>
      </c>
      <c r="H2134" s="3">
        <f>1-E2134/MAX(E$2:E2134)</f>
        <v>0.58849622269107749</v>
      </c>
      <c r="I2134" s="21">
        <f ca="1">IF(ROW()&gt;计算结果!B$18-1,AVERAGE(OFFSET(E2134,0,0,-计算结果!B$18,1)),AVERAGE(OFFSET(E2134,0,0,-ROW()+1,1)))</f>
        <v>2440.4375</v>
      </c>
      <c r="J2134" s="43">
        <f t="shared" ca="1" si="133"/>
        <v>314614.93601535965</v>
      </c>
      <c r="K2134" s="43">
        <f ca="1">IF(ROW()&gt;计算结果!B$19+1,J2134-OFFSET(J2134,-计算结果!B$19,0,1,1),J2134-OFFSET(J2134,-ROW()+2,0,1,1))</f>
        <v>3159.3100492800004</v>
      </c>
      <c r="L2134" s="32" t="str">
        <f ca="1">IF(AND(F2134&gt;OFFSET(F2134,-计算结果!B$19,0,1,1),'000300'!K2134&lt;OFFSET('000300'!K2134,-计算结果!B$19,0,1,1)),"卖",IF(AND(F2134&lt;OFFSET(F2134,-计算结果!B$19,0,1,1),'000300'!K2134&gt;OFFSET('000300'!K2134,-计算结果!B$19,0,1,1)),"买",L2133))</f>
        <v>买</v>
      </c>
      <c r="M2134" s="4" t="str">
        <f t="shared" ca="1" si="134"/>
        <v/>
      </c>
      <c r="N2134" s="3">
        <f ca="1">IF(L2133="买",E2134/E2133-1,0)-IF(M2134=1,计算结果!B$17,0)</f>
        <v>-1.1202466177955728E-2</v>
      </c>
      <c r="O2134" s="2">
        <f t="shared" ca="1" si="135"/>
        <v>2.0923853600727607</v>
      </c>
      <c r="P2134" s="3">
        <f ca="1">1-O2134/MAX(O$2:O2134)</f>
        <v>0.19408746225113527</v>
      </c>
    </row>
    <row r="2135" spans="1:16" x14ac:dyDescent="0.15">
      <c r="A2135" s="1">
        <v>41571</v>
      </c>
      <c r="B2135">
        <v>2412.2399999999998</v>
      </c>
      <c r="C2135">
        <v>2422.94</v>
      </c>
      <c r="D2135" s="21">
        <v>2395.4699999999998</v>
      </c>
      <c r="E2135" s="21">
        <v>2400.5100000000002</v>
      </c>
      <c r="F2135" s="43">
        <v>604.27235327999995</v>
      </c>
      <c r="G2135" s="3">
        <f t="shared" si="132"/>
        <v>-7.4343908802597669E-3</v>
      </c>
      <c r="H2135" s="3">
        <f>1-E2135/MAX(E$2:E2135)</f>
        <v>0.59155550262029533</v>
      </c>
      <c r="I2135" s="21">
        <f ca="1">IF(ROW()&gt;计算结果!B$18-1,AVERAGE(OFFSET(E2135,0,0,-计算结果!B$18,1)),AVERAGE(OFFSET(E2135,0,0,-ROW()+1,1)))</f>
        <v>2434.0524999999998</v>
      </c>
      <c r="J2135" s="43">
        <f t="shared" ca="1" si="133"/>
        <v>314010.66366207966</v>
      </c>
      <c r="K2135" s="43">
        <f ca="1">IF(ROW()&gt;计算结果!B$19+1,J2135-OFFSET(J2135,-计算结果!B$19,0,1,1),J2135-OFFSET(J2135,-ROW()+2,0,1,1))</f>
        <v>1636.9222451199894</v>
      </c>
      <c r="L2135" s="32" t="str">
        <f ca="1">IF(AND(F2135&gt;OFFSET(F2135,-计算结果!B$19,0,1,1),'000300'!K2135&lt;OFFSET('000300'!K2135,-计算结果!B$19,0,1,1)),"卖",IF(AND(F2135&lt;OFFSET(F2135,-计算结果!B$19,0,1,1),'000300'!K2135&gt;OFFSET('000300'!K2135,-计算结果!B$19,0,1,1)),"买",L2134))</f>
        <v>买</v>
      </c>
      <c r="M2135" s="4" t="str">
        <f t="shared" ca="1" si="134"/>
        <v/>
      </c>
      <c r="N2135" s="3">
        <f ca="1">IF(L2134="买",E2135/E2134-1,0)-IF(M2135=1,计算结果!B$17,0)</f>
        <v>-7.4343908802597669E-3</v>
      </c>
      <c r="O2135" s="2">
        <f t="shared" ca="1" si="135"/>
        <v>2.0768297494338466</v>
      </c>
      <c r="P2135" s="3">
        <f ca="1">1-O2135/MAX(O$2:O2135)</f>
        <v>0.20007893107206243</v>
      </c>
    </row>
    <row r="2136" spans="1:16" x14ac:dyDescent="0.15">
      <c r="A2136" s="1">
        <v>41572</v>
      </c>
      <c r="B2136">
        <v>2400.52</v>
      </c>
      <c r="C2136">
        <v>2413.33</v>
      </c>
      <c r="D2136" s="21">
        <v>2353.9899999999998</v>
      </c>
      <c r="E2136" s="21">
        <v>2368.56</v>
      </c>
      <c r="F2136" s="43">
        <v>707.78093567999997</v>
      </c>
      <c r="G2136" s="3">
        <f t="shared" si="132"/>
        <v>-1.3309671694764935E-2</v>
      </c>
      <c r="H2136" s="3">
        <f>1-E2136/MAX(E$2:E2136)</f>
        <v>0.59699176478595251</v>
      </c>
      <c r="I2136" s="21">
        <f ca="1">IF(ROW()&gt;计算结果!B$18-1,AVERAGE(OFFSET(E2136,0,0,-计算结果!B$18,1)),AVERAGE(OFFSET(E2136,0,0,-ROW()+1,1)))</f>
        <v>2408.3624999999997</v>
      </c>
      <c r="J2136" s="43">
        <f t="shared" ca="1" si="133"/>
        <v>313302.88272639964</v>
      </c>
      <c r="K2136" s="43">
        <f ca="1">IF(ROW()&gt;计算结果!B$19+1,J2136-OFFSET(J2136,-计算结果!B$19,0,1,1),J2136-OFFSET(J2136,-ROW()+2,0,1,1))</f>
        <v>-61.950279680022504</v>
      </c>
      <c r="L2136" s="32" t="str">
        <f ca="1">IF(AND(F2136&gt;OFFSET(F2136,-计算结果!B$19,0,1,1),'000300'!K2136&lt;OFFSET('000300'!K2136,-计算结果!B$19,0,1,1)),"卖",IF(AND(F2136&lt;OFFSET(F2136,-计算结果!B$19,0,1,1),'000300'!K2136&gt;OFFSET('000300'!K2136,-计算结果!B$19,0,1,1)),"买",L2135))</f>
        <v>买</v>
      </c>
      <c r="M2136" s="4" t="str">
        <f t="shared" ca="1" si="134"/>
        <v/>
      </c>
      <c r="N2136" s="3">
        <f ca="1">IF(L2135="买",E2136/E2135-1,0)-IF(M2136=1,计算结果!B$17,0)</f>
        <v>-1.3309671694764935E-2</v>
      </c>
      <c r="O2136" s="2">
        <f t="shared" ca="1" si="135"/>
        <v>2.0491878273029611</v>
      </c>
      <c r="P2136" s="3">
        <f ca="1">1-O2136/MAX(O$2:O2136)</f>
        <v>0.2107256178812188</v>
      </c>
    </row>
    <row r="2137" spans="1:16" x14ac:dyDescent="0.15">
      <c r="A2137" s="1">
        <v>41575</v>
      </c>
      <c r="B2137">
        <v>2372.5700000000002</v>
      </c>
      <c r="C2137">
        <v>2377.25</v>
      </c>
      <c r="D2137" s="21">
        <v>2351.86</v>
      </c>
      <c r="E2137" s="21">
        <v>2365.9499999999998</v>
      </c>
      <c r="F2137" s="43">
        <v>566.02099711999995</v>
      </c>
      <c r="G2137" s="3">
        <f t="shared" si="132"/>
        <v>-1.1019353531259712E-3</v>
      </c>
      <c r="H2137" s="3">
        <f>1-E2137/MAX(E$2:E2137)</f>
        <v>0.59743585380793585</v>
      </c>
      <c r="I2137" s="21">
        <f ca="1">IF(ROW()&gt;计算结果!B$18-1,AVERAGE(OFFSET(E2137,0,0,-计算结果!B$18,1)),AVERAGE(OFFSET(E2137,0,0,-ROW()+1,1)))</f>
        <v>2388.3774999999996</v>
      </c>
      <c r="J2137" s="43">
        <f t="shared" ca="1" si="133"/>
        <v>312736.86172927963</v>
      </c>
      <c r="K2137" s="43">
        <f ca="1">IF(ROW()&gt;计算结果!B$19+1,J2137-OFFSET(J2137,-计算结果!B$19,0,1,1),J2137-OFFSET(J2137,-ROW()+2,0,1,1))</f>
        <v>-1488.9794764800463</v>
      </c>
      <c r="L2137" s="32" t="str">
        <f ca="1">IF(AND(F2137&gt;OFFSET(F2137,-计算结果!B$19,0,1,1),'000300'!K2137&lt;OFFSET('000300'!K2137,-计算结果!B$19,0,1,1)),"卖",IF(AND(F2137&lt;OFFSET(F2137,-计算结果!B$19,0,1,1),'000300'!K2137&gt;OFFSET('000300'!K2137,-计算结果!B$19,0,1,1)),"买",L2136))</f>
        <v>买</v>
      </c>
      <c r="M2137" s="4" t="str">
        <f t="shared" ca="1" si="134"/>
        <v/>
      </c>
      <c r="N2137" s="3">
        <f ca="1">IF(L2136="买",E2137/E2136-1,0)-IF(M2137=1,计算结果!B$17,0)</f>
        <v>-1.1019353531259712E-3</v>
      </c>
      <c r="O2137" s="2">
        <f t="shared" ca="1" si="135"/>
        <v>2.0469297547908605</v>
      </c>
      <c r="P2137" s="3">
        <f ca="1">1-O2137/MAX(O$2:O2137)</f>
        <v>0.21159534722619211</v>
      </c>
    </row>
    <row r="2138" spans="1:16" x14ac:dyDescent="0.15">
      <c r="A2138" s="1">
        <v>41576</v>
      </c>
      <c r="B2138">
        <v>2369.2199999999998</v>
      </c>
      <c r="C2138">
        <v>2408.62</v>
      </c>
      <c r="D2138" s="21">
        <v>2327.9</v>
      </c>
      <c r="E2138" s="21">
        <v>2372.0500000000002</v>
      </c>
      <c r="F2138" s="43">
        <v>917.41560832000005</v>
      </c>
      <c r="G2138" s="3">
        <f t="shared" si="132"/>
        <v>2.5782455250535907E-3</v>
      </c>
      <c r="H2138" s="3">
        <f>1-E2138/MAX(E$2:E2138)</f>
        <v>0.59639794459946915</v>
      </c>
      <c r="I2138" s="21">
        <f ca="1">IF(ROW()&gt;计算结果!B$18-1,AVERAGE(OFFSET(E2138,0,0,-计算结果!B$18,1)),AVERAGE(OFFSET(E2138,0,0,-ROW()+1,1)))</f>
        <v>2376.7674999999999</v>
      </c>
      <c r="J2138" s="43">
        <f t="shared" ca="1" si="133"/>
        <v>311819.44612095965</v>
      </c>
      <c r="K2138" s="43">
        <f ca="1">IF(ROW()&gt;计算结果!B$19+1,J2138-OFFSET(J2138,-计算结果!B$19,0,1,1),J2138-OFFSET(J2138,-ROW()+2,0,1,1))</f>
        <v>-1574.8866048000054</v>
      </c>
      <c r="L2138" s="32" t="str">
        <f ca="1">IF(AND(F2138&gt;OFFSET(F2138,-计算结果!B$19,0,1,1),'000300'!K2138&lt;OFFSET('000300'!K2138,-计算结果!B$19,0,1,1)),"卖",IF(AND(F2138&lt;OFFSET(F2138,-计算结果!B$19,0,1,1),'000300'!K2138&gt;OFFSET('000300'!K2138,-计算结果!B$19,0,1,1)),"买",L2137))</f>
        <v>卖</v>
      </c>
      <c r="M2138" s="4">
        <f t="shared" ca="1" si="134"/>
        <v>1</v>
      </c>
      <c r="N2138" s="3">
        <f ca="1">IF(L2137="买",E2138/E2137-1,0)-IF(M2138=1,计算结果!B$17,0)</f>
        <v>2.5782455250535907E-3</v>
      </c>
      <c r="O2138" s="2">
        <f t="shared" ca="1" si="135"/>
        <v>2.052207242271249</v>
      </c>
      <c r="P2138" s="3">
        <f ca="1">1-O2138/MAX(O$2:O2138)</f>
        <v>0.20956264645824663</v>
      </c>
    </row>
    <row r="2139" spans="1:16" x14ac:dyDescent="0.15">
      <c r="A2139" s="1">
        <v>41577</v>
      </c>
      <c r="B2139">
        <v>2371.85</v>
      </c>
      <c r="C2139">
        <v>2407.85</v>
      </c>
      <c r="D2139" s="21">
        <v>2365.5100000000002</v>
      </c>
      <c r="E2139" s="21">
        <v>2407.4699999999998</v>
      </c>
      <c r="F2139" s="43">
        <v>757.35064576000002</v>
      </c>
      <c r="G2139" s="3">
        <f t="shared" si="132"/>
        <v>1.4932231614004587E-2</v>
      </c>
      <c r="H2139" s="3">
        <f>1-E2139/MAX(E$2:E2139)</f>
        <v>0.59037126522834005</v>
      </c>
      <c r="I2139" s="21">
        <f ca="1">IF(ROW()&gt;计算结果!B$18-1,AVERAGE(OFFSET(E2139,0,0,-计算结果!B$18,1)),AVERAGE(OFFSET(E2139,0,0,-ROW()+1,1)))</f>
        <v>2378.5075000000002</v>
      </c>
      <c r="J2139" s="43">
        <f t="shared" ca="1" si="133"/>
        <v>312576.79676671966</v>
      </c>
      <c r="K2139" s="43">
        <f ca="1">IF(ROW()&gt;计算结果!B$19+1,J2139-OFFSET(J2139,-计算结果!B$19,0,1,1),J2139-OFFSET(J2139,-ROW()+2,0,1,1))</f>
        <v>-140.30704639997566</v>
      </c>
      <c r="L2139" s="32" t="str">
        <f ca="1">IF(AND(F2139&gt;OFFSET(F2139,-计算结果!B$19,0,1,1),'000300'!K2139&lt;OFFSET('000300'!K2139,-计算结果!B$19,0,1,1)),"卖",IF(AND(F2139&lt;OFFSET(F2139,-计算结果!B$19,0,1,1),'000300'!K2139&gt;OFFSET('000300'!K2139,-计算结果!B$19,0,1,1)),"买",L2138))</f>
        <v>卖</v>
      </c>
      <c r="M2139" s="4" t="str">
        <f t="shared" ca="1" si="134"/>
        <v/>
      </c>
      <c r="N2139" s="3">
        <f ca="1">IF(L2138="买",E2139/E2138-1,0)-IF(M2139=1,计算结果!B$17,0)</f>
        <v>0</v>
      </c>
      <c r="O2139" s="2">
        <f t="shared" ca="1" si="135"/>
        <v>2.052207242271249</v>
      </c>
      <c r="P2139" s="3">
        <f ca="1">1-O2139/MAX(O$2:O2139)</f>
        <v>0.20956264645824663</v>
      </c>
    </row>
    <row r="2140" spans="1:16" x14ac:dyDescent="0.15">
      <c r="A2140" s="1">
        <v>41578</v>
      </c>
      <c r="B2140">
        <v>2398.39</v>
      </c>
      <c r="C2140">
        <v>2398.39</v>
      </c>
      <c r="D2140" s="21">
        <v>2370.23</v>
      </c>
      <c r="E2140" s="21">
        <v>2373.7199999999998</v>
      </c>
      <c r="F2140" s="43">
        <v>703.93880576000004</v>
      </c>
      <c r="G2140" s="3">
        <f t="shared" si="132"/>
        <v>-1.401886627870752E-2</v>
      </c>
      <c r="H2140" s="3">
        <f>1-E2140/MAX(E$2:E2140)</f>
        <v>0.5961137956850201</v>
      </c>
      <c r="I2140" s="21">
        <f ca="1">IF(ROW()&gt;计算结果!B$18-1,AVERAGE(OFFSET(E2140,0,0,-计算结果!B$18,1)),AVERAGE(OFFSET(E2140,0,0,-ROW()+1,1)))</f>
        <v>2379.7974999999997</v>
      </c>
      <c r="J2140" s="43">
        <f t="shared" ca="1" si="133"/>
        <v>313280.73557247967</v>
      </c>
      <c r="K2140" s="43">
        <f ca="1">IF(ROW()&gt;计算结果!B$19+1,J2140-OFFSET(J2140,-计算结果!B$19,0,1,1),J2140-OFFSET(J2140,-ROW()+2,0,1,1))</f>
        <v>1155.0192844800185</v>
      </c>
      <c r="L2140" s="32" t="str">
        <f ca="1">IF(AND(F2140&gt;OFFSET(F2140,-计算结果!B$19,0,1,1),'000300'!K2140&lt;OFFSET('000300'!K2140,-计算结果!B$19,0,1,1)),"卖",IF(AND(F2140&lt;OFFSET(F2140,-计算结果!B$19,0,1,1),'000300'!K2140&gt;OFFSET('000300'!K2140,-计算结果!B$19,0,1,1)),"买",L2139))</f>
        <v>卖</v>
      </c>
      <c r="M2140" s="4" t="str">
        <f t="shared" ca="1" si="134"/>
        <v/>
      </c>
      <c r="N2140" s="3">
        <f ca="1">IF(L2139="买",E2140/E2139-1,0)-IF(M2140=1,计算结果!B$17,0)</f>
        <v>0</v>
      </c>
      <c r="O2140" s="2">
        <f t="shared" ca="1" si="135"/>
        <v>2.052207242271249</v>
      </c>
      <c r="P2140" s="3">
        <f ca="1">1-O2140/MAX(O$2:O2140)</f>
        <v>0.20956264645824663</v>
      </c>
    </row>
    <row r="2141" spans="1:16" x14ac:dyDescent="0.15">
      <c r="A2141" s="1">
        <v>41579</v>
      </c>
      <c r="B2141">
        <v>2373.96</v>
      </c>
      <c r="C2141">
        <v>2395</v>
      </c>
      <c r="D2141" s="21">
        <v>2365.15</v>
      </c>
      <c r="E2141" s="21">
        <v>2384.96</v>
      </c>
      <c r="F2141" s="43">
        <v>578.20024832000001</v>
      </c>
      <c r="G2141" s="3">
        <f t="shared" si="132"/>
        <v>4.7351835936841891E-3</v>
      </c>
      <c r="H2141" s="3">
        <f>1-E2141/MAX(E$2:E2141)</f>
        <v>0.59420132035663231</v>
      </c>
      <c r="I2141" s="21">
        <f ca="1">IF(ROW()&gt;计算结果!B$18-1,AVERAGE(OFFSET(E2141,0,0,-计算结果!B$18,1)),AVERAGE(OFFSET(E2141,0,0,-ROW()+1,1)))</f>
        <v>2384.5500000000002</v>
      </c>
      <c r="J2141" s="43">
        <f t="shared" ca="1" si="133"/>
        <v>313858.93582079967</v>
      </c>
      <c r="K2141" s="43">
        <f ca="1">IF(ROW()&gt;计算结果!B$19+1,J2141-OFFSET(J2141,-计算结果!B$19,0,1,1),J2141-OFFSET(J2141,-ROW()+2,0,1,1))</f>
        <v>910.98808320000535</v>
      </c>
      <c r="L2141" s="32" t="str">
        <f ca="1">IF(AND(F2141&gt;OFFSET(F2141,-计算结果!B$19,0,1,1),'000300'!K2141&lt;OFFSET('000300'!K2141,-计算结果!B$19,0,1,1)),"卖",IF(AND(F2141&lt;OFFSET(F2141,-计算结果!B$19,0,1,1),'000300'!K2141&gt;OFFSET('000300'!K2141,-计算结果!B$19,0,1,1)),"买",L2140))</f>
        <v>卖</v>
      </c>
      <c r="M2141" s="4" t="str">
        <f t="shared" ca="1" si="134"/>
        <v/>
      </c>
      <c r="N2141" s="3">
        <f ca="1">IF(L2140="买",E2141/E2140-1,0)-IF(M2141=1,计算结果!B$17,0)</f>
        <v>0</v>
      </c>
      <c r="O2141" s="2">
        <f t="shared" ca="1" si="135"/>
        <v>2.052207242271249</v>
      </c>
      <c r="P2141" s="3">
        <f ca="1">1-O2141/MAX(O$2:O2141)</f>
        <v>0.20956264645824663</v>
      </c>
    </row>
    <row r="2142" spans="1:16" x14ac:dyDescent="0.15">
      <c r="A2142" s="1">
        <v>41582</v>
      </c>
      <c r="B2142">
        <v>2397.21</v>
      </c>
      <c r="C2142">
        <v>2404.9</v>
      </c>
      <c r="D2142" s="21">
        <v>2376.36</v>
      </c>
      <c r="E2142" s="21">
        <v>2380.4499999999998</v>
      </c>
      <c r="F2142" s="43">
        <v>489.59463424</v>
      </c>
      <c r="G2142" s="3">
        <f t="shared" si="132"/>
        <v>-1.8910170401181814E-3</v>
      </c>
      <c r="H2142" s="3">
        <f>1-E2142/MAX(E$2:E2142)</f>
        <v>0.59496869257469553</v>
      </c>
      <c r="I2142" s="21">
        <f ca="1">IF(ROW()&gt;计算结果!B$18-1,AVERAGE(OFFSET(E2142,0,0,-计算结果!B$18,1)),AVERAGE(OFFSET(E2142,0,0,-ROW()+1,1)))</f>
        <v>2386.6499999999996</v>
      </c>
      <c r="J2142" s="43">
        <f t="shared" ca="1" si="133"/>
        <v>314348.5304550397</v>
      </c>
      <c r="K2142" s="43">
        <f ca="1">IF(ROW()&gt;计算结果!B$19+1,J2142-OFFSET(J2142,-计算结果!B$19,0,1,1),J2142-OFFSET(J2142,-ROW()+2,0,1,1))</f>
        <v>566.46221824001987</v>
      </c>
      <c r="L2142" s="32" t="str">
        <f ca="1">IF(AND(F2142&gt;OFFSET(F2142,-计算结果!B$19,0,1,1),'000300'!K2142&lt;OFFSET('000300'!K2142,-计算结果!B$19,0,1,1)),"卖",IF(AND(F2142&lt;OFFSET(F2142,-计算结果!B$19,0,1,1),'000300'!K2142&gt;OFFSET('000300'!K2142,-计算结果!B$19,0,1,1)),"买",L2141))</f>
        <v>卖</v>
      </c>
      <c r="M2142" s="4" t="str">
        <f t="shared" ca="1" si="134"/>
        <v/>
      </c>
      <c r="N2142" s="3">
        <f ca="1">IF(L2141="买",E2142/E2141-1,0)-IF(M2142=1,计算结果!B$17,0)</f>
        <v>0</v>
      </c>
      <c r="O2142" s="2">
        <f t="shared" ca="1" si="135"/>
        <v>2.052207242271249</v>
      </c>
      <c r="P2142" s="3">
        <f ca="1">1-O2142/MAX(O$2:O2142)</f>
        <v>0.20956264645824663</v>
      </c>
    </row>
    <row r="2143" spans="1:16" x14ac:dyDescent="0.15">
      <c r="A2143" s="1">
        <v>41583</v>
      </c>
      <c r="B2143">
        <v>2366.88</v>
      </c>
      <c r="C2143">
        <v>2385.69</v>
      </c>
      <c r="D2143" s="21">
        <v>2343.8000000000002</v>
      </c>
      <c r="E2143" s="21">
        <v>2383.77</v>
      </c>
      <c r="F2143" s="43">
        <v>569.35550976000002</v>
      </c>
      <c r="G2143" s="3">
        <f t="shared" si="132"/>
        <v>1.3946942804932139E-3</v>
      </c>
      <c r="H2143" s="3">
        <f>1-E2143/MAX(E$2:E2143)</f>
        <v>0.59440379772680862</v>
      </c>
      <c r="I2143" s="21">
        <f ca="1">IF(ROW()&gt;计算结果!B$18-1,AVERAGE(OFFSET(E2143,0,0,-计算结果!B$18,1)),AVERAGE(OFFSET(E2143,0,0,-ROW()+1,1)))</f>
        <v>2380.7249999999999</v>
      </c>
      <c r="J2143" s="43">
        <f t="shared" ca="1" si="133"/>
        <v>313779.17494527972</v>
      </c>
      <c r="K2143" s="43">
        <f ca="1">IF(ROW()&gt;计算结果!B$19+1,J2143-OFFSET(J2143,-计算结果!B$19,0,1,1),J2143-OFFSET(J2143,-ROW()+2,0,1,1))</f>
        <v>-835.76107007992687</v>
      </c>
      <c r="L2143" s="32" t="str">
        <f ca="1">IF(AND(F2143&gt;OFFSET(F2143,-计算结果!B$19,0,1,1),'000300'!K2143&lt;OFFSET('000300'!K2143,-计算结果!B$19,0,1,1)),"卖",IF(AND(F2143&lt;OFFSET(F2143,-计算结果!B$19,0,1,1),'000300'!K2143&gt;OFFSET('000300'!K2143,-计算结果!B$19,0,1,1)),"买",L2142))</f>
        <v>卖</v>
      </c>
      <c r="M2143" s="4" t="str">
        <f t="shared" ca="1" si="134"/>
        <v/>
      </c>
      <c r="N2143" s="3">
        <f ca="1">IF(L2142="买",E2143/E2142-1,0)-IF(M2143=1,计算结果!B$17,0)</f>
        <v>0</v>
      </c>
      <c r="O2143" s="2">
        <f t="shared" ca="1" si="135"/>
        <v>2.052207242271249</v>
      </c>
      <c r="P2143" s="3">
        <f ca="1">1-O2143/MAX(O$2:O2143)</f>
        <v>0.20956264645824663</v>
      </c>
    </row>
    <row r="2144" spans="1:16" x14ac:dyDescent="0.15">
      <c r="A2144" s="1">
        <v>41584</v>
      </c>
      <c r="B2144">
        <v>2371.3200000000002</v>
      </c>
      <c r="C2144">
        <v>2383.54</v>
      </c>
      <c r="D2144" s="21">
        <v>2352.79</v>
      </c>
      <c r="E2144" s="21">
        <v>2353.5700000000002</v>
      </c>
      <c r="F2144" s="43">
        <v>595.36871424000003</v>
      </c>
      <c r="G2144" s="3">
        <f t="shared" si="132"/>
        <v>-1.266900749652855E-2</v>
      </c>
      <c r="H2144" s="3">
        <f>1-E2144/MAX(E$2:E2144)</f>
        <v>0.59954229905397116</v>
      </c>
      <c r="I2144" s="21">
        <f ca="1">IF(ROW()&gt;计算结果!B$18-1,AVERAGE(OFFSET(E2144,0,0,-计算结果!B$18,1)),AVERAGE(OFFSET(E2144,0,0,-ROW()+1,1)))</f>
        <v>2375.6875</v>
      </c>
      <c r="J2144" s="43">
        <f t="shared" ca="1" si="133"/>
        <v>313183.80623103975</v>
      </c>
      <c r="K2144" s="43">
        <f ca="1">IF(ROW()&gt;计算结果!B$19+1,J2144-OFFSET(J2144,-计算结果!B$19,0,1,1),J2144-OFFSET(J2144,-ROW()+2,0,1,1))</f>
        <v>-826.85743103991263</v>
      </c>
      <c r="L2144" s="32" t="str">
        <f ca="1">IF(AND(F2144&gt;OFFSET(F2144,-计算结果!B$19,0,1,1),'000300'!K2144&lt;OFFSET('000300'!K2144,-计算结果!B$19,0,1,1)),"卖",IF(AND(F2144&lt;OFFSET(F2144,-计算结果!B$19,0,1,1),'000300'!K2144&gt;OFFSET('000300'!K2144,-计算结果!B$19,0,1,1)),"买",L2143))</f>
        <v>卖</v>
      </c>
      <c r="M2144" s="4" t="str">
        <f t="shared" ca="1" si="134"/>
        <v/>
      </c>
      <c r="N2144" s="3">
        <f ca="1">IF(L2143="买",E2144/E2143-1,0)-IF(M2144=1,计算结果!B$17,0)</f>
        <v>0</v>
      </c>
      <c r="O2144" s="2">
        <f t="shared" ca="1" si="135"/>
        <v>2.052207242271249</v>
      </c>
      <c r="P2144" s="3">
        <f ca="1">1-O2144/MAX(O$2:O2144)</f>
        <v>0.20956264645824663</v>
      </c>
    </row>
    <row r="2145" spans="1:16" x14ac:dyDescent="0.15">
      <c r="A2145" s="1">
        <v>41585</v>
      </c>
      <c r="B2145">
        <v>2351.87</v>
      </c>
      <c r="C2145">
        <v>2356.67</v>
      </c>
      <c r="D2145" s="21">
        <v>2328.25</v>
      </c>
      <c r="E2145" s="21">
        <v>2340.5500000000002</v>
      </c>
      <c r="F2145" s="43">
        <v>509.42570496000002</v>
      </c>
      <c r="G2145" s="3">
        <f t="shared" si="132"/>
        <v>-5.5320215672362005E-3</v>
      </c>
      <c r="H2145" s="3">
        <f>1-E2145/MAX(E$2:E2145)</f>
        <v>0.60175763969237051</v>
      </c>
      <c r="I2145" s="21">
        <f ca="1">IF(ROW()&gt;计算结果!B$18-1,AVERAGE(OFFSET(E2145,0,0,-计算结果!B$18,1)),AVERAGE(OFFSET(E2145,0,0,-ROW()+1,1)))</f>
        <v>2364.585</v>
      </c>
      <c r="J2145" s="43">
        <f t="shared" ca="1" si="133"/>
        <v>312674.38052607974</v>
      </c>
      <c r="K2145" s="43">
        <f ca="1">IF(ROW()&gt;计算结果!B$19+1,J2145-OFFSET(J2145,-计算结果!B$19,0,1,1),J2145-OFFSET(J2145,-ROW()+2,0,1,1))</f>
        <v>-628.50220031989738</v>
      </c>
      <c r="L2145" s="32" t="str">
        <f ca="1">IF(AND(F2145&gt;OFFSET(F2145,-计算结果!B$19,0,1,1),'000300'!K2145&lt;OFFSET('000300'!K2145,-计算结果!B$19,0,1,1)),"卖",IF(AND(F2145&lt;OFFSET(F2145,-计算结果!B$19,0,1,1),'000300'!K2145&gt;OFFSET('000300'!K2145,-计算结果!B$19,0,1,1)),"买",L2144))</f>
        <v>卖</v>
      </c>
      <c r="M2145" s="4" t="str">
        <f t="shared" ca="1" si="134"/>
        <v/>
      </c>
      <c r="N2145" s="3">
        <f ca="1">IF(L2144="买",E2145/E2144-1,0)-IF(M2145=1,计算结果!B$17,0)</f>
        <v>0</v>
      </c>
      <c r="O2145" s="2">
        <f t="shared" ca="1" si="135"/>
        <v>2.052207242271249</v>
      </c>
      <c r="P2145" s="3">
        <f ca="1">1-O2145/MAX(O$2:O2145)</f>
        <v>0.20956264645824663</v>
      </c>
    </row>
    <row r="2146" spans="1:16" x14ac:dyDescent="0.15">
      <c r="A2146" s="1">
        <v>41586</v>
      </c>
      <c r="B2146">
        <v>2329.08</v>
      </c>
      <c r="C2146">
        <v>2342.67</v>
      </c>
      <c r="D2146" s="21">
        <v>2306.04</v>
      </c>
      <c r="E2146" s="21">
        <v>2307.9499999999998</v>
      </c>
      <c r="F2146" s="43">
        <v>485.64998143999998</v>
      </c>
      <c r="G2146" s="3">
        <f t="shared" si="132"/>
        <v>-1.3928350174104542E-2</v>
      </c>
      <c r="H2146" s="3">
        <f>1-E2146/MAX(E$2:E2146)</f>
        <v>0.60730449874089709</v>
      </c>
      <c r="I2146" s="21">
        <f ca="1">IF(ROW()&gt;计算结果!B$18-1,AVERAGE(OFFSET(E2146,0,0,-计算结果!B$18,1)),AVERAGE(OFFSET(E2146,0,0,-ROW()+1,1)))</f>
        <v>2346.46</v>
      </c>
      <c r="J2146" s="43">
        <f t="shared" ca="1" si="133"/>
        <v>312188.73054463975</v>
      </c>
      <c r="K2146" s="43">
        <f ca="1">IF(ROW()&gt;计算结果!B$19+1,J2146-OFFSET(J2146,-计算结果!B$19,0,1,1),J2146-OFFSET(J2146,-ROW()+2,0,1,1))</f>
        <v>-548.13118463987485</v>
      </c>
      <c r="L2146" s="32" t="str">
        <f ca="1">IF(AND(F2146&gt;OFFSET(F2146,-计算结果!B$19,0,1,1),'000300'!K2146&lt;OFFSET('000300'!K2146,-计算结果!B$19,0,1,1)),"卖",IF(AND(F2146&lt;OFFSET(F2146,-计算结果!B$19,0,1,1),'000300'!K2146&gt;OFFSET('000300'!K2146,-计算结果!B$19,0,1,1)),"买",L2145))</f>
        <v>买</v>
      </c>
      <c r="M2146" s="4">
        <f t="shared" ca="1" si="134"/>
        <v>1</v>
      </c>
      <c r="N2146" s="3">
        <f ca="1">IF(L2145="买",E2146/E2145-1,0)-IF(M2146=1,计算结果!B$17,0)</f>
        <v>0</v>
      </c>
      <c r="O2146" s="2">
        <f t="shared" ca="1" si="135"/>
        <v>2.052207242271249</v>
      </c>
      <c r="P2146" s="3">
        <f ca="1">1-O2146/MAX(O$2:O2146)</f>
        <v>0.20956264645824663</v>
      </c>
    </row>
    <row r="2147" spans="1:16" x14ac:dyDescent="0.15">
      <c r="A2147" s="1">
        <v>41589</v>
      </c>
      <c r="B2147">
        <v>2305.94</v>
      </c>
      <c r="C2147">
        <v>2325.23</v>
      </c>
      <c r="D2147" s="21">
        <v>2295</v>
      </c>
      <c r="E2147" s="21">
        <v>2315.89</v>
      </c>
      <c r="F2147" s="43">
        <v>425.66549504</v>
      </c>
      <c r="G2147" s="3">
        <f t="shared" si="132"/>
        <v>3.4402825017874061E-3</v>
      </c>
      <c r="H2147" s="3">
        <f>1-E2147/MAX(E$2:E2147)</f>
        <v>0.60595351527938468</v>
      </c>
      <c r="I2147" s="21">
        <f ca="1">IF(ROW()&gt;计算结果!B$18-1,AVERAGE(OFFSET(E2147,0,0,-计算结果!B$18,1)),AVERAGE(OFFSET(E2147,0,0,-ROW()+1,1)))</f>
        <v>2329.4900000000002</v>
      </c>
      <c r="J2147" s="43">
        <f t="shared" ca="1" si="133"/>
        <v>311763.06504959974</v>
      </c>
      <c r="K2147" s="43">
        <f ca="1">IF(ROW()&gt;计算结果!B$19+1,J2147-OFFSET(J2147,-计算结果!B$19,0,1,1),J2147-OFFSET(J2147,-ROW()+2,0,1,1))</f>
        <v>-56.381071359908674</v>
      </c>
      <c r="L2147" s="32" t="str">
        <f ca="1">IF(AND(F2147&gt;OFFSET(F2147,-计算结果!B$19,0,1,1),'000300'!K2147&lt;OFFSET('000300'!K2147,-计算结果!B$19,0,1,1)),"卖",IF(AND(F2147&lt;OFFSET(F2147,-计算结果!B$19,0,1,1),'000300'!K2147&gt;OFFSET('000300'!K2147,-计算结果!B$19,0,1,1)),"买",L2146))</f>
        <v>买</v>
      </c>
      <c r="M2147" s="4" t="str">
        <f t="shared" ca="1" si="134"/>
        <v/>
      </c>
      <c r="N2147" s="3">
        <f ca="1">IF(L2146="买",E2147/E2146-1,0)-IF(M2147=1,计算结果!B$17,0)</f>
        <v>3.4402825017874061E-3</v>
      </c>
      <c r="O2147" s="2">
        <f t="shared" ca="1" si="135"/>
        <v>2.0592674149368762</v>
      </c>
      <c r="P2147" s="3">
        <f ca="1">1-O2147/MAX(O$2:O2147)</f>
        <v>0.20684331866209782</v>
      </c>
    </row>
    <row r="2148" spans="1:16" x14ac:dyDescent="0.15">
      <c r="A2148" s="1">
        <v>41590</v>
      </c>
      <c r="B2148">
        <v>2319.36</v>
      </c>
      <c r="C2148">
        <v>2342.5300000000002</v>
      </c>
      <c r="D2148" s="21">
        <v>2316.6</v>
      </c>
      <c r="E2148" s="21">
        <v>2340</v>
      </c>
      <c r="F2148" s="43">
        <v>498.54763007999998</v>
      </c>
      <c r="G2148" s="3">
        <f t="shared" si="132"/>
        <v>1.041068444528892E-2</v>
      </c>
      <c r="H2148" s="3">
        <f>1-E2148/MAX(E$2:E2148)</f>
        <v>0.60185122167018301</v>
      </c>
      <c r="I2148" s="21">
        <f ca="1">IF(ROW()&gt;计算结果!B$18-1,AVERAGE(OFFSET(E2148,0,0,-计算结果!B$18,1)),AVERAGE(OFFSET(E2148,0,0,-ROW()+1,1)))</f>
        <v>2326.0974999999999</v>
      </c>
      <c r="J2148" s="43">
        <f t="shared" ca="1" si="133"/>
        <v>311264.51741951972</v>
      </c>
      <c r="K2148" s="43">
        <f ca="1">IF(ROW()&gt;计算结果!B$19+1,J2148-OFFSET(J2148,-计算结果!B$19,0,1,1),J2148-OFFSET(J2148,-ROW()+2,0,1,1))</f>
        <v>-1312.2793471999466</v>
      </c>
      <c r="L2148" s="32" t="str">
        <f ca="1">IF(AND(F2148&gt;OFFSET(F2148,-计算结果!B$19,0,1,1),'000300'!K2148&lt;OFFSET('000300'!K2148,-计算结果!B$19,0,1,1)),"卖",IF(AND(F2148&lt;OFFSET(F2148,-计算结果!B$19,0,1,1),'000300'!K2148&gt;OFFSET('000300'!K2148,-计算结果!B$19,0,1,1)),"买",L2147))</f>
        <v>买</v>
      </c>
      <c r="M2148" s="4" t="str">
        <f t="shared" ca="1" si="134"/>
        <v/>
      </c>
      <c r="N2148" s="3">
        <f ca="1">IF(L2147="买",E2148/E2147-1,0)-IF(M2148=1,计算结果!B$17,0)</f>
        <v>1.041068444528892E-2</v>
      </c>
      <c r="O2148" s="2">
        <f t="shared" ca="1" si="135"/>
        <v>2.0807057981822497</v>
      </c>
      <c r="P2148" s="3">
        <f ca="1">1-O2148/MAX(O$2:O2148)</f>
        <v>0.19858601473701643</v>
      </c>
    </row>
    <row r="2149" spans="1:16" x14ac:dyDescent="0.15">
      <c r="A2149" s="1">
        <v>41591</v>
      </c>
      <c r="B2149">
        <v>2325.36</v>
      </c>
      <c r="C2149">
        <v>2325.56</v>
      </c>
      <c r="D2149" s="21">
        <v>2287.5500000000002</v>
      </c>
      <c r="E2149" s="21">
        <v>2288.12</v>
      </c>
      <c r="F2149" s="43">
        <v>531.83049728000003</v>
      </c>
      <c r="G2149" s="3">
        <f t="shared" si="132"/>
        <v>-2.2170940170940234E-2</v>
      </c>
      <c r="H2149" s="3">
        <f>1-E2149/MAX(E$2:E2149)</f>
        <v>0.61067855441366636</v>
      </c>
      <c r="I2149" s="21">
        <f ca="1">IF(ROW()&gt;计算结果!B$18-1,AVERAGE(OFFSET(E2149,0,0,-计算结果!B$18,1)),AVERAGE(OFFSET(E2149,0,0,-ROW()+1,1)))</f>
        <v>2312.9899999999998</v>
      </c>
      <c r="J2149" s="43">
        <f t="shared" ca="1" si="133"/>
        <v>310732.68692223972</v>
      </c>
      <c r="K2149" s="43">
        <f ca="1">IF(ROW()&gt;计算结果!B$19+1,J2149-OFFSET(J2149,-计算结果!B$19,0,1,1),J2149-OFFSET(J2149,-ROW()+2,0,1,1))</f>
        <v>-2548.0486502399435</v>
      </c>
      <c r="L2149" s="32" t="str">
        <f ca="1">IF(AND(F2149&gt;OFFSET(F2149,-计算结果!B$19,0,1,1),'000300'!K2149&lt;OFFSET('000300'!K2149,-计算结果!B$19,0,1,1)),"卖",IF(AND(F2149&lt;OFFSET(F2149,-计算结果!B$19,0,1,1),'000300'!K2149&gt;OFFSET('000300'!K2149,-计算结果!B$19,0,1,1)),"买",L2148))</f>
        <v>买</v>
      </c>
      <c r="M2149" s="4" t="str">
        <f t="shared" ca="1" si="134"/>
        <v/>
      </c>
      <c r="N2149" s="3">
        <f ca="1">IF(L2148="买",E2149/E2148-1,0)-IF(M2149=1,计算结果!B$17,0)</f>
        <v>-2.2170940170940234E-2</v>
      </c>
      <c r="O2149" s="2">
        <f t="shared" ca="1" si="135"/>
        <v>2.0345745944174225</v>
      </c>
      <c r="P2149" s="3">
        <f ca="1">1-O2149/MAX(O$2:O2149)</f>
        <v>0.21635411625643686</v>
      </c>
    </row>
    <row r="2150" spans="1:16" x14ac:dyDescent="0.15">
      <c r="A2150" s="1">
        <v>41592</v>
      </c>
      <c r="B2150">
        <v>2291.27</v>
      </c>
      <c r="C2150">
        <v>2305.6999999999998</v>
      </c>
      <c r="D2150" s="21">
        <v>2279.0100000000002</v>
      </c>
      <c r="E2150" s="21">
        <v>2304.5</v>
      </c>
      <c r="F2150" s="43">
        <v>519.45078783999998</v>
      </c>
      <c r="G2150" s="3">
        <f t="shared" si="132"/>
        <v>7.1587154519867635E-3</v>
      </c>
      <c r="H2150" s="3">
        <f>1-E2150/MAX(E$2:E2150)</f>
        <v>0.60789151296535771</v>
      </c>
      <c r="I2150" s="21">
        <f ca="1">IF(ROW()&gt;计算结果!B$18-1,AVERAGE(OFFSET(E2150,0,0,-计算结果!B$18,1)),AVERAGE(OFFSET(E2150,0,0,-ROW()+1,1)))</f>
        <v>2312.1274999999996</v>
      </c>
      <c r="J2150" s="43">
        <f t="shared" ca="1" si="133"/>
        <v>310213.23613439972</v>
      </c>
      <c r="K2150" s="43">
        <f ca="1">IF(ROW()&gt;计算结果!B$19+1,J2150-OFFSET(J2150,-计算结果!B$19,0,1,1),J2150-OFFSET(J2150,-ROW()+2,0,1,1))</f>
        <v>-3645.699686399952</v>
      </c>
      <c r="L2150" s="32" t="str">
        <f ca="1">IF(AND(F2150&gt;OFFSET(F2150,-计算结果!B$19,0,1,1),'000300'!K2150&lt;OFFSET('000300'!K2150,-计算结果!B$19,0,1,1)),"卖",IF(AND(F2150&lt;OFFSET(F2150,-计算结果!B$19,0,1,1),'000300'!K2150&gt;OFFSET('000300'!K2150,-计算结果!B$19,0,1,1)),"买",L2149))</f>
        <v>买</v>
      </c>
      <c r="M2150" s="4" t="str">
        <f t="shared" ca="1" si="134"/>
        <v/>
      </c>
      <c r="N2150" s="3">
        <f ca="1">IF(L2149="买",E2150/E2149-1,0)-IF(M2150=1,计算结果!B$17,0)</f>
        <v>7.1587154519867635E-3</v>
      </c>
      <c r="O2150" s="2">
        <f t="shared" ca="1" si="135"/>
        <v>2.0491395350046981</v>
      </c>
      <c r="P2150" s="3">
        <f ca="1">1-O2150/MAX(O$2:O2150)</f>
        <v>0.210744218359596</v>
      </c>
    </row>
    <row r="2151" spans="1:16" x14ac:dyDescent="0.15">
      <c r="A2151" s="1">
        <v>41593</v>
      </c>
      <c r="B2151">
        <v>2306.5500000000002</v>
      </c>
      <c r="C2151">
        <v>2377.21</v>
      </c>
      <c r="D2151" s="21">
        <v>2306.5500000000002</v>
      </c>
      <c r="E2151" s="21">
        <v>2350.73</v>
      </c>
      <c r="F2151" s="43">
        <v>831.47857920000001</v>
      </c>
      <c r="G2151" s="3">
        <f t="shared" si="132"/>
        <v>2.0060750705142016E-2</v>
      </c>
      <c r="H2151" s="3">
        <f>1-E2151/MAX(E$2:E2151)</f>
        <v>0.60002552235758522</v>
      </c>
      <c r="I2151" s="21">
        <f ca="1">IF(ROW()&gt;计算结果!B$18-1,AVERAGE(OFFSET(E2151,0,0,-计算结果!B$18,1)),AVERAGE(OFFSET(E2151,0,0,-ROW()+1,1)))</f>
        <v>2320.8375000000001</v>
      </c>
      <c r="J2151" s="43">
        <f t="shared" ca="1" si="133"/>
        <v>311044.71471359971</v>
      </c>
      <c r="K2151" s="43">
        <f ca="1">IF(ROW()&gt;计算结果!B$19+1,J2151-OFFSET(J2151,-计算结果!B$19,0,1,1),J2151-OFFSET(J2151,-ROW()+2,0,1,1))</f>
        <v>-3303.8157414399902</v>
      </c>
      <c r="L2151" s="32" t="str">
        <f ca="1">IF(AND(F2151&gt;OFFSET(F2151,-计算结果!B$19,0,1,1),'000300'!K2151&lt;OFFSET('000300'!K2151,-计算结果!B$19,0,1,1)),"卖",IF(AND(F2151&lt;OFFSET(F2151,-计算结果!B$19,0,1,1),'000300'!K2151&gt;OFFSET('000300'!K2151,-计算结果!B$19,0,1,1)),"买",L2150))</f>
        <v>卖</v>
      </c>
      <c r="M2151" s="4">
        <f t="shared" ca="1" si="134"/>
        <v>1</v>
      </c>
      <c r="N2151" s="3">
        <f ca="1">IF(L2150="买",E2151/E2150-1,0)-IF(M2151=1,计算结果!B$17,0)</f>
        <v>2.0060750705142016E-2</v>
      </c>
      <c r="O2151" s="2">
        <f t="shared" ca="1" si="135"/>
        <v>2.0902468123764781</v>
      </c>
      <c r="P2151" s="3">
        <f ca="1">1-O2151/MAX(O$2:O2151)</f>
        <v>0.19491115488151578</v>
      </c>
    </row>
    <row r="2152" spans="1:16" x14ac:dyDescent="0.15">
      <c r="A2152" s="1">
        <v>41596</v>
      </c>
      <c r="B2152">
        <v>2367.88</v>
      </c>
      <c r="C2152">
        <v>2429.5700000000002</v>
      </c>
      <c r="D2152" s="21">
        <v>2361.04</v>
      </c>
      <c r="E2152" s="21">
        <v>2428.9</v>
      </c>
      <c r="F2152" s="43">
        <v>1085.4951321599999</v>
      </c>
      <c r="G2152" s="3">
        <f t="shared" si="132"/>
        <v>3.3253499976602985E-2</v>
      </c>
      <c r="H2152" s="3">
        <f>1-E2152/MAX(E$2:E2152)</f>
        <v>0.58672497107466137</v>
      </c>
      <c r="I2152" s="21">
        <f ca="1">IF(ROW()&gt;计算结果!B$18-1,AVERAGE(OFFSET(E2152,0,0,-计算结果!B$18,1)),AVERAGE(OFFSET(E2152,0,0,-ROW()+1,1)))</f>
        <v>2343.0625</v>
      </c>
      <c r="J2152" s="43">
        <f t="shared" ca="1" si="133"/>
        <v>312130.20984575973</v>
      </c>
      <c r="K2152" s="43">
        <f ca="1">IF(ROW()&gt;计算结果!B$19+1,J2152-OFFSET(J2152,-计算结果!B$19,0,1,1),J2152-OFFSET(J2152,-ROW()+2,0,1,1))</f>
        <v>-1648.9650995199918</v>
      </c>
      <c r="L2152" s="32" t="str">
        <f ca="1">IF(AND(F2152&gt;OFFSET(F2152,-计算结果!B$19,0,1,1),'000300'!K2152&lt;OFFSET('000300'!K2152,-计算结果!B$19,0,1,1)),"卖",IF(AND(F2152&lt;OFFSET(F2152,-计算结果!B$19,0,1,1),'000300'!K2152&gt;OFFSET('000300'!K2152,-计算结果!B$19,0,1,1)),"买",L2151))</f>
        <v>卖</v>
      </c>
      <c r="M2152" s="4" t="str">
        <f t="shared" ca="1" si="134"/>
        <v/>
      </c>
      <c r="N2152" s="3">
        <f ca="1">IF(L2151="买",E2152/E2151-1,0)-IF(M2152=1,计算结果!B$17,0)</f>
        <v>0</v>
      </c>
      <c r="O2152" s="2">
        <f t="shared" ca="1" si="135"/>
        <v>2.0902468123764781</v>
      </c>
      <c r="P2152" s="3">
        <f ca="1">1-O2152/MAX(O$2:O2152)</f>
        <v>0.19491115488151578</v>
      </c>
    </row>
    <row r="2153" spans="1:16" x14ac:dyDescent="0.15">
      <c r="A2153" s="1">
        <v>41597</v>
      </c>
      <c r="B2153">
        <v>2427.9299999999998</v>
      </c>
      <c r="C2153">
        <v>2427.9299999999998</v>
      </c>
      <c r="D2153" s="21">
        <v>2405.08</v>
      </c>
      <c r="E2153" s="21">
        <v>2412.16</v>
      </c>
      <c r="F2153" s="43">
        <v>798.84935168000004</v>
      </c>
      <c r="G2153" s="3">
        <f t="shared" si="132"/>
        <v>-6.8920087282310361E-3</v>
      </c>
      <c r="H2153" s="3">
        <f>1-E2153/MAX(E$2:E2153)</f>
        <v>0.58957326618117478</v>
      </c>
      <c r="I2153" s="21">
        <f ca="1">IF(ROW()&gt;计算结果!B$18-1,AVERAGE(OFFSET(E2153,0,0,-计算结果!B$18,1)),AVERAGE(OFFSET(E2153,0,0,-ROW()+1,1)))</f>
        <v>2374.0724999999998</v>
      </c>
      <c r="J2153" s="43">
        <f t="shared" ca="1" si="133"/>
        <v>312929.05919743975</v>
      </c>
      <c r="K2153" s="43">
        <f ca="1">IF(ROW()&gt;计算结果!B$19+1,J2153-OFFSET(J2153,-计算结果!B$19,0,1,1),J2153-OFFSET(J2153,-ROW()+2,0,1,1))</f>
        <v>-254.74703359999694</v>
      </c>
      <c r="L2153" s="32" t="str">
        <f ca="1">IF(AND(F2153&gt;OFFSET(F2153,-计算结果!B$19,0,1,1),'000300'!K2153&lt;OFFSET('000300'!K2153,-计算结果!B$19,0,1,1)),"卖",IF(AND(F2153&lt;OFFSET(F2153,-计算结果!B$19,0,1,1),'000300'!K2153&gt;OFFSET('000300'!K2153,-计算结果!B$19,0,1,1)),"买",L2152))</f>
        <v>卖</v>
      </c>
      <c r="M2153" s="4" t="str">
        <f t="shared" ca="1" si="134"/>
        <v/>
      </c>
      <c r="N2153" s="3">
        <f ca="1">IF(L2152="买",E2153/E2152-1,0)-IF(M2153=1,计算结果!B$17,0)</f>
        <v>0</v>
      </c>
      <c r="O2153" s="2">
        <f t="shared" ca="1" si="135"/>
        <v>2.0902468123764781</v>
      </c>
      <c r="P2153" s="3">
        <f ca="1">1-O2153/MAX(O$2:O2153)</f>
        <v>0.19491115488151578</v>
      </c>
    </row>
    <row r="2154" spans="1:16" x14ac:dyDescent="0.15">
      <c r="A2154" s="1">
        <v>41598</v>
      </c>
      <c r="B2154">
        <v>2428.77</v>
      </c>
      <c r="C2154">
        <v>2435.4299999999998</v>
      </c>
      <c r="D2154" s="21">
        <v>2406.42</v>
      </c>
      <c r="E2154" s="21">
        <v>2424.85</v>
      </c>
      <c r="F2154" s="43">
        <v>677.41429760000005</v>
      </c>
      <c r="G2154" s="3">
        <f t="shared" si="132"/>
        <v>5.2608450517379612E-3</v>
      </c>
      <c r="H2154" s="3">
        <f>1-E2154/MAX(E$2:E2154)</f>
        <v>0.58741407472946294</v>
      </c>
      <c r="I2154" s="21">
        <f ca="1">IF(ROW()&gt;计算结果!B$18-1,AVERAGE(OFFSET(E2154,0,0,-计算结果!B$18,1)),AVERAGE(OFFSET(E2154,0,0,-ROW()+1,1)))</f>
        <v>2404.16</v>
      </c>
      <c r="J2154" s="43">
        <f t="shared" ca="1" si="133"/>
        <v>313606.47349503974</v>
      </c>
      <c r="K2154" s="43">
        <f ca="1">IF(ROW()&gt;计算结果!B$19+1,J2154-OFFSET(J2154,-计算结果!B$19,0,1,1),J2154-OFFSET(J2154,-ROW()+2,0,1,1))</f>
        <v>932.0929689600016</v>
      </c>
      <c r="L2154" s="32" t="str">
        <f ca="1">IF(AND(F2154&gt;OFFSET(F2154,-计算结果!B$19,0,1,1),'000300'!K2154&lt;OFFSET('000300'!K2154,-计算结果!B$19,0,1,1)),"卖",IF(AND(F2154&lt;OFFSET(F2154,-计算结果!B$19,0,1,1),'000300'!K2154&gt;OFFSET('000300'!K2154,-计算结果!B$19,0,1,1)),"买",L2153))</f>
        <v>卖</v>
      </c>
      <c r="M2154" s="4" t="str">
        <f t="shared" ca="1" si="134"/>
        <v/>
      </c>
      <c r="N2154" s="3">
        <f ca="1">IF(L2153="买",E2154/E2153-1,0)-IF(M2154=1,计算结果!B$17,0)</f>
        <v>0</v>
      </c>
      <c r="O2154" s="2">
        <f t="shared" ca="1" si="135"/>
        <v>2.0902468123764781</v>
      </c>
      <c r="P2154" s="3">
        <f ca="1">1-O2154/MAX(O$2:O2154)</f>
        <v>0.19491115488151578</v>
      </c>
    </row>
    <row r="2155" spans="1:16" x14ac:dyDescent="0.15">
      <c r="A2155" s="1">
        <v>41599</v>
      </c>
      <c r="B2155">
        <v>2412.4499999999998</v>
      </c>
      <c r="C2155">
        <v>2415.38</v>
      </c>
      <c r="D2155" s="21">
        <v>2382.88</v>
      </c>
      <c r="E2155" s="21">
        <v>2409.9899999999998</v>
      </c>
      <c r="F2155" s="43">
        <v>822.20523519999995</v>
      </c>
      <c r="G2155" s="3">
        <f t="shared" si="132"/>
        <v>-6.1282141163371273E-3</v>
      </c>
      <c r="H2155" s="3">
        <f>1-E2155/MAX(E$2:E2155)</f>
        <v>0.58994248962090801</v>
      </c>
      <c r="I2155" s="21">
        <f ca="1">IF(ROW()&gt;计算结果!B$18-1,AVERAGE(OFFSET(E2155,0,0,-计算结果!B$18,1)),AVERAGE(OFFSET(E2155,0,0,-ROW()+1,1)))</f>
        <v>2418.9749999999999</v>
      </c>
      <c r="J2155" s="43">
        <f t="shared" ca="1" si="133"/>
        <v>314428.67873023974</v>
      </c>
      <c r="K2155" s="43">
        <f ca="1">IF(ROW()&gt;计算结果!B$19+1,J2155-OFFSET(J2155,-计算结果!B$19,0,1,1),J2155-OFFSET(J2155,-ROW()+2,0,1,1))</f>
        <v>2239.9481855999911</v>
      </c>
      <c r="L2155" s="32" t="str">
        <f ca="1">IF(AND(F2155&gt;OFFSET(F2155,-计算结果!B$19,0,1,1),'000300'!K2155&lt;OFFSET('000300'!K2155,-计算结果!B$19,0,1,1)),"卖",IF(AND(F2155&lt;OFFSET(F2155,-计算结果!B$19,0,1,1),'000300'!K2155&gt;OFFSET('000300'!K2155,-计算结果!B$19,0,1,1)),"买",L2154))</f>
        <v>卖</v>
      </c>
      <c r="M2155" s="4" t="str">
        <f t="shared" ca="1" si="134"/>
        <v/>
      </c>
      <c r="N2155" s="3">
        <f ca="1">IF(L2154="买",E2155/E2154-1,0)-IF(M2155=1,计算结果!B$17,0)</f>
        <v>0</v>
      </c>
      <c r="O2155" s="2">
        <f t="shared" ca="1" si="135"/>
        <v>2.0902468123764781</v>
      </c>
      <c r="P2155" s="3">
        <f ca="1">1-O2155/MAX(O$2:O2155)</f>
        <v>0.19491115488151578</v>
      </c>
    </row>
    <row r="2156" spans="1:16" x14ac:dyDescent="0.15">
      <c r="A2156" s="1">
        <v>41600</v>
      </c>
      <c r="B2156">
        <v>2415.29</v>
      </c>
      <c r="C2156">
        <v>2419</v>
      </c>
      <c r="D2156" s="21">
        <v>2393.58</v>
      </c>
      <c r="E2156" s="21">
        <v>2397.96</v>
      </c>
      <c r="F2156" s="43">
        <v>700.52208640000003</v>
      </c>
      <c r="G2156" s="3">
        <f t="shared" si="132"/>
        <v>-4.9917219573524241E-3</v>
      </c>
      <c r="H2156" s="3">
        <f>1-E2156/MAX(E$2:E2156)</f>
        <v>0.5919893826992445</v>
      </c>
      <c r="I2156" s="21">
        <f ca="1">IF(ROW()&gt;计算结果!B$18-1,AVERAGE(OFFSET(E2156,0,0,-计算结果!B$18,1)),AVERAGE(OFFSET(E2156,0,0,-ROW()+1,1)))</f>
        <v>2411.2399999999998</v>
      </c>
      <c r="J2156" s="43">
        <f t="shared" ca="1" si="133"/>
        <v>313728.15664383973</v>
      </c>
      <c r="K2156" s="43">
        <f ca="1">IF(ROW()&gt;计算结果!B$19+1,J2156-OFFSET(J2156,-计算结果!B$19,0,1,1),J2156-OFFSET(J2156,-ROW()+2,0,1,1))</f>
        <v>1965.0915942399879</v>
      </c>
      <c r="L2156" s="32" t="str">
        <f ca="1">IF(AND(F2156&gt;OFFSET(F2156,-计算结果!B$19,0,1,1),'000300'!K2156&lt;OFFSET('000300'!K2156,-计算结果!B$19,0,1,1)),"卖",IF(AND(F2156&lt;OFFSET(F2156,-计算结果!B$19,0,1,1),'000300'!K2156&gt;OFFSET('000300'!K2156,-计算结果!B$19,0,1,1)),"买",L2155))</f>
        <v>卖</v>
      </c>
      <c r="M2156" s="4" t="str">
        <f t="shared" ca="1" si="134"/>
        <v/>
      </c>
      <c r="N2156" s="3">
        <f ca="1">IF(L2155="买",E2156/E2155-1,0)-IF(M2156=1,计算结果!B$17,0)</f>
        <v>0</v>
      </c>
      <c r="O2156" s="2">
        <f t="shared" ca="1" si="135"/>
        <v>2.0902468123764781</v>
      </c>
      <c r="P2156" s="3">
        <f ca="1">1-O2156/MAX(O$2:O2156)</f>
        <v>0.19491115488151578</v>
      </c>
    </row>
    <row r="2157" spans="1:16" x14ac:dyDescent="0.15">
      <c r="A2157" s="1">
        <v>41603</v>
      </c>
      <c r="B2157">
        <v>2385.7800000000002</v>
      </c>
      <c r="C2157">
        <v>2418.85</v>
      </c>
      <c r="D2157" s="21">
        <v>2380.69</v>
      </c>
      <c r="E2157" s="21">
        <v>2388.63</v>
      </c>
      <c r="F2157" s="43">
        <v>638.11264512000002</v>
      </c>
      <c r="G2157" s="3">
        <f t="shared" si="132"/>
        <v>-3.890807186108125E-3</v>
      </c>
      <c r="H2157" s="3">
        <f>1-E2157/MAX(E$2:E2157)</f>
        <v>0.5935768733410467</v>
      </c>
      <c r="I2157" s="21">
        <f ca="1">IF(ROW()&gt;计算结果!B$18-1,AVERAGE(OFFSET(E2157,0,0,-计算结果!B$18,1)),AVERAGE(OFFSET(E2157,0,0,-ROW()+1,1)))</f>
        <v>2405.3575000000001</v>
      </c>
      <c r="J2157" s="43">
        <f t="shared" ca="1" si="133"/>
        <v>313090.04399871972</v>
      </c>
      <c r="K2157" s="43">
        <f ca="1">IF(ROW()&gt;计算结果!B$19+1,J2157-OFFSET(J2157,-计算结果!B$19,0,1,1),J2157-OFFSET(J2157,-ROW()+2,0,1,1))</f>
        <v>1825.5265791999991</v>
      </c>
      <c r="L2157" s="32" t="str">
        <f ca="1">IF(AND(F2157&gt;OFFSET(F2157,-计算结果!B$19,0,1,1),'000300'!K2157&lt;OFFSET('000300'!K2157,-计算结果!B$19,0,1,1)),"卖",IF(AND(F2157&lt;OFFSET(F2157,-计算结果!B$19,0,1,1),'000300'!K2157&gt;OFFSET('000300'!K2157,-计算结果!B$19,0,1,1)),"买",L2156))</f>
        <v>卖</v>
      </c>
      <c r="M2157" s="4" t="str">
        <f t="shared" ca="1" si="134"/>
        <v/>
      </c>
      <c r="N2157" s="3">
        <f ca="1">IF(L2156="买",E2157/E2156-1,0)-IF(M2157=1,计算结果!B$17,0)</f>
        <v>0</v>
      </c>
      <c r="O2157" s="2">
        <f t="shared" ca="1" si="135"/>
        <v>2.0902468123764781</v>
      </c>
      <c r="P2157" s="3">
        <f ca="1">1-O2157/MAX(O$2:O2157)</f>
        <v>0.19491115488151578</v>
      </c>
    </row>
    <row r="2158" spans="1:16" x14ac:dyDescent="0.15">
      <c r="A2158" s="1">
        <v>41604</v>
      </c>
      <c r="B2158">
        <v>2387.83</v>
      </c>
      <c r="C2158">
        <v>2399.02</v>
      </c>
      <c r="D2158" s="21">
        <v>2380.41</v>
      </c>
      <c r="E2158" s="21">
        <v>2387.42</v>
      </c>
      <c r="F2158" s="43">
        <v>533.34204416</v>
      </c>
      <c r="G2158" s="3">
        <f t="shared" si="132"/>
        <v>-5.0656652558167536E-4</v>
      </c>
      <c r="H2158" s="3">
        <f>1-E2158/MAX(E$2:E2158)</f>
        <v>0.59378275369223443</v>
      </c>
      <c r="I2158" s="21">
        <f ca="1">IF(ROW()&gt;计算结果!B$18-1,AVERAGE(OFFSET(E2158,0,0,-计算结果!B$18,1)),AVERAGE(OFFSET(E2158,0,0,-ROW()+1,1)))</f>
        <v>2396</v>
      </c>
      <c r="J2158" s="43">
        <f t="shared" ca="1" si="133"/>
        <v>312556.70195455971</v>
      </c>
      <c r="K2158" s="43">
        <f ca="1">IF(ROW()&gt;计算结果!B$19+1,J2158-OFFSET(J2158,-计算结果!B$19,0,1,1),J2158-OFFSET(J2158,-ROW()+2,0,1,1))</f>
        <v>1824.0150323199923</v>
      </c>
      <c r="L2158" s="32" t="str">
        <f ca="1">IF(AND(F2158&gt;OFFSET(F2158,-计算结果!B$19,0,1,1),'000300'!K2158&lt;OFFSET('000300'!K2158,-计算结果!B$19,0,1,1)),"卖",IF(AND(F2158&lt;OFFSET(F2158,-计算结果!B$19,0,1,1),'000300'!K2158&gt;OFFSET('000300'!K2158,-计算结果!B$19,0,1,1)),"买",L2157))</f>
        <v>卖</v>
      </c>
      <c r="M2158" s="4" t="str">
        <f t="shared" ca="1" si="134"/>
        <v/>
      </c>
      <c r="N2158" s="3">
        <f ca="1">IF(L2157="买",E2158/E2157-1,0)-IF(M2158=1,计算结果!B$17,0)</f>
        <v>0</v>
      </c>
      <c r="O2158" s="2">
        <f t="shared" ca="1" si="135"/>
        <v>2.0902468123764781</v>
      </c>
      <c r="P2158" s="3">
        <f ca="1">1-O2158/MAX(O$2:O2158)</f>
        <v>0.19491115488151578</v>
      </c>
    </row>
    <row r="2159" spans="1:16" x14ac:dyDescent="0.15">
      <c r="A2159" s="1">
        <v>41605</v>
      </c>
      <c r="B2159">
        <v>2386.36</v>
      </c>
      <c r="C2159">
        <v>2422.81</v>
      </c>
      <c r="D2159" s="21">
        <v>2383.7800000000002</v>
      </c>
      <c r="E2159" s="21">
        <v>2414.48</v>
      </c>
      <c r="F2159" s="43">
        <v>707.44776704000003</v>
      </c>
      <c r="G2159" s="3">
        <f t="shared" si="132"/>
        <v>1.1334411205401684E-2</v>
      </c>
      <c r="H2159" s="3">
        <f>1-E2159/MAX(E$2:E2159)</f>
        <v>0.58917852038385621</v>
      </c>
      <c r="I2159" s="21">
        <f ca="1">IF(ROW()&gt;计算结果!B$18-1,AVERAGE(OFFSET(E2159,0,0,-计算结果!B$18,1)),AVERAGE(OFFSET(E2159,0,0,-ROW()+1,1)))</f>
        <v>2397.1224999999999</v>
      </c>
      <c r="J2159" s="43">
        <f t="shared" ca="1" si="133"/>
        <v>313264.14972159971</v>
      </c>
      <c r="K2159" s="43">
        <f ca="1">IF(ROW()&gt;计算结果!B$19+1,J2159-OFFSET(J2159,-计算结果!B$19,0,1,1),J2159-OFFSET(J2159,-ROW()+2,0,1,1))</f>
        <v>3050.9135871999897</v>
      </c>
      <c r="L2159" s="32" t="str">
        <f ca="1">IF(AND(F2159&gt;OFFSET(F2159,-计算结果!B$19,0,1,1),'000300'!K2159&lt;OFFSET('000300'!K2159,-计算结果!B$19,0,1,1)),"卖",IF(AND(F2159&lt;OFFSET(F2159,-计算结果!B$19,0,1,1),'000300'!K2159&gt;OFFSET('000300'!K2159,-计算结果!B$19,0,1,1)),"买",L2158))</f>
        <v>卖</v>
      </c>
      <c r="M2159" s="4" t="str">
        <f t="shared" ca="1" si="134"/>
        <v/>
      </c>
      <c r="N2159" s="3">
        <f ca="1">IF(L2158="买",E2159/E2158-1,0)-IF(M2159=1,计算结果!B$17,0)</f>
        <v>0</v>
      </c>
      <c r="O2159" s="2">
        <f t="shared" ca="1" si="135"/>
        <v>2.0902468123764781</v>
      </c>
      <c r="P2159" s="3">
        <f ca="1">1-O2159/MAX(O$2:O2159)</f>
        <v>0.19491115488151578</v>
      </c>
    </row>
    <row r="2160" spans="1:16" x14ac:dyDescent="0.15">
      <c r="A2160" s="1">
        <v>41606</v>
      </c>
      <c r="B2160">
        <v>2419.15</v>
      </c>
      <c r="C2160">
        <v>2460.56</v>
      </c>
      <c r="D2160" s="21">
        <v>2417.2399999999998</v>
      </c>
      <c r="E2160" s="21">
        <v>2439.5300000000002</v>
      </c>
      <c r="F2160" s="43">
        <v>868.52444160000005</v>
      </c>
      <c r="G2160" s="3">
        <f t="shared" si="132"/>
        <v>1.0374904741393687E-2</v>
      </c>
      <c r="H2160" s="3">
        <f>1-E2160/MAX(E$2:E2160)</f>
        <v>0.58491628666712037</v>
      </c>
      <c r="I2160" s="21">
        <f ca="1">IF(ROW()&gt;计算结果!B$18-1,AVERAGE(OFFSET(E2160,0,0,-计算结果!B$18,1)),AVERAGE(OFFSET(E2160,0,0,-ROW()+1,1)))</f>
        <v>2407.5150000000003</v>
      </c>
      <c r="J2160" s="43">
        <f t="shared" ca="1" si="133"/>
        <v>314132.67416319973</v>
      </c>
      <c r="K2160" s="43">
        <f ca="1">IF(ROW()&gt;计算结果!B$19+1,J2160-OFFSET(J2160,-计算结果!B$19,0,1,1),J2160-OFFSET(J2160,-ROW()+2,0,1,1))</f>
        <v>3087.9594496000209</v>
      </c>
      <c r="L2160" s="32" t="str">
        <f ca="1">IF(AND(F2160&gt;OFFSET(F2160,-计算结果!B$19,0,1,1),'000300'!K2160&lt;OFFSET('000300'!K2160,-计算结果!B$19,0,1,1)),"卖",IF(AND(F2160&lt;OFFSET(F2160,-计算结果!B$19,0,1,1),'000300'!K2160&gt;OFFSET('000300'!K2160,-计算结果!B$19,0,1,1)),"买",L2159))</f>
        <v>卖</v>
      </c>
      <c r="M2160" s="4" t="str">
        <f t="shared" ca="1" si="134"/>
        <v/>
      </c>
      <c r="N2160" s="3">
        <f ca="1">IF(L2159="买",E2160/E2159-1,0)-IF(M2160=1,计算结果!B$17,0)</f>
        <v>0</v>
      </c>
      <c r="O2160" s="2">
        <f t="shared" ca="1" si="135"/>
        <v>2.0902468123764781</v>
      </c>
      <c r="P2160" s="3">
        <f ca="1">1-O2160/MAX(O$2:O2160)</f>
        <v>0.19491115488151578</v>
      </c>
    </row>
    <row r="2161" spans="1:16" x14ac:dyDescent="0.15">
      <c r="A2161" s="1">
        <v>41607</v>
      </c>
      <c r="B2161">
        <v>2442.6799999999998</v>
      </c>
      <c r="C2161">
        <v>2446.39</v>
      </c>
      <c r="D2161" s="21">
        <v>2432.39</v>
      </c>
      <c r="E2161" s="21">
        <v>2438.94</v>
      </c>
      <c r="F2161" s="43">
        <v>619.0737408</v>
      </c>
      <c r="G2161" s="3">
        <f t="shared" si="132"/>
        <v>-2.4184986452313595E-4</v>
      </c>
      <c r="H2161" s="3">
        <f>1-E2161/MAX(E$2:E2161)</f>
        <v>0.58501667460695561</v>
      </c>
      <c r="I2161" s="21">
        <f ca="1">IF(ROW()&gt;计算结果!B$18-1,AVERAGE(OFFSET(E2161,0,0,-计算结果!B$18,1)),AVERAGE(OFFSET(E2161,0,0,-ROW()+1,1)))</f>
        <v>2420.0925000000002</v>
      </c>
      <c r="J2161" s="43">
        <f t="shared" ca="1" si="133"/>
        <v>314751.74790399976</v>
      </c>
      <c r="K2161" s="43">
        <f ca="1">IF(ROW()&gt;计算结果!B$19+1,J2161-OFFSET(J2161,-计算结果!B$19,0,1,1),J2161-OFFSET(J2161,-ROW()+2,0,1,1))</f>
        <v>2621.5380582400248</v>
      </c>
      <c r="L2161" s="32" t="str">
        <f ca="1">IF(AND(F2161&gt;OFFSET(F2161,-计算结果!B$19,0,1,1),'000300'!K2161&lt;OFFSET('000300'!K2161,-计算结果!B$19,0,1,1)),"卖",IF(AND(F2161&lt;OFFSET(F2161,-计算结果!B$19,0,1,1),'000300'!K2161&gt;OFFSET('000300'!K2161,-计算结果!B$19,0,1,1)),"买",L2160))</f>
        <v>买</v>
      </c>
      <c r="M2161" s="4">
        <f t="shared" ca="1" si="134"/>
        <v>1</v>
      </c>
      <c r="N2161" s="3">
        <f ca="1">IF(L2160="买",E2161/E2160-1,0)-IF(M2161=1,计算结果!B$17,0)</f>
        <v>0</v>
      </c>
      <c r="O2161" s="2">
        <f t="shared" ca="1" si="135"/>
        <v>2.0902468123764781</v>
      </c>
      <c r="P2161" s="3">
        <f ca="1">1-O2161/MAX(O$2:O2161)</f>
        <v>0.19491115488151578</v>
      </c>
    </row>
    <row r="2162" spans="1:16" x14ac:dyDescent="0.15">
      <c r="A2162" s="1">
        <v>41610</v>
      </c>
      <c r="B2162">
        <v>2423.9699999999998</v>
      </c>
      <c r="C2162">
        <v>2464.86</v>
      </c>
      <c r="D2162" s="21">
        <v>2397.0100000000002</v>
      </c>
      <c r="E2162" s="21">
        <v>2418.79</v>
      </c>
      <c r="F2162" s="43">
        <v>1129.21837568</v>
      </c>
      <c r="G2162" s="3">
        <f t="shared" si="132"/>
        <v>-8.2617858577906933E-3</v>
      </c>
      <c r="H2162" s="3">
        <f>1-E2162/MAX(E$2:E2162)</f>
        <v>0.5884451779759069</v>
      </c>
      <c r="I2162" s="21">
        <f ca="1">IF(ROW()&gt;计算结果!B$18-1,AVERAGE(OFFSET(E2162,0,0,-计算结果!B$18,1)),AVERAGE(OFFSET(E2162,0,0,-ROW()+1,1)))</f>
        <v>2427.9350000000004</v>
      </c>
      <c r="J2162" s="43">
        <f t="shared" ca="1" si="133"/>
        <v>315880.96627967973</v>
      </c>
      <c r="K2162" s="43">
        <f ca="1">IF(ROW()&gt;计算结果!B$19+1,J2162-OFFSET(J2162,-计算结果!B$19,0,1,1),J2162-OFFSET(J2162,-ROW()+2,0,1,1))</f>
        <v>2951.9070822399808</v>
      </c>
      <c r="L2162" s="32" t="str">
        <f ca="1">IF(AND(F2162&gt;OFFSET(F2162,-计算结果!B$19,0,1,1),'000300'!K2162&lt;OFFSET('000300'!K2162,-计算结果!B$19,0,1,1)),"卖",IF(AND(F2162&lt;OFFSET(F2162,-计算结果!B$19,0,1,1),'000300'!K2162&gt;OFFSET('000300'!K2162,-计算结果!B$19,0,1,1)),"买",L2161))</f>
        <v>买</v>
      </c>
      <c r="M2162" s="4" t="str">
        <f t="shared" ca="1" si="134"/>
        <v/>
      </c>
      <c r="N2162" s="3">
        <f ca="1">IF(L2161="买",E2162/E2161-1,0)-IF(M2162=1,计算结果!B$17,0)</f>
        <v>-8.2617858577906933E-3</v>
      </c>
      <c r="O2162" s="2">
        <f t="shared" ca="1" si="135"/>
        <v>2.0729776408226939</v>
      </c>
      <c r="P2162" s="3">
        <f ca="1">1-O2162/MAX(O$2:O2162)</f>
        <v>0.20156262651638079</v>
      </c>
    </row>
    <row r="2163" spans="1:16" x14ac:dyDescent="0.15">
      <c r="A2163" s="1">
        <v>41611</v>
      </c>
      <c r="B2163">
        <v>2410.69</v>
      </c>
      <c r="C2163">
        <v>2448.33</v>
      </c>
      <c r="D2163" s="21">
        <v>2406.66</v>
      </c>
      <c r="E2163" s="21">
        <v>2442.7800000000002</v>
      </c>
      <c r="F2163" s="43">
        <v>720.45232127999998</v>
      </c>
      <c r="G2163" s="3">
        <f t="shared" si="132"/>
        <v>9.9181822316116719E-3</v>
      </c>
      <c r="H2163" s="3">
        <f>1-E2163/MAX(E$2:E2163)</f>
        <v>0.58436330225277344</v>
      </c>
      <c r="I2163" s="21">
        <f ca="1">IF(ROW()&gt;计算结果!B$18-1,AVERAGE(OFFSET(E2163,0,0,-计算结果!B$18,1)),AVERAGE(OFFSET(E2163,0,0,-ROW()+1,1)))</f>
        <v>2435.0100000000002</v>
      </c>
      <c r="J2163" s="43">
        <f t="shared" ca="1" si="133"/>
        <v>316601.41860095976</v>
      </c>
      <c r="K2163" s="43">
        <f ca="1">IF(ROW()&gt;计算结果!B$19+1,J2163-OFFSET(J2163,-计算结果!B$19,0,1,1),J2163-OFFSET(J2163,-ROW()+2,0,1,1))</f>
        <v>2994.9451059200219</v>
      </c>
      <c r="L2163" s="32" t="str">
        <f ca="1">IF(AND(F2163&gt;OFFSET(F2163,-计算结果!B$19,0,1,1),'000300'!K2163&lt;OFFSET('000300'!K2163,-计算结果!B$19,0,1,1)),"卖",IF(AND(F2163&lt;OFFSET(F2163,-计算结果!B$19,0,1,1),'000300'!K2163&gt;OFFSET('000300'!K2163,-计算结果!B$19,0,1,1)),"买",L2162))</f>
        <v>买</v>
      </c>
      <c r="M2163" s="4" t="str">
        <f t="shared" ca="1" si="134"/>
        <v/>
      </c>
      <c r="N2163" s="3">
        <f ca="1">IF(L2162="买",E2163/E2162-1,0)-IF(M2163=1,计算结果!B$17,0)</f>
        <v>9.9181822316116719E-3</v>
      </c>
      <c r="O2163" s="2">
        <f t="shared" ca="1" si="135"/>
        <v>2.09353781082643</v>
      </c>
      <c r="P2163" s="3">
        <f ca="1">1-O2163/MAX(O$2:O2163)</f>
        <v>0.19364357914564079</v>
      </c>
    </row>
    <row r="2164" spans="1:16" x14ac:dyDescent="0.15">
      <c r="A2164" s="1">
        <v>41612</v>
      </c>
      <c r="B2164">
        <v>2439.8200000000002</v>
      </c>
      <c r="C2164">
        <v>2486.64</v>
      </c>
      <c r="D2164" s="21">
        <v>2434.69</v>
      </c>
      <c r="E2164" s="21">
        <v>2475.14</v>
      </c>
      <c r="F2164" s="43">
        <v>947.83930367999994</v>
      </c>
      <c r="G2164" s="3">
        <f t="shared" si="132"/>
        <v>1.3247201958424215E-2</v>
      </c>
      <c r="H2164" s="3">
        <f>1-E2164/MAX(E$2:E2164)</f>
        <v>0.57885727897638328</v>
      </c>
      <c r="I2164" s="21">
        <f ca="1">IF(ROW()&gt;计算结果!B$18-1,AVERAGE(OFFSET(E2164,0,0,-计算结果!B$18,1)),AVERAGE(OFFSET(E2164,0,0,-ROW()+1,1)))</f>
        <v>2443.9124999999999</v>
      </c>
      <c r="J2164" s="43">
        <f t="shared" ca="1" si="133"/>
        <v>317549.25790463976</v>
      </c>
      <c r="K2164" s="43">
        <f ca="1">IF(ROW()&gt;计算结果!B$19+1,J2164-OFFSET(J2164,-计算结果!B$19,0,1,1),J2164-OFFSET(J2164,-ROW()+2,0,1,1))</f>
        <v>3120.5791744000162</v>
      </c>
      <c r="L2164" s="32" t="str">
        <f ca="1">IF(AND(F2164&gt;OFFSET(F2164,-计算结果!B$19,0,1,1),'000300'!K2164&lt;OFFSET('000300'!K2164,-计算结果!B$19,0,1,1)),"卖",IF(AND(F2164&lt;OFFSET(F2164,-计算结果!B$19,0,1,1),'000300'!K2164&gt;OFFSET('000300'!K2164,-计算结果!B$19,0,1,1)),"买",L2163))</f>
        <v>买</v>
      </c>
      <c r="M2164" s="4" t="str">
        <f t="shared" ca="1" si="134"/>
        <v/>
      </c>
      <c r="N2164" s="3">
        <f ca="1">IF(L2163="买",E2164/E2163-1,0)-IF(M2164=1,计算结果!B$17,0)</f>
        <v>1.3247201958424215E-2</v>
      </c>
      <c r="O2164" s="2">
        <f t="shared" ca="1" si="135"/>
        <v>2.121271329014045</v>
      </c>
      <c r="P2164" s="3">
        <f ca="1">1-O2164/MAX(O$2:O2164)</f>
        <v>0.18296161278811096</v>
      </c>
    </row>
    <row r="2165" spans="1:16" x14ac:dyDescent="0.15">
      <c r="A2165" s="1">
        <v>41613</v>
      </c>
      <c r="B2165">
        <v>2476.4499999999998</v>
      </c>
      <c r="C2165">
        <v>2481.75</v>
      </c>
      <c r="D2165" s="21">
        <v>2460.58</v>
      </c>
      <c r="E2165" s="21">
        <v>2468.1999999999998</v>
      </c>
      <c r="F2165" s="43">
        <v>729.99927807999995</v>
      </c>
      <c r="G2165" s="3">
        <f t="shared" si="132"/>
        <v>-2.8038818006254074E-3</v>
      </c>
      <c r="H2165" s="3">
        <f>1-E2165/MAX(E$2:E2165)</f>
        <v>0.58003811338732736</v>
      </c>
      <c r="I2165" s="21">
        <f ca="1">IF(ROW()&gt;计算结果!B$18-1,AVERAGE(OFFSET(E2165,0,0,-计算结果!B$18,1)),AVERAGE(OFFSET(E2165,0,0,-ROW()+1,1)))</f>
        <v>2451.2275</v>
      </c>
      <c r="J2165" s="43">
        <f t="shared" ca="1" si="133"/>
        <v>318279.25718271977</v>
      </c>
      <c r="K2165" s="43">
        <f ca="1">IF(ROW()&gt;计算结果!B$19+1,J2165-OFFSET(J2165,-计算结果!B$19,0,1,1),J2165-OFFSET(J2165,-ROW()+2,0,1,1))</f>
        <v>4551.1005388800404</v>
      </c>
      <c r="L2165" s="32" t="str">
        <f ca="1">IF(AND(F2165&gt;OFFSET(F2165,-计算结果!B$19,0,1,1),'000300'!K2165&lt;OFFSET('000300'!K2165,-计算结果!B$19,0,1,1)),"卖",IF(AND(F2165&lt;OFFSET(F2165,-计算结果!B$19,0,1,1),'000300'!K2165&gt;OFFSET('000300'!K2165,-计算结果!B$19,0,1,1)),"买",L2164))</f>
        <v>买</v>
      </c>
      <c r="M2165" s="4" t="str">
        <f t="shared" ca="1" si="134"/>
        <v/>
      </c>
      <c r="N2165" s="3">
        <f ca="1">IF(L2164="买",E2165/E2164-1,0)-IF(M2165=1,计算结果!B$17,0)</f>
        <v>-2.8038818006254074E-3</v>
      </c>
      <c r="O2165" s="2">
        <f t="shared" ca="1" si="135"/>
        <v>2.1153235349404342</v>
      </c>
      <c r="P2165" s="3">
        <f ca="1">1-O2165/MAX(O$2:O2165)</f>
        <v>0.18525249185242665</v>
      </c>
    </row>
    <row r="2166" spans="1:16" x14ac:dyDescent="0.15">
      <c r="A2166" s="1">
        <v>41614</v>
      </c>
      <c r="B2166">
        <v>2463.04</v>
      </c>
      <c r="C2166">
        <v>2470.81</v>
      </c>
      <c r="D2166" s="21">
        <v>2445.62</v>
      </c>
      <c r="E2166" s="21">
        <v>2452.29</v>
      </c>
      <c r="F2166" s="43">
        <v>648.43206655999995</v>
      </c>
      <c r="G2166" s="3">
        <f t="shared" si="132"/>
        <v>-6.4459930313588432E-3</v>
      </c>
      <c r="H2166" s="3">
        <f>1-E2166/MAX(E$2:E2166)</f>
        <v>0.58274518478186899</v>
      </c>
      <c r="I2166" s="21">
        <f ca="1">IF(ROW()&gt;计算结果!B$18-1,AVERAGE(OFFSET(E2166,0,0,-计算结果!B$18,1)),AVERAGE(OFFSET(E2166,0,0,-ROW()+1,1)))</f>
        <v>2459.6025</v>
      </c>
      <c r="J2166" s="43">
        <f t="shared" ca="1" si="133"/>
        <v>318927.68924927979</v>
      </c>
      <c r="K2166" s="43">
        <f ca="1">IF(ROW()&gt;计算结果!B$19+1,J2166-OFFSET(J2166,-计算结果!B$19,0,1,1),J2166-OFFSET(J2166,-ROW()+2,0,1,1))</f>
        <v>5837.6452505600755</v>
      </c>
      <c r="L2166" s="32" t="str">
        <f ca="1">IF(AND(F2166&gt;OFFSET(F2166,-计算结果!B$19,0,1,1),'000300'!K2166&lt;OFFSET('000300'!K2166,-计算结果!B$19,0,1,1)),"卖",IF(AND(F2166&lt;OFFSET(F2166,-计算结果!B$19,0,1,1),'000300'!K2166&gt;OFFSET('000300'!K2166,-计算结果!B$19,0,1,1)),"买",L2165))</f>
        <v>买</v>
      </c>
      <c r="M2166" s="4" t="str">
        <f t="shared" ca="1" si="134"/>
        <v/>
      </c>
      <c r="N2166" s="3">
        <f ca="1">IF(L2165="买",E2166/E2165-1,0)-IF(M2166=1,计算结果!B$17,0)</f>
        <v>-6.4459930313588432E-3</v>
      </c>
      <c r="O2166" s="2">
        <f t="shared" ca="1" si="135"/>
        <v>2.101688174175139</v>
      </c>
      <c r="P2166" s="3">
        <f ca="1">1-O2166/MAX(O$2:O2166)</f>
        <v>0.19050434861226284</v>
      </c>
    </row>
    <row r="2167" spans="1:16" x14ac:dyDescent="0.15">
      <c r="A2167" s="1">
        <v>41617</v>
      </c>
      <c r="B2167">
        <v>2460.0300000000002</v>
      </c>
      <c r="C2167">
        <v>2468.9499999999998</v>
      </c>
      <c r="D2167" s="21">
        <v>2445.94</v>
      </c>
      <c r="E2167" s="21">
        <v>2450.87</v>
      </c>
      <c r="F2167" s="43">
        <v>576.34537472</v>
      </c>
      <c r="G2167" s="3">
        <f t="shared" si="132"/>
        <v>-5.7905060168250699E-4</v>
      </c>
      <c r="H2167" s="3">
        <f>1-E2167/MAX(E$2:E2167)</f>
        <v>0.5829867964336759</v>
      </c>
      <c r="I2167" s="21">
        <f ca="1">IF(ROW()&gt;计算结果!B$18-1,AVERAGE(OFFSET(E2167,0,0,-计算结果!B$18,1)),AVERAGE(OFFSET(E2167,0,0,-ROW()+1,1)))</f>
        <v>2461.625</v>
      </c>
      <c r="J2167" s="43">
        <f t="shared" ca="1" si="133"/>
        <v>319504.03462399979</v>
      </c>
      <c r="K2167" s="43">
        <f ca="1">IF(ROW()&gt;计算结果!B$19+1,J2167-OFFSET(J2167,-计算结果!B$19,0,1,1),J2167-OFFSET(J2167,-ROW()+2,0,1,1))</f>
        <v>6947.3326694400748</v>
      </c>
      <c r="L2167" s="32" t="str">
        <f ca="1">IF(AND(F2167&gt;OFFSET(F2167,-计算结果!B$19,0,1,1),'000300'!K2167&lt;OFFSET('000300'!K2167,-计算结果!B$19,0,1,1)),"卖",IF(AND(F2167&lt;OFFSET(F2167,-计算结果!B$19,0,1,1),'000300'!K2167&gt;OFFSET('000300'!K2167,-计算结果!B$19,0,1,1)),"买",L2166))</f>
        <v>买</v>
      </c>
      <c r="M2167" s="4" t="str">
        <f t="shared" ca="1" si="134"/>
        <v/>
      </c>
      <c r="N2167" s="3">
        <f ca="1">IF(L2166="买",E2167/E2166-1,0)-IF(M2167=1,计算结果!B$17,0)</f>
        <v>-5.7905060168250699E-4</v>
      </c>
      <c r="O2167" s="2">
        <f t="shared" ca="1" si="135"/>
        <v>2.1004711903733337</v>
      </c>
      <c r="P2167" s="3">
        <f ca="1">1-O2167/MAX(O$2:O2167)</f>
        <v>0.1909730875562583</v>
      </c>
    </row>
    <row r="2168" spans="1:16" x14ac:dyDescent="0.15">
      <c r="A2168" s="1">
        <v>41618</v>
      </c>
      <c r="B2168">
        <v>2456.23</v>
      </c>
      <c r="C2168">
        <v>2466.66</v>
      </c>
      <c r="D2168" s="21">
        <v>2444.5300000000002</v>
      </c>
      <c r="E2168" s="21">
        <v>2453.3200000000002</v>
      </c>
      <c r="F2168" s="43">
        <v>612.36727808000001</v>
      </c>
      <c r="G2168" s="3">
        <f t="shared" si="132"/>
        <v>9.9964502401195254E-4</v>
      </c>
      <c r="H2168" s="3">
        <f>1-E2168/MAX(E$2:E2168)</f>
        <v>0.58256993125978351</v>
      </c>
      <c r="I2168" s="21">
        <f ca="1">IF(ROW()&gt;计算结果!B$18-1,AVERAGE(OFFSET(E2168,0,0,-计算结果!B$18,1)),AVERAGE(OFFSET(E2168,0,0,-ROW()+1,1)))</f>
        <v>2456.17</v>
      </c>
      <c r="J2168" s="43">
        <f t="shared" ca="1" si="133"/>
        <v>318891.66734591976</v>
      </c>
      <c r="K2168" s="43">
        <f ca="1">IF(ROW()&gt;计算结果!B$19+1,J2168-OFFSET(J2168,-计算结果!B$19,0,1,1),J2168-OFFSET(J2168,-ROW()+2,0,1,1))</f>
        <v>5627.5176243200549</v>
      </c>
      <c r="L2168" s="32" t="str">
        <f ca="1">IF(AND(F2168&gt;OFFSET(F2168,-计算结果!B$19,0,1,1),'000300'!K2168&lt;OFFSET('000300'!K2168,-计算结果!B$19,0,1,1)),"卖",IF(AND(F2168&lt;OFFSET(F2168,-计算结果!B$19,0,1,1),'000300'!K2168&gt;OFFSET('000300'!K2168,-计算结果!B$19,0,1,1)),"买",L2167))</f>
        <v>买</v>
      </c>
      <c r="M2168" s="4" t="str">
        <f t="shared" ca="1" si="134"/>
        <v/>
      </c>
      <c r="N2168" s="3">
        <f ca="1">IF(L2167="买",E2168/E2167-1,0)-IF(M2168=1,计算结果!B$17,0)</f>
        <v>9.9964502401195254E-4</v>
      </c>
      <c r="O2168" s="2">
        <f t="shared" ca="1" si="135"/>
        <v>2.1025709159468708</v>
      </c>
      <c r="P2168" s="3">
        <f ca="1">1-O2168/MAX(O$2:O2168)</f>
        <v>0.1901643478289422</v>
      </c>
    </row>
    <row r="2169" spans="1:16" x14ac:dyDescent="0.15">
      <c r="A2169" s="1">
        <v>41619</v>
      </c>
      <c r="B2169">
        <v>2440.5</v>
      </c>
      <c r="C2169">
        <v>2440.5</v>
      </c>
      <c r="D2169" s="21">
        <v>2400.7399999999998</v>
      </c>
      <c r="E2169" s="21">
        <v>2412.7600000000002</v>
      </c>
      <c r="F2169" s="43">
        <v>628.08850431999997</v>
      </c>
      <c r="G2169" s="3">
        <f t="shared" si="132"/>
        <v>-1.6532698547274682E-2</v>
      </c>
      <c r="H2169" s="3">
        <f>1-E2169/MAX(E$2:E2169)</f>
        <v>0.5894711767508336</v>
      </c>
      <c r="I2169" s="21">
        <f ca="1">IF(ROW()&gt;计算结果!B$18-1,AVERAGE(OFFSET(E2169,0,0,-计算结果!B$18,1)),AVERAGE(OFFSET(E2169,0,0,-ROW()+1,1)))</f>
        <v>2442.31</v>
      </c>
      <c r="J2169" s="43">
        <f t="shared" ca="1" si="133"/>
        <v>318263.57884159975</v>
      </c>
      <c r="K2169" s="43">
        <f ca="1">IF(ROW()&gt;计算结果!B$19+1,J2169-OFFSET(J2169,-计算结果!B$19,0,1,1),J2169-OFFSET(J2169,-ROW()+2,0,1,1))</f>
        <v>4130.9046784000238</v>
      </c>
      <c r="L2169" s="32" t="str">
        <f ca="1">IF(AND(F2169&gt;OFFSET(F2169,-计算结果!B$19,0,1,1),'000300'!K2169&lt;OFFSET('000300'!K2169,-计算结果!B$19,0,1,1)),"卖",IF(AND(F2169&lt;OFFSET(F2169,-计算结果!B$19,0,1,1),'000300'!K2169&gt;OFFSET('000300'!K2169,-计算结果!B$19,0,1,1)),"买",L2168))</f>
        <v>买</v>
      </c>
      <c r="M2169" s="4" t="str">
        <f t="shared" ca="1" si="134"/>
        <v/>
      </c>
      <c r="N2169" s="3">
        <f ca="1">IF(L2168="买",E2169/E2168-1,0)-IF(M2169=1,计算结果!B$17,0)</f>
        <v>-1.6532698547274682E-2</v>
      </c>
      <c r="O2169" s="2">
        <f t="shared" ca="1" si="135"/>
        <v>2.0678097448192538</v>
      </c>
      <c r="P2169" s="3">
        <f ca="1">1-O2169/MAX(O$2:O2169)</f>
        <v>0.203553116539122</v>
      </c>
    </row>
    <row r="2170" spans="1:16" x14ac:dyDescent="0.15">
      <c r="A2170" s="1">
        <v>41620</v>
      </c>
      <c r="B2170">
        <v>2406.77</v>
      </c>
      <c r="C2170">
        <v>2423.31</v>
      </c>
      <c r="D2170" s="21">
        <v>2402.77</v>
      </c>
      <c r="E2170" s="21">
        <v>2410.02</v>
      </c>
      <c r="F2170" s="43">
        <v>474.81446399999999</v>
      </c>
      <c r="G2170" s="3">
        <f t="shared" si="132"/>
        <v>-1.1356289063149116E-3</v>
      </c>
      <c r="H2170" s="3">
        <f>1-E2170/MAX(E$2:E2170)</f>
        <v>0.58993738514939087</v>
      </c>
      <c r="I2170" s="21">
        <f ca="1">IF(ROW()&gt;计算结果!B$18-1,AVERAGE(OFFSET(E2170,0,0,-计算结果!B$18,1)),AVERAGE(OFFSET(E2170,0,0,-ROW()+1,1)))</f>
        <v>2431.7425000000003</v>
      </c>
      <c r="J2170" s="43">
        <f t="shared" ca="1" si="133"/>
        <v>317788.76437759976</v>
      </c>
      <c r="K2170" s="43">
        <f ca="1">IF(ROW()&gt;计算结果!B$19+1,J2170-OFFSET(J2170,-计算结果!B$19,0,1,1),J2170-OFFSET(J2170,-ROW()+2,0,1,1))</f>
        <v>3037.0164736000006</v>
      </c>
      <c r="L2170" s="32" t="str">
        <f ca="1">IF(AND(F2170&gt;OFFSET(F2170,-计算结果!B$19,0,1,1),'000300'!K2170&lt;OFFSET('000300'!K2170,-计算结果!B$19,0,1,1)),"卖",IF(AND(F2170&lt;OFFSET(F2170,-计算结果!B$19,0,1,1),'000300'!K2170&gt;OFFSET('000300'!K2170,-计算结果!B$19,0,1,1)),"买",L2169))</f>
        <v>买</v>
      </c>
      <c r="M2170" s="4" t="str">
        <f t="shared" ca="1" si="134"/>
        <v/>
      </c>
      <c r="N2170" s="3">
        <f ca="1">IF(L2169="买",E2170/E2169-1,0)-IF(M2170=1,计算结果!B$17,0)</f>
        <v>-1.1356289063149116E-3</v>
      </c>
      <c r="O2170" s="2">
        <f t="shared" ca="1" si="135"/>
        <v>2.0654614803002773</v>
      </c>
      <c r="P2170" s="3">
        <f ca="1">1-O2170/MAX(O$2:O2170)</f>
        <v>0.20445758464232466</v>
      </c>
    </row>
    <row r="2171" spans="1:16" x14ac:dyDescent="0.15">
      <c r="A2171" s="1">
        <v>41621</v>
      </c>
      <c r="B2171">
        <v>2388.66</v>
      </c>
      <c r="C2171">
        <v>2416.2600000000002</v>
      </c>
      <c r="D2171" s="21">
        <v>2386.25</v>
      </c>
      <c r="E2171" s="21">
        <v>2406.64</v>
      </c>
      <c r="F2171" s="43">
        <v>475.83526912000002</v>
      </c>
      <c r="G2171" s="3">
        <f t="shared" si="132"/>
        <v>-1.4024779877346294E-3</v>
      </c>
      <c r="H2171" s="3">
        <f>1-E2171/MAX(E$2:E2171)</f>
        <v>0.59051248894031172</v>
      </c>
      <c r="I2171" s="21">
        <f ca="1">IF(ROW()&gt;计算结果!B$18-1,AVERAGE(OFFSET(E2171,0,0,-计算结果!B$18,1)),AVERAGE(OFFSET(E2171,0,0,-ROW()+1,1)))</f>
        <v>2420.6849999999999</v>
      </c>
      <c r="J2171" s="43">
        <f t="shared" ca="1" si="133"/>
        <v>317312.92910847976</v>
      </c>
      <c r="K2171" s="43">
        <f ca="1">IF(ROW()&gt;计算结果!B$19+1,J2171-OFFSET(J2171,-计算结果!B$19,0,1,1),J2171-OFFSET(J2171,-ROW()+2,0,1,1))</f>
        <v>1431.962828800024</v>
      </c>
      <c r="L2171" s="32" t="str">
        <f ca="1">IF(AND(F2171&gt;OFFSET(F2171,-计算结果!B$19,0,1,1),'000300'!K2171&lt;OFFSET('000300'!K2171,-计算结果!B$19,0,1,1)),"卖",IF(AND(F2171&lt;OFFSET(F2171,-计算结果!B$19,0,1,1),'000300'!K2171&gt;OFFSET('000300'!K2171,-计算结果!B$19,0,1,1)),"买",L2170))</f>
        <v>买</v>
      </c>
      <c r="M2171" s="4" t="str">
        <f t="shared" ca="1" si="134"/>
        <v/>
      </c>
      <c r="N2171" s="3">
        <f ca="1">IF(L2170="买",E2171/E2170-1,0)-IF(M2171=1,计算结果!B$17,0)</f>
        <v>-1.4024779877346294E-3</v>
      </c>
      <c r="O2171" s="2">
        <f t="shared" ca="1" si="135"/>
        <v>2.0625647160396423</v>
      </c>
      <c r="P2171" s="3">
        <f ca="1">1-O2171/MAX(O$2:O2171)</f>
        <v>0.20557331536817303</v>
      </c>
    </row>
    <row r="2172" spans="1:16" x14ac:dyDescent="0.15">
      <c r="A2172" s="1">
        <v>41624</v>
      </c>
      <c r="B2172">
        <v>2408.6799999999998</v>
      </c>
      <c r="C2172">
        <v>2412.73</v>
      </c>
      <c r="D2172" s="21">
        <v>2367.4299999999998</v>
      </c>
      <c r="E2172" s="21">
        <v>2367.92</v>
      </c>
      <c r="F2172" s="43">
        <v>621.07893760000002</v>
      </c>
      <c r="G2172" s="3">
        <f t="shared" si="132"/>
        <v>-1.6088820928763625E-2</v>
      </c>
      <c r="H2172" s="3">
        <f>1-E2172/MAX(E$2:E2172)</f>
        <v>0.5971006601783162</v>
      </c>
      <c r="I2172" s="21">
        <f ca="1">IF(ROW()&gt;计算结果!B$18-1,AVERAGE(OFFSET(E2172,0,0,-计算结果!B$18,1)),AVERAGE(OFFSET(E2172,0,0,-ROW()+1,1)))</f>
        <v>2399.335</v>
      </c>
      <c r="J2172" s="43">
        <f t="shared" ca="1" si="133"/>
        <v>316691.85017087974</v>
      </c>
      <c r="K2172" s="43">
        <f ca="1">IF(ROW()&gt;计算结果!B$19+1,J2172-OFFSET(J2172,-计算结果!B$19,0,1,1),J2172-OFFSET(J2172,-ROW()+2,0,1,1))</f>
        <v>90.431569919979665</v>
      </c>
      <c r="L2172" s="32" t="str">
        <f ca="1">IF(AND(F2172&gt;OFFSET(F2172,-计算结果!B$19,0,1,1),'000300'!K2172&lt;OFFSET('000300'!K2172,-计算结果!B$19,0,1,1)),"卖",IF(AND(F2172&lt;OFFSET(F2172,-计算结果!B$19,0,1,1),'000300'!K2172&gt;OFFSET('000300'!K2172,-计算结果!B$19,0,1,1)),"买",L2171))</f>
        <v>买</v>
      </c>
      <c r="M2172" s="4" t="str">
        <f t="shared" ca="1" si="134"/>
        <v/>
      </c>
      <c r="N2172" s="3">
        <f ca="1">IF(L2171="买",E2172/E2171-1,0)-IF(M2172=1,计算结果!B$17,0)</f>
        <v>-1.6088820928763625E-2</v>
      </c>
      <c r="O2172" s="2">
        <f t="shared" ca="1" si="135"/>
        <v>2.0293804816692944</v>
      </c>
      <c r="P2172" s="3">
        <f ca="1">1-O2172/MAX(O$2:O2172)</f>
        <v>0.21835470403824586</v>
      </c>
    </row>
    <row r="2173" spans="1:16" x14ac:dyDescent="0.15">
      <c r="A2173" s="1">
        <v>41625</v>
      </c>
      <c r="B2173">
        <v>2369.2600000000002</v>
      </c>
      <c r="C2173">
        <v>2373.29</v>
      </c>
      <c r="D2173" s="21">
        <v>2351.1799999999998</v>
      </c>
      <c r="E2173" s="21">
        <v>2356.38</v>
      </c>
      <c r="F2173" s="43">
        <v>463.06074624000001</v>
      </c>
      <c r="G2173" s="3">
        <f t="shared" si="132"/>
        <v>-4.8734754552518522E-3</v>
      </c>
      <c r="H2173" s="3">
        <f>1-E2173/MAX(E$2:E2173)</f>
        <v>0.59906418022187435</v>
      </c>
      <c r="I2173" s="21">
        <f ca="1">IF(ROW()&gt;计算结果!B$18-1,AVERAGE(OFFSET(E2173,0,0,-计算结果!B$18,1)),AVERAGE(OFFSET(E2173,0,0,-ROW()+1,1)))</f>
        <v>2385.2399999999998</v>
      </c>
      <c r="J2173" s="43">
        <f t="shared" ca="1" si="133"/>
        <v>316228.78942463972</v>
      </c>
      <c r="K2173" s="43">
        <f ca="1">IF(ROW()&gt;计算结果!B$19+1,J2173-OFFSET(J2173,-计算结果!B$19,0,1,1),J2173-OFFSET(J2173,-ROW()+2,0,1,1))</f>
        <v>-1320.4684800000396</v>
      </c>
      <c r="L2173" s="32" t="str">
        <f ca="1">IF(AND(F2173&gt;OFFSET(F2173,-计算结果!B$19,0,1,1),'000300'!K2173&lt;OFFSET('000300'!K2173,-计算结果!B$19,0,1,1)),"卖",IF(AND(F2173&lt;OFFSET(F2173,-计算结果!B$19,0,1,1),'000300'!K2173&gt;OFFSET('000300'!K2173,-计算结果!B$19,0,1,1)),"买",L2172))</f>
        <v>买</v>
      </c>
      <c r="M2173" s="4" t="str">
        <f t="shared" ca="1" si="134"/>
        <v/>
      </c>
      <c r="N2173" s="3">
        <f ca="1">IF(L2172="买",E2173/E2172-1,0)-IF(M2173=1,计算结果!B$17,0)</f>
        <v>-4.8734754552518522E-3</v>
      </c>
      <c r="O2173" s="2">
        <f t="shared" ca="1" si="135"/>
        <v>2.0194903457025117</v>
      </c>
      <c r="P2173" s="3">
        <f ca="1">1-O2173/MAX(O$2:O2173)</f>
        <v>0.22216403320282863</v>
      </c>
    </row>
    <row r="2174" spans="1:16" x14ac:dyDescent="0.15">
      <c r="A2174" s="1">
        <v>41626</v>
      </c>
      <c r="B2174">
        <v>2356.6999999999998</v>
      </c>
      <c r="C2174">
        <v>2368.58</v>
      </c>
      <c r="D2174" s="21">
        <v>2350.4499999999998</v>
      </c>
      <c r="E2174" s="21">
        <v>2357.23</v>
      </c>
      <c r="F2174" s="43">
        <v>396.75269120000002</v>
      </c>
      <c r="G2174" s="3">
        <f t="shared" si="132"/>
        <v>3.6072280362242637E-4</v>
      </c>
      <c r="H2174" s="3">
        <f>1-E2174/MAX(E$2:E2174)</f>
        <v>0.59891955352889137</v>
      </c>
      <c r="I2174" s="21">
        <f ca="1">IF(ROW()&gt;计算结果!B$18-1,AVERAGE(OFFSET(E2174,0,0,-计算结果!B$18,1)),AVERAGE(OFFSET(E2174,0,0,-ROW()+1,1)))</f>
        <v>2372.0425</v>
      </c>
      <c r="J2174" s="43">
        <f t="shared" ca="1" si="133"/>
        <v>315832.03673343972</v>
      </c>
      <c r="K2174" s="43">
        <f ca="1">IF(ROW()&gt;计算结果!B$19+1,J2174-OFFSET(J2174,-计算结果!B$19,0,1,1),J2174-OFFSET(J2174,-ROW()+2,0,1,1))</f>
        <v>-2447.220449280052</v>
      </c>
      <c r="L2174" s="32" t="str">
        <f ca="1">IF(AND(F2174&gt;OFFSET(F2174,-计算结果!B$19,0,1,1),'000300'!K2174&lt;OFFSET('000300'!K2174,-计算结果!B$19,0,1,1)),"卖",IF(AND(F2174&lt;OFFSET(F2174,-计算结果!B$19,0,1,1),'000300'!K2174&gt;OFFSET('000300'!K2174,-计算结果!B$19,0,1,1)),"买",L2173))</f>
        <v>买</v>
      </c>
      <c r="M2174" s="4" t="str">
        <f t="shared" ca="1" si="134"/>
        <v/>
      </c>
      <c r="N2174" s="3">
        <f ca="1">IF(L2173="买",E2174/E2173-1,0)-IF(M2174=1,计算结果!B$17,0)</f>
        <v>3.6072280362242637E-4</v>
      </c>
      <c r="O2174" s="2">
        <f t="shared" ca="1" si="135"/>
        <v>2.0202188219219019</v>
      </c>
      <c r="P2174" s="3">
        <f ca="1">1-O2174/MAX(O$2:O2174)</f>
        <v>0.22188345003212717</v>
      </c>
    </row>
    <row r="2175" spans="1:16" x14ac:dyDescent="0.15">
      <c r="A2175" s="1">
        <v>41627</v>
      </c>
      <c r="B2175">
        <v>2366.1999999999998</v>
      </c>
      <c r="C2175">
        <v>2370.9899999999998</v>
      </c>
      <c r="D2175" s="21">
        <v>2331.19</v>
      </c>
      <c r="E2175" s="21">
        <v>2332.41</v>
      </c>
      <c r="F2175" s="43">
        <v>451.48868607999998</v>
      </c>
      <c r="G2175" s="3">
        <f t="shared" si="132"/>
        <v>-1.0529307704381874E-2</v>
      </c>
      <c r="H2175" s="3">
        <f>1-E2175/MAX(E$2:E2175)</f>
        <v>0.6031426529639965</v>
      </c>
      <c r="I2175" s="21">
        <f ca="1">IF(ROW()&gt;计算结果!B$18-1,AVERAGE(OFFSET(E2175,0,0,-计算结果!B$18,1)),AVERAGE(OFFSET(E2175,0,0,-ROW()+1,1)))</f>
        <v>2353.4850000000001</v>
      </c>
      <c r="J2175" s="43">
        <f t="shared" ca="1" si="133"/>
        <v>315380.54804735974</v>
      </c>
      <c r="K2175" s="43">
        <f ca="1">IF(ROW()&gt;计算结果!B$19+1,J2175-OFFSET(J2175,-计算结果!B$19,0,1,1),J2175-OFFSET(J2175,-ROW()+2,0,1,1))</f>
        <v>-3547.1412019200507</v>
      </c>
      <c r="L2175" s="32" t="str">
        <f ca="1">IF(AND(F2175&gt;OFFSET(F2175,-计算结果!B$19,0,1,1),'000300'!K2175&lt;OFFSET('000300'!K2175,-计算结果!B$19,0,1,1)),"卖",IF(AND(F2175&lt;OFFSET(F2175,-计算结果!B$19,0,1,1),'000300'!K2175&gt;OFFSET('000300'!K2175,-计算结果!B$19,0,1,1)),"买",L2174))</f>
        <v>买</v>
      </c>
      <c r="M2175" s="4" t="str">
        <f t="shared" ca="1" si="134"/>
        <v/>
      </c>
      <c r="N2175" s="3">
        <f ca="1">IF(L2174="买",E2175/E2174-1,0)-IF(M2175=1,计算结果!B$17,0)</f>
        <v>-1.0529307704381874E-2</v>
      </c>
      <c r="O2175" s="2">
        <f t="shared" ca="1" si="135"/>
        <v>1.9989473163157023</v>
      </c>
      <c r="P2175" s="3">
        <f ca="1">1-O2175/MAX(O$2:O2175)</f>
        <v>0.23007647861661096</v>
      </c>
    </row>
    <row r="2176" spans="1:16" x14ac:dyDescent="0.15">
      <c r="A2176" s="1">
        <v>41628</v>
      </c>
      <c r="B2176">
        <v>2335.0500000000002</v>
      </c>
      <c r="C2176">
        <v>2338.88</v>
      </c>
      <c r="D2176" s="21">
        <v>2278.1</v>
      </c>
      <c r="E2176" s="21">
        <v>2278.14</v>
      </c>
      <c r="F2176" s="43">
        <v>608.62128127999995</v>
      </c>
      <c r="G2176" s="3">
        <f t="shared" si="132"/>
        <v>-2.3267778821047802E-2</v>
      </c>
      <c r="H2176" s="3">
        <f>1-E2176/MAX(E$2:E2176)</f>
        <v>0.61237664193833807</v>
      </c>
      <c r="I2176" s="21">
        <f ca="1">IF(ROW()&gt;计算结果!B$18-1,AVERAGE(OFFSET(E2176,0,0,-计算结果!B$18,1)),AVERAGE(OFFSET(E2176,0,0,-ROW()+1,1)))</f>
        <v>2331.04</v>
      </c>
      <c r="J2176" s="43">
        <f t="shared" ca="1" si="133"/>
        <v>314771.92676607973</v>
      </c>
      <c r="K2176" s="43">
        <f ca="1">IF(ROW()&gt;计算结果!B$19+1,J2176-OFFSET(J2176,-计算结果!B$19,0,1,1),J2176-OFFSET(J2176,-ROW()+2,0,1,1))</f>
        <v>-4732.1078579200548</v>
      </c>
      <c r="L2176" s="32" t="str">
        <f ca="1">IF(AND(F2176&gt;OFFSET(F2176,-计算结果!B$19,0,1,1),'000300'!K2176&lt;OFFSET('000300'!K2176,-计算结果!B$19,0,1,1)),"卖",IF(AND(F2176&lt;OFFSET(F2176,-计算结果!B$19,0,1,1),'000300'!K2176&gt;OFFSET('000300'!K2176,-计算结果!B$19,0,1,1)),"买",L2175))</f>
        <v>卖</v>
      </c>
      <c r="M2176" s="4">
        <f t="shared" ca="1" si="134"/>
        <v>1</v>
      </c>
      <c r="N2176" s="3">
        <f ca="1">IF(L2175="买",E2176/E2175-1,0)-IF(M2176=1,计算结果!B$17,0)</f>
        <v>-2.3267778821047802E-2</v>
      </c>
      <c r="O2176" s="2">
        <f t="shared" ca="1" si="135"/>
        <v>1.9524362522847414</v>
      </c>
      <c r="P2176" s="3">
        <f ca="1">1-O2176/MAX(O$2:O2176)</f>
        <v>0.24799088882128195</v>
      </c>
    </row>
    <row r="2177" spans="1:16" x14ac:dyDescent="0.15">
      <c r="A2177" s="1">
        <v>41631</v>
      </c>
      <c r="B2177">
        <v>2283.8000000000002</v>
      </c>
      <c r="C2177">
        <v>2295.7600000000002</v>
      </c>
      <c r="D2177" s="21">
        <v>2259.5700000000002</v>
      </c>
      <c r="E2177" s="21">
        <v>2284.6</v>
      </c>
      <c r="F2177" s="43">
        <v>444.15344640000001</v>
      </c>
      <c r="G2177" s="3">
        <f t="shared" si="132"/>
        <v>2.8356466240002653E-3</v>
      </c>
      <c r="H2177" s="3">
        <f>1-E2177/MAX(E$2:E2177)</f>
        <v>0.61127747907166685</v>
      </c>
      <c r="I2177" s="21">
        <f ca="1">IF(ROW()&gt;计算结果!B$18-1,AVERAGE(OFFSET(E2177,0,0,-计算结果!B$18,1)),AVERAGE(OFFSET(E2177,0,0,-ROW()+1,1)))</f>
        <v>2313.0949999999998</v>
      </c>
      <c r="J2177" s="43">
        <f t="shared" ca="1" si="133"/>
        <v>314327.77331967972</v>
      </c>
      <c r="K2177" s="43">
        <f ca="1">IF(ROW()&gt;计算结果!B$19+1,J2177-OFFSET(J2177,-计算结果!B$19,0,1,1),J2177-OFFSET(J2177,-ROW()+2,0,1,1))</f>
        <v>-4563.8940262400429</v>
      </c>
      <c r="L2177" s="32" t="str">
        <f ca="1">IF(AND(F2177&gt;OFFSET(F2177,-计算结果!B$19,0,1,1),'000300'!K2177&lt;OFFSET('000300'!K2177,-计算结果!B$19,0,1,1)),"卖",IF(AND(F2177&lt;OFFSET(F2177,-计算结果!B$19,0,1,1),'000300'!K2177&gt;OFFSET('000300'!K2177,-计算结果!B$19,0,1,1)),"买",L2176))</f>
        <v>卖</v>
      </c>
      <c r="M2177" s="4" t="str">
        <f t="shared" ca="1" si="134"/>
        <v/>
      </c>
      <c r="N2177" s="3">
        <f ca="1">IF(L2176="买",E2177/E2176-1,0)-IF(M2177=1,计算结果!B$17,0)</f>
        <v>0</v>
      </c>
      <c r="O2177" s="2">
        <f t="shared" ca="1" si="135"/>
        <v>1.9524362522847414</v>
      </c>
      <c r="P2177" s="3">
        <f ca="1">1-O2177/MAX(O$2:O2177)</f>
        <v>0.24799088882128195</v>
      </c>
    </row>
    <row r="2178" spans="1:16" x14ac:dyDescent="0.15">
      <c r="A2178" s="1">
        <v>41632</v>
      </c>
      <c r="B2178">
        <v>2291.13</v>
      </c>
      <c r="C2178">
        <v>2312.83</v>
      </c>
      <c r="D2178" s="21">
        <v>2270.2399999999998</v>
      </c>
      <c r="E2178" s="21">
        <v>2288.25</v>
      </c>
      <c r="F2178" s="43">
        <v>451.73190656000003</v>
      </c>
      <c r="G2178" s="3">
        <f t="shared" si="132"/>
        <v>1.597653856254988E-3</v>
      </c>
      <c r="H2178" s="3">
        <f>1-E2178/MAX(E$2:E2178)</f>
        <v>0.61065643503709244</v>
      </c>
      <c r="I2178" s="21">
        <f ca="1">IF(ROW()&gt;计算结果!B$18-1,AVERAGE(OFFSET(E2178,0,0,-计算结果!B$18,1)),AVERAGE(OFFSET(E2178,0,0,-ROW()+1,1)))</f>
        <v>2295.85</v>
      </c>
      <c r="J2178" s="43">
        <f t="shared" ca="1" si="133"/>
        <v>313876.0414131197</v>
      </c>
      <c r="K2178" s="43">
        <f ca="1">IF(ROW()&gt;计算结果!B$19+1,J2178-OFFSET(J2178,-计算结果!B$19,0,1,1),J2178-OFFSET(J2178,-ROW()+2,0,1,1))</f>
        <v>-4387.5374284800491</v>
      </c>
      <c r="L2178" s="32" t="str">
        <f ca="1">IF(AND(F2178&gt;OFFSET(F2178,-计算结果!B$19,0,1,1),'000300'!K2178&lt;OFFSET('000300'!K2178,-计算结果!B$19,0,1,1)),"卖",IF(AND(F2178&lt;OFFSET(F2178,-计算结果!B$19,0,1,1),'000300'!K2178&gt;OFFSET('000300'!K2178,-计算结果!B$19,0,1,1)),"买",L2177))</f>
        <v>卖</v>
      </c>
      <c r="M2178" s="4" t="str">
        <f t="shared" ca="1" si="134"/>
        <v/>
      </c>
      <c r="N2178" s="3">
        <f ca="1">IF(L2177="买",E2178/E2177-1,0)-IF(M2178=1,计算结果!B$17,0)</f>
        <v>0</v>
      </c>
      <c r="O2178" s="2">
        <f t="shared" ca="1" si="135"/>
        <v>1.9524362522847414</v>
      </c>
      <c r="P2178" s="3">
        <f ca="1">1-O2178/MAX(O$2:O2178)</f>
        <v>0.24799088882128195</v>
      </c>
    </row>
    <row r="2179" spans="1:16" x14ac:dyDescent="0.15">
      <c r="A2179" s="1">
        <v>41633</v>
      </c>
      <c r="B2179">
        <v>2291.75</v>
      </c>
      <c r="C2179">
        <v>2305.61</v>
      </c>
      <c r="D2179" s="21">
        <v>2281.6</v>
      </c>
      <c r="E2179" s="21">
        <v>2305.11</v>
      </c>
      <c r="F2179" s="43">
        <v>412.02982911999999</v>
      </c>
      <c r="G2179" s="3">
        <f t="shared" ref="G2179:G2242" si="136">E2179/E2178-1</f>
        <v>7.3680760406424906E-3</v>
      </c>
      <c r="H2179" s="3">
        <f>1-E2179/MAX(E$2:E2179)</f>
        <v>0.60778772204451093</v>
      </c>
      <c r="I2179" s="21">
        <f ca="1">IF(ROW()&gt;计算结果!B$18-1,AVERAGE(OFFSET(E2179,0,0,-计算结果!B$18,1)),AVERAGE(OFFSET(E2179,0,0,-ROW()+1,1)))</f>
        <v>2289.0250000000001</v>
      </c>
      <c r="J2179" s="43">
        <f t="shared" ca="1" si="133"/>
        <v>313464.01158399973</v>
      </c>
      <c r="K2179" s="43">
        <f ca="1">IF(ROW()&gt;计算结果!B$19+1,J2179-OFFSET(J2179,-计算结果!B$19,0,1,1),J2179-OFFSET(J2179,-ROW()+2,0,1,1))</f>
        <v>-4324.7527936000261</v>
      </c>
      <c r="L2179" s="32" t="str">
        <f ca="1">IF(AND(F2179&gt;OFFSET(F2179,-计算结果!B$19,0,1,1),'000300'!K2179&lt;OFFSET('000300'!K2179,-计算结果!B$19,0,1,1)),"卖",IF(AND(F2179&lt;OFFSET(F2179,-计算结果!B$19,0,1,1),'000300'!K2179&gt;OFFSET('000300'!K2179,-计算结果!B$19,0,1,1)),"买",L2178))</f>
        <v>卖</v>
      </c>
      <c r="M2179" s="4" t="str">
        <f t="shared" ca="1" si="134"/>
        <v/>
      </c>
      <c r="N2179" s="3">
        <f ca="1">IF(L2178="买",E2179/E2178-1,0)-IF(M2179=1,计算结果!B$17,0)</f>
        <v>0</v>
      </c>
      <c r="O2179" s="2">
        <f t="shared" ca="1" si="135"/>
        <v>1.9524362522847414</v>
      </c>
      <c r="P2179" s="3">
        <f ca="1">1-O2179/MAX(O$2:O2179)</f>
        <v>0.24799088882128195</v>
      </c>
    </row>
    <row r="2180" spans="1:16" x14ac:dyDescent="0.15">
      <c r="A2180" s="1">
        <v>41634</v>
      </c>
      <c r="B2180">
        <v>2299.9699999999998</v>
      </c>
      <c r="C2180">
        <v>2301.4899999999998</v>
      </c>
      <c r="D2180" s="21">
        <v>2263.92</v>
      </c>
      <c r="E2180" s="21">
        <v>2265.33</v>
      </c>
      <c r="F2180" s="43">
        <v>486.03013120000003</v>
      </c>
      <c r="G2180" s="3">
        <f t="shared" si="136"/>
        <v>-1.7257310930931746E-2</v>
      </c>
      <c r="H2180" s="3">
        <f>1-E2180/MAX(E$2:E2180)</f>
        <v>0.6145562512761179</v>
      </c>
      <c r="I2180" s="21">
        <f ca="1">IF(ROW()&gt;计算结果!B$18-1,AVERAGE(OFFSET(E2180,0,0,-计算结果!B$18,1)),AVERAGE(OFFSET(E2180,0,0,-ROW()+1,1)))</f>
        <v>2285.8225000000002</v>
      </c>
      <c r="J2180" s="43">
        <f t="shared" ref="J2180:J2243" ca="1" si="137">IF(I2180&gt;I2179,J2179+F2180,J2179-F2180)</f>
        <v>312977.98145279975</v>
      </c>
      <c r="K2180" s="43">
        <f ca="1">IF(ROW()&gt;计算结果!B$19+1,J2180-OFFSET(J2180,-计算结果!B$19,0,1,1),J2180-OFFSET(J2180,-ROW()+2,0,1,1))</f>
        <v>-4334.9476556800073</v>
      </c>
      <c r="L2180" s="32" t="str">
        <f ca="1">IF(AND(F2180&gt;OFFSET(F2180,-计算结果!B$19,0,1,1),'000300'!K2180&lt;OFFSET('000300'!K2180,-计算结果!B$19,0,1,1)),"卖",IF(AND(F2180&lt;OFFSET(F2180,-计算结果!B$19,0,1,1),'000300'!K2180&gt;OFFSET('000300'!K2180,-计算结果!B$19,0,1,1)),"买",L2179))</f>
        <v>卖</v>
      </c>
      <c r="M2180" s="4" t="str">
        <f t="shared" ref="M2180:M2243" ca="1" si="138">IF(L2179&lt;&gt;L2180,1,"")</f>
        <v/>
      </c>
      <c r="N2180" s="3">
        <f ca="1">IF(L2179="买",E2180/E2179-1,0)-IF(M2180=1,计算结果!B$17,0)</f>
        <v>0</v>
      </c>
      <c r="O2180" s="2">
        <f t="shared" ref="O2180:O2243" ca="1" si="139">IFERROR(O2179*(1+N2180),O2179)</f>
        <v>1.9524362522847414</v>
      </c>
      <c r="P2180" s="3">
        <f ca="1">1-O2180/MAX(O$2:O2180)</f>
        <v>0.24799088882128195</v>
      </c>
    </row>
    <row r="2181" spans="1:16" x14ac:dyDescent="0.15">
      <c r="A2181" s="1">
        <v>41635</v>
      </c>
      <c r="B2181">
        <v>2268.5300000000002</v>
      </c>
      <c r="C2181">
        <v>2315.1799999999998</v>
      </c>
      <c r="D2181" s="21">
        <v>2264.39</v>
      </c>
      <c r="E2181" s="21">
        <v>2303.48</v>
      </c>
      <c r="F2181" s="43">
        <v>511.97947904</v>
      </c>
      <c r="G2181" s="3">
        <f t="shared" si="136"/>
        <v>1.6840813479713779E-2</v>
      </c>
      <c r="H2181" s="3">
        <f>1-E2181/MAX(E$2:E2181)</f>
        <v>0.60806506499693724</v>
      </c>
      <c r="I2181" s="21">
        <f ca="1">IF(ROW()&gt;计算结果!B$18-1,AVERAGE(OFFSET(E2181,0,0,-计算结果!B$18,1)),AVERAGE(OFFSET(E2181,0,0,-ROW()+1,1)))</f>
        <v>2290.5425</v>
      </c>
      <c r="J2181" s="43">
        <f t="shared" ca="1" si="137"/>
        <v>313489.96093183977</v>
      </c>
      <c r="K2181" s="43">
        <f ca="1">IF(ROW()&gt;计算结果!B$19+1,J2181-OFFSET(J2181,-计算结果!B$19,0,1,1),J2181-OFFSET(J2181,-ROW()+2,0,1,1))</f>
        <v>-3201.8892390399706</v>
      </c>
      <c r="L2181" s="32" t="str">
        <f ca="1">IF(AND(F2181&gt;OFFSET(F2181,-计算结果!B$19,0,1,1),'000300'!K2181&lt;OFFSET('000300'!K2181,-计算结果!B$19,0,1,1)),"卖",IF(AND(F2181&lt;OFFSET(F2181,-计算结果!B$19,0,1,1),'000300'!K2181&gt;OFFSET('000300'!K2181,-计算结果!B$19,0,1,1)),"买",L2180))</f>
        <v>卖</v>
      </c>
      <c r="M2181" s="4" t="str">
        <f t="shared" ca="1" si="138"/>
        <v/>
      </c>
      <c r="N2181" s="3">
        <f ca="1">IF(L2180="买",E2181/E2180-1,0)-IF(M2181=1,计算结果!B$17,0)</f>
        <v>0</v>
      </c>
      <c r="O2181" s="2">
        <f t="shared" ca="1" si="139"/>
        <v>1.9524362522847414</v>
      </c>
      <c r="P2181" s="3">
        <f ca="1">1-O2181/MAX(O$2:O2181)</f>
        <v>0.24799088882128195</v>
      </c>
    </row>
    <row r="2182" spans="1:16" x14ac:dyDescent="0.15">
      <c r="A2182" s="1">
        <v>41638</v>
      </c>
      <c r="B2182">
        <v>2313.38</v>
      </c>
      <c r="C2182">
        <v>2316.62</v>
      </c>
      <c r="D2182" s="21">
        <v>2295.64</v>
      </c>
      <c r="E2182" s="21">
        <v>2299.46</v>
      </c>
      <c r="F2182" s="43">
        <v>461.56443647999998</v>
      </c>
      <c r="G2182" s="3">
        <f t="shared" si="136"/>
        <v>-1.7451855453487486E-3</v>
      </c>
      <c r="H2182" s="3">
        <f>1-E2182/MAX(E$2:E2182)</f>
        <v>0.60874906418022179</v>
      </c>
      <c r="I2182" s="21">
        <f ca="1">IF(ROW()&gt;计算结果!B$18-1,AVERAGE(OFFSET(E2182,0,0,-计算结果!B$18,1)),AVERAGE(OFFSET(E2182,0,0,-ROW()+1,1)))</f>
        <v>2293.3450000000003</v>
      </c>
      <c r="J2182" s="43">
        <f t="shared" ca="1" si="137"/>
        <v>313951.52536831977</v>
      </c>
      <c r="K2182" s="43">
        <f ca="1">IF(ROW()&gt;计算结果!B$19+1,J2182-OFFSET(J2182,-计算结果!B$19,0,1,1),J2182-OFFSET(J2182,-ROW()+2,0,1,1))</f>
        <v>-2277.2640563199529</v>
      </c>
      <c r="L2182" s="32" t="str">
        <f ca="1">IF(AND(F2182&gt;OFFSET(F2182,-计算结果!B$19,0,1,1),'000300'!K2182&lt;OFFSET('000300'!K2182,-计算结果!B$19,0,1,1)),"卖",IF(AND(F2182&lt;OFFSET(F2182,-计算结果!B$19,0,1,1),'000300'!K2182&gt;OFFSET('000300'!K2182,-计算结果!B$19,0,1,1)),"买",L2181))</f>
        <v>卖</v>
      </c>
      <c r="M2182" s="4" t="str">
        <f t="shared" ca="1" si="138"/>
        <v/>
      </c>
      <c r="N2182" s="3">
        <f ca="1">IF(L2181="买",E2182/E2181-1,0)-IF(M2182=1,计算结果!B$17,0)</f>
        <v>0</v>
      </c>
      <c r="O2182" s="2">
        <f t="shared" ca="1" si="139"/>
        <v>1.9524362522847414</v>
      </c>
      <c r="P2182" s="3">
        <f ca="1">1-O2182/MAX(O$2:O2182)</f>
        <v>0.24799088882128195</v>
      </c>
    </row>
    <row r="2183" spans="1:16" x14ac:dyDescent="0.15">
      <c r="A2183" s="1">
        <v>41639</v>
      </c>
      <c r="B2183">
        <v>2289.0100000000002</v>
      </c>
      <c r="C2183">
        <v>2333.0700000000002</v>
      </c>
      <c r="D2183" s="21">
        <v>2287.12</v>
      </c>
      <c r="E2183" s="21">
        <v>2330.0300000000002</v>
      </c>
      <c r="F2183" s="43">
        <v>570.26486272</v>
      </c>
      <c r="G2183" s="3">
        <f t="shared" si="136"/>
        <v>1.3294425647760955E-2</v>
      </c>
      <c r="H2183" s="3">
        <f>1-E2183/MAX(E$2:E2183)</f>
        <v>0.6035476077043489</v>
      </c>
      <c r="I2183" s="21">
        <f ca="1">IF(ROW()&gt;计算结果!B$18-1,AVERAGE(OFFSET(E2183,0,0,-计算结果!B$18,1)),AVERAGE(OFFSET(E2183,0,0,-ROW()+1,1)))</f>
        <v>2299.5749999999998</v>
      </c>
      <c r="J2183" s="43">
        <f t="shared" ca="1" si="137"/>
        <v>314521.79023103975</v>
      </c>
      <c r="K2183" s="43">
        <f ca="1">IF(ROW()&gt;计算结果!B$19+1,J2183-OFFSET(J2183,-计算结果!B$19,0,1,1),J2183-OFFSET(J2183,-ROW()+2,0,1,1))</f>
        <v>-1310.2465023999684</v>
      </c>
      <c r="L2183" s="32" t="str">
        <f ca="1">IF(AND(F2183&gt;OFFSET(F2183,-计算结果!B$19,0,1,1),'000300'!K2183&lt;OFFSET('000300'!K2183,-计算结果!B$19,0,1,1)),"卖",IF(AND(F2183&lt;OFFSET(F2183,-计算结果!B$19,0,1,1),'000300'!K2183&gt;OFFSET('000300'!K2183,-计算结果!B$19,0,1,1)),"买",L2182))</f>
        <v>卖</v>
      </c>
      <c r="M2183" s="4" t="str">
        <f t="shared" ca="1" si="138"/>
        <v/>
      </c>
      <c r="N2183" s="3">
        <f ca="1">IF(L2182="买",E2183/E2182-1,0)-IF(M2183=1,计算结果!B$17,0)</f>
        <v>0</v>
      </c>
      <c r="O2183" s="2">
        <f t="shared" ca="1" si="139"/>
        <v>1.9524362522847414</v>
      </c>
      <c r="P2183" s="3">
        <f ca="1">1-O2183/MAX(O$2:O2183)</f>
        <v>0.24799088882128195</v>
      </c>
    </row>
    <row r="2184" spans="1:16" x14ac:dyDescent="0.15">
      <c r="A2184" s="1">
        <v>41641</v>
      </c>
      <c r="B2184">
        <v>2323.4299999999998</v>
      </c>
      <c r="C2184">
        <v>2325.9899999999998</v>
      </c>
      <c r="D2184" s="21">
        <v>2310.65</v>
      </c>
      <c r="E2184" s="21">
        <v>2321.98</v>
      </c>
      <c r="F2184" s="43">
        <v>490.12211711999998</v>
      </c>
      <c r="G2184" s="3">
        <f t="shared" si="136"/>
        <v>-3.4548911387407566E-3</v>
      </c>
      <c r="H2184" s="3">
        <f>1-E2184/MAX(E$2:E2184)</f>
        <v>0.60491730756142381</v>
      </c>
      <c r="I2184" s="21">
        <f ca="1">IF(ROW()&gt;计算结果!B$18-1,AVERAGE(OFFSET(E2184,0,0,-计算结果!B$18,1)),AVERAGE(OFFSET(E2184,0,0,-ROW()+1,1)))</f>
        <v>2313.7375000000002</v>
      </c>
      <c r="J2184" s="43">
        <f t="shared" ca="1" si="137"/>
        <v>315011.91234815976</v>
      </c>
      <c r="K2184" s="43">
        <f ca="1">IF(ROW()&gt;计算结果!B$19+1,J2184-OFFSET(J2184,-计算结果!B$19,0,1,1),J2184-OFFSET(J2184,-ROW()+2,0,1,1))</f>
        <v>-368.63569919997826</v>
      </c>
      <c r="L2184" s="32" t="str">
        <f ca="1">IF(AND(F2184&gt;OFFSET(F2184,-计算结果!B$19,0,1,1),'000300'!K2184&lt;OFFSET('000300'!K2184,-计算结果!B$19,0,1,1)),"卖",IF(AND(F2184&lt;OFFSET(F2184,-计算结果!B$19,0,1,1),'000300'!K2184&gt;OFFSET('000300'!K2184,-计算结果!B$19,0,1,1)),"买",L2183))</f>
        <v>卖</v>
      </c>
      <c r="M2184" s="4" t="str">
        <f t="shared" ca="1" si="138"/>
        <v/>
      </c>
      <c r="N2184" s="3">
        <f ca="1">IF(L2183="买",E2184/E2183-1,0)-IF(M2184=1,计算结果!B$17,0)</f>
        <v>0</v>
      </c>
      <c r="O2184" s="2">
        <f t="shared" ca="1" si="139"/>
        <v>1.9524362522847414</v>
      </c>
      <c r="P2184" s="3">
        <f ca="1">1-O2184/MAX(O$2:O2184)</f>
        <v>0.24799088882128195</v>
      </c>
    </row>
    <row r="2185" spans="1:16" x14ac:dyDescent="0.15">
      <c r="A2185" s="1">
        <v>41642</v>
      </c>
      <c r="B2185">
        <v>2311.9699999999998</v>
      </c>
      <c r="C2185">
        <v>2314.84</v>
      </c>
      <c r="D2185" s="21">
        <v>2280.89</v>
      </c>
      <c r="E2185" s="21">
        <v>2290.7800000000002</v>
      </c>
      <c r="F2185" s="43">
        <v>577.39710463999995</v>
      </c>
      <c r="G2185" s="3">
        <f t="shared" si="136"/>
        <v>-1.3436808241242271E-2</v>
      </c>
      <c r="H2185" s="3">
        <f>1-E2185/MAX(E$2:E2185)</f>
        <v>0.61022595793915468</v>
      </c>
      <c r="I2185" s="21">
        <f ca="1">IF(ROW()&gt;计算结果!B$18-1,AVERAGE(OFFSET(E2185,0,0,-计算结果!B$18,1)),AVERAGE(OFFSET(E2185,0,0,-ROW()+1,1)))</f>
        <v>2310.5625</v>
      </c>
      <c r="J2185" s="43">
        <f t="shared" ca="1" si="137"/>
        <v>314434.51524351974</v>
      </c>
      <c r="K2185" s="43">
        <f ca="1">IF(ROW()&gt;计算结果!B$19+1,J2185-OFFSET(J2185,-计算结果!B$19,0,1,1),J2185-OFFSET(J2185,-ROW()+2,0,1,1))</f>
        <v>-337.41152255999623</v>
      </c>
      <c r="L2185" s="32" t="str">
        <f ca="1">IF(AND(F2185&gt;OFFSET(F2185,-计算结果!B$19,0,1,1),'000300'!K2185&lt;OFFSET('000300'!K2185,-计算结果!B$19,0,1,1)),"卖",IF(AND(F2185&lt;OFFSET(F2185,-计算结果!B$19,0,1,1),'000300'!K2185&gt;OFFSET('000300'!K2185,-计算结果!B$19,0,1,1)),"买",L2184))</f>
        <v>买</v>
      </c>
      <c r="M2185" s="4">
        <f t="shared" ca="1" si="138"/>
        <v>1</v>
      </c>
      <c r="N2185" s="3">
        <f ca="1">IF(L2184="买",E2185/E2184-1,0)-IF(M2185=1,计算结果!B$17,0)</f>
        <v>0</v>
      </c>
      <c r="O2185" s="2">
        <f t="shared" ca="1" si="139"/>
        <v>1.9524362522847414</v>
      </c>
      <c r="P2185" s="3">
        <f ca="1">1-O2185/MAX(O$2:O2185)</f>
        <v>0.24799088882128195</v>
      </c>
    </row>
    <row r="2186" spans="1:16" x14ac:dyDescent="0.15">
      <c r="A2186" s="1">
        <v>41645</v>
      </c>
      <c r="B2186">
        <v>2286.37</v>
      </c>
      <c r="C2186">
        <v>2286.37</v>
      </c>
      <c r="D2186" s="21">
        <v>2229.33</v>
      </c>
      <c r="E2186" s="21">
        <v>2238.64</v>
      </c>
      <c r="F2186" s="43">
        <v>599.79358207999996</v>
      </c>
      <c r="G2186" s="3">
        <f t="shared" si="136"/>
        <v>-2.2760806362898345E-2</v>
      </c>
      <c r="H2186" s="3">
        <f>1-E2186/MAX(E$2:E2186)</f>
        <v>0.61909752943578578</v>
      </c>
      <c r="I2186" s="21">
        <f ca="1">IF(ROW()&gt;计算结果!B$18-1,AVERAGE(OFFSET(E2186,0,0,-计算结果!B$18,1)),AVERAGE(OFFSET(E2186,0,0,-ROW()+1,1)))</f>
        <v>2295.3575000000001</v>
      </c>
      <c r="J2186" s="43">
        <f t="shared" ca="1" si="137"/>
        <v>313834.72166143975</v>
      </c>
      <c r="K2186" s="43">
        <f ca="1">IF(ROW()&gt;计算结果!B$19+1,J2186-OFFSET(J2186,-计算结果!B$19,0,1,1),J2186-OFFSET(J2186,-ROW()+2,0,1,1))</f>
        <v>-493.05165823997231</v>
      </c>
      <c r="L2186" s="32" t="str">
        <f ca="1">IF(AND(F2186&gt;OFFSET(F2186,-计算结果!B$19,0,1,1),'000300'!K2186&lt;OFFSET('000300'!K2186,-计算结果!B$19,0,1,1)),"卖",IF(AND(F2186&lt;OFFSET(F2186,-计算结果!B$19,0,1,1),'000300'!K2186&gt;OFFSET('000300'!K2186,-计算结果!B$19,0,1,1)),"买",L2185))</f>
        <v>买</v>
      </c>
      <c r="M2186" s="4" t="str">
        <f t="shared" ca="1" si="138"/>
        <v/>
      </c>
      <c r="N2186" s="3">
        <f ca="1">IF(L2185="买",E2186/E2185-1,0)-IF(M2186=1,计算结果!B$17,0)</f>
        <v>-2.2760806362898345E-2</v>
      </c>
      <c r="O2186" s="2">
        <f t="shared" ca="1" si="139"/>
        <v>1.9079972288105855</v>
      </c>
      <c r="P2186" s="3">
        <f ca="1">1-O2186/MAX(O$2:O2186)</f>
        <v>0.26510722258395603</v>
      </c>
    </row>
    <row r="2187" spans="1:16" x14ac:dyDescent="0.15">
      <c r="A2187" s="1">
        <v>41646</v>
      </c>
      <c r="B2187">
        <v>2222.31</v>
      </c>
      <c r="C2187">
        <v>2246.79</v>
      </c>
      <c r="D2187" s="21">
        <v>2218.65</v>
      </c>
      <c r="E2187" s="21">
        <v>2238</v>
      </c>
      <c r="F2187" s="43">
        <v>425.65648384000002</v>
      </c>
      <c r="G2187" s="3">
        <f t="shared" si="136"/>
        <v>-2.8588786048666659E-4</v>
      </c>
      <c r="H2187" s="3">
        <f>1-E2187/MAX(E$2:E2187)</f>
        <v>0.61920642482814947</v>
      </c>
      <c r="I2187" s="21">
        <f ca="1">IF(ROW()&gt;计算结果!B$18-1,AVERAGE(OFFSET(E2187,0,0,-计算结果!B$18,1)),AVERAGE(OFFSET(E2187,0,0,-ROW()+1,1)))</f>
        <v>2272.35</v>
      </c>
      <c r="J2187" s="43">
        <f t="shared" ca="1" si="137"/>
        <v>313409.06517759972</v>
      </c>
      <c r="K2187" s="43">
        <f ca="1">IF(ROW()&gt;计算结果!B$19+1,J2187-OFFSET(J2187,-计算结果!B$19,0,1,1),J2187-OFFSET(J2187,-ROW()+2,0,1,1))</f>
        <v>-466.97623551997822</v>
      </c>
      <c r="L2187" s="32" t="str">
        <f ca="1">IF(AND(F2187&gt;OFFSET(F2187,-计算结果!B$19,0,1,1),'000300'!K2187&lt;OFFSET('000300'!K2187,-计算结果!B$19,0,1,1)),"卖",IF(AND(F2187&lt;OFFSET(F2187,-计算结果!B$19,0,1,1),'000300'!K2187&gt;OFFSET('000300'!K2187,-计算结果!B$19,0,1,1)),"买",L2186))</f>
        <v>买</v>
      </c>
      <c r="M2187" s="4" t="str">
        <f t="shared" ca="1" si="138"/>
        <v/>
      </c>
      <c r="N2187" s="3">
        <f ca="1">IF(L2186="买",E2187/E2186-1,0)-IF(M2187=1,计算结果!B$17,0)</f>
        <v>-2.8588786048666659E-4</v>
      </c>
      <c r="O2187" s="2">
        <f t="shared" ca="1" si="139"/>
        <v>1.9074517555650263</v>
      </c>
      <c r="P2187" s="3">
        <f ca="1">1-O2187/MAX(O$2:O2187)</f>
        <v>0.26531731950777859</v>
      </c>
    </row>
    <row r="2188" spans="1:16" x14ac:dyDescent="0.15">
      <c r="A2188" s="1">
        <v>41647</v>
      </c>
      <c r="B2188">
        <v>2240.64</v>
      </c>
      <c r="C2188">
        <v>2262.58</v>
      </c>
      <c r="D2188" s="21">
        <v>2228.42</v>
      </c>
      <c r="E2188" s="21">
        <v>2241.91</v>
      </c>
      <c r="F2188" s="43">
        <v>506.91489791999999</v>
      </c>
      <c r="G2188" s="3">
        <f t="shared" si="136"/>
        <v>1.7470956210901001E-3</v>
      </c>
      <c r="H2188" s="3">
        <f>1-E2188/MAX(E$2:E2188)</f>
        <v>0.61854114204042743</v>
      </c>
      <c r="I2188" s="21">
        <f ca="1">IF(ROW()&gt;计算结果!B$18-1,AVERAGE(OFFSET(E2188,0,0,-计算结果!B$18,1)),AVERAGE(OFFSET(E2188,0,0,-ROW()+1,1)))</f>
        <v>2252.3325</v>
      </c>
      <c r="J2188" s="43">
        <f t="shared" ca="1" si="137"/>
        <v>312902.15027967974</v>
      </c>
      <c r="K2188" s="43">
        <f ca="1">IF(ROW()&gt;计算结果!B$19+1,J2188-OFFSET(J2188,-计算结果!B$19,0,1,1),J2188-OFFSET(J2188,-ROW()+2,0,1,1))</f>
        <v>-561.86130431998754</v>
      </c>
      <c r="L2188" s="32" t="str">
        <f ca="1">IF(AND(F2188&gt;OFFSET(F2188,-计算结果!B$19,0,1,1),'000300'!K2188&lt;OFFSET('000300'!K2188,-计算结果!B$19,0,1,1)),"卖",IF(AND(F2188&lt;OFFSET(F2188,-计算结果!B$19,0,1,1),'000300'!K2188&gt;OFFSET('000300'!K2188,-计算结果!B$19,0,1,1)),"买",L2187))</f>
        <v>买</v>
      </c>
      <c r="M2188" s="4" t="str">
        <f t="shared" ca="1" si="138"/>
        <v/>
      </c>
      <c r="N2188" s="3">
        <f ca="1">IF(L2187="买",E2188/E2187-1,0)-IF(M2188=1,计算结果!B$17,0)</f>
        <v>1.7470956210901001E-3</v>
      </c>
      <c r="O2188" s="2">
        <f t="shared" ca="1" si="139"/>
        <v>1.9107842561746147</v>
      </c>
      <c r="P2188" s="3">
        <f ca="1">1-O2188/MAX(O$2:O2188)</f>
        <v>0.26403375861379985</v>
      </c>
    </row>
    <row r="2189" spans="1:16" x14ac:dyDescent="0.15">
      <c r="A2189" s="1">
        <v>41648</v>
      </c>
      <c r="B2189">
        <v>2236.9699999999998</v>
      </c>
      <c r="C2189">
        <v>2258.89</v>
      </c>
      <c r="D2189" s="21">
        <v>2220.8000000000002</v>
      </c>
      <c r="E2189" s="21">
        <v>2222.2199999999998</v>
      </c>
      <c r="F2189" s="43">
        <v>543.99492095999994</v>
      </c>
      <c r="G2189" s="3">
        <f t="shared" si="136"/>
        <v>-8.7826897600706832E-3</v>
      </c>
      <c r="H2189" s="3">
        <f>1-E2189/MAX(E$2:E2189)</f>
        <v>0.62189137684611717</v>
      </c>
      <c r="I2189" s="21">
        <f ca="1">IF(ROW()&gt;计算结果!B$18-1,AVERAGE(OFFSET(E2189,0,0,-计算结果!B$18,1)),AVERAGE(OFFSET(E2189,0,0,-ROW()+1,1)))</f>
        <v>2235.1924999999997</v>
      </c>
      <c r="J2189" s="43">
        <f t="shared" ca="1" si="137"/>
        <v>312358.15535871976</v>
      </c>
      <c r="K2189" s="43">
        <f ca="1">IF(ROW()&gt;计算结果!B$19+1,J2189-OFFSET(J2189,-计算结果!B$19,0,1,1),J2189-OFFSET(J2189,-ROW()+2,0,1,1))</f>
        <v>-619.82609407999553</v>
      </c>
      <c r="L2189" s="32" t="str">
        <f ca="1">IF(AND(F2189&gt;OFFSET(F2189,-计算结果!B$19,0,1,1),'000300'!K2189&lt;OFFSET('000300'!K2189,-计算结果!B$19,0,1,1)),"卖",IF(AND(F2189&lt;OFFSET(F2189,-计算结果!B$19,0,1,1),'000300'!K2189&gt;OFFSET('000300'!K2189,-计算结果!B$19,0,1,1)),"买",L2188))</f>
        <v>买</v>
      </c>
      <c r="M2189" s="4" t="str">
        <f t="shared" ca="1" si="138"/>
        <v/>
      </c>
      <c r="N2189" s="3">
        <f ca="1">IF(L2188="买",E2189/E2188-1,0)-IF(M2189=1,计算结果!B$17,0)</f>
        <v>-8.7826897600706832E-3</v>
      </c>
      <c r="O2189" s="2">
        <f t="shared" ca="1" si="139"/>
        <v>1.8940024308542056</v>
      </c>
      <c r="P2189" s="3">
        <f ca="1">1-O2189/MAX(O$2:O2189)</f>
        <v>0.27049752178578024</v>
      </c>
    </row>
    <row r="2190" spans="1:16" x14ac:dyDescent="0.15">
      <c r="A2190" s="1">
        <v>41649</v>
      </c>
      <c r="B2190">
        <v>2216.52</v>
      </c>
      <c r="C2190">
        <v>2224.4899999999998</v>
      </c>
      <c r="D2190" s="21">
        <v>2200.2199999999998</v>
      </c>
      <c r="E2190" s="21">
        <v>2204.85</v>
      </c>
      <c r="F2190" s="43">
        <v>475.72307968000001</v>
      </c>
      <c r="G2190" s="3">
        <f t="shared" si="136"/>
        <v>-7.8165078165077784E-3</v>
      </c>
      <c r="H2190" s="3">
        <f>1-E2190/MAX(E$2:E2190)</f>
        <v>0.62484686585448856</v>
      </c>
      <c r="I2190" s="21">
        <f ca="1">IF(ROW()&gt;计算结果!B$18-1,AVERAGE(OFFSET(E2190,0,0,-计算结果!B$18,1)),AVERAGE(OFFSET(E2190,0,0,-ROW()+1,1)))</f>
        <v>2226.7449999999999</v>
      </c>
      <c r="J2190" s="43">
        <f t="shared" ca="1" si="137"/>
        <v>311882.43227903976</v>
      </c>
      <c r="K2190" s="43">
        <f ca="1">IF(ROW()&gt;计算结果!B$19+1,J2190-OFFSET(J2190,-计算结果!B$19,0,1,1),J2190-OFFSET(J2190,-ROW()+2,0,1,1))</f>
        <v>-1607.5286528000142</v>
      </c>
      <c r="L2190" s="32" t="str">
        <f ca="1">IF(AND(F2190&gt;OFFSET(F2190,-计算结果!B$19,0,1,1),'000300'!K2190&lt;OFFSET('000300'!K2190,-计算结果!B$19,0,1,1)),"卖",IF(AND(F2190&lt;OFFSET(F2190,-计算结果!B$19,0,1,1),'000300'!K2190&gt;OFFSET('000300'!K2190,-计算结果!B$19,0,1,1)),"买",L2189))</f>
        <v>买</v>
      </c>
      <c r="M2190" s="4" t="str">
        <f t="shared" ca="1" si="138"/>
        <v/>
      </c>
      <c r="N2190" s="3">
        <f ca="1">IF(L2189="买",E2190/E2189-1,0)-IF(M2190=1,计算结果!B$17,0)</f>
        <v>-7.8165078165077784E-3</v>
      </c>
      <c r="O2190" s="2">
        <f t="shared" ca="1" si="139"/>
        <v>1.879197946048949</v>
      </c>
      <c r="P2190" s="3">
        <f ca="1">1-O2190/MAX(O$2:O2190)</f>
        <v>0.27619968360890346</v>
      </c>
    </row>
    <row r="2191" spans="1:16" x14ac:dyDescent="0.15">
      <c r="A2191" s="1">
        <v>41652</v>
      </c>
      <c r="B2191">
        <v>2207</v>
      </c>
      <c r="C2191">
        <v>2222.0700000000002</v>
      </c>
      <c r="D2191" s="21">
        <v>2183.6</v>
      </c>
      <c r="E2191" s="21">
        <v>2193.6799999999998</v>
      </c>
      <c r="F2191" s="43">
        <v>461.23003904000001</v>
      </c>
      <c r="G2191" s="3">
        <f t="shared" si="136"/>
        <v>-5.066104270131766E-3</v>
      </c>
      <c r="H2191" s="3">
        <f>1-E2191/MAX(E$2:E2191)</f>
        <v>0.62674743074933636</v>
      </c>
      <c r="I2191" s="21">
        <f ca="1">IF(ROW()&gt;计算结果!B$18-1,AVERAGE(OFFSET(E2191,0,0,-计算结果!B$18,1)),AVERAGE(OFFSET(E2191,0,0,-ROW()+1,1)))</f>
        <v>2215.665</v>
      </c>
      <c r="J2191" s="43">
        <f t="shared" ca="1" si="137"/>
        <v>311421.20223999978</v>
      </c>
      <c r="K2191" s="43">
        <f ca="1">IF(ROW()&gt;计算结果!B$19+1,J2191-OFFSET(J2191,-计算结果!B$19,0,1,1),J2191-OFFSET(J2191,-ROW()+2,0,1,1))</f>
        <v>-2530.3231283199857</v>
      </c>
      <c r="L2191" s="32" t="str">
        <f ca="1">IF(AND(F2191&gt;OFFSET(F2191,-计算结果!B$19,0,1,1),'000300'!K2191&lt;OFFSET('000300'!K2191,-计算结果!B$19,0,1,1)),"卖",IF(AND(F2191&lt;OFFSET(F2191,-计算结果!B$19,0,1,1),'000300'!K2191&gt;OFFSET('000300'!K2191,-计算结果!B$19,0,1,1)),"买",L2190))</f>
        <v>买</v>
      </c>
      <c r="M2191" s="4" t="str">
        <f t="shared" ca="1" si="138"/>
        <v/>
      </c>
      <c r="N2191" s="3">
        <f ca="1">IF(L2190="买",E2191/E2190-1,0)-IF(M2191=1,计算结果!B$17,0)</f>
        <v>-5.066104270131766E-3</v>
      </c>
      <c r="O2191" s="2">
        <f t="shared" ca="1" si="139"/>
        <v>1.8696777333100476</v>
      </c>
      <c r="P2191" s="3">
        <f ca="1">1-O2191/MAX(O$2:O2191)</f>
        <v>0.27986653148249507</v>
      </c>
    </row>
    <row r="2192" spans="1:16" x14ac:dyDescent="0.15">
      <c r="A2192" s="1">
        <v>41653</v>
      </c>
      <c r="B2192">
        <v>2192.84</v>
      </c>
      <c r="C2192">
        <v>2214.12</v>
      </c>
      <c r="D2192" s="21">
        <v>2179.91</v>
      </c>
      <c r="E2192" s="21">
        <v>2212.85</v>
      </c>
      <c r="F2192" s="43">
        <v>467.85101823999997</v>
      </c>
      <c r="G2192" s="3">
        <f t="shared" si="136"/>
        <v>8.7387403814596087E-3</v>
      </c>
      <c r="H2192" s="3">
        <f>1-E2192/MAX(E$2:E2192)</f>
        <v>0.6234856734499421</v>
      </c>
      <c r="I2192" s="21">
        <f ca="1">IF(ROW()&gt;计算结果!B$18-1,AVERAGE(OFFSET(E2192,0,0,-计算结果!B$18,1)),AVERAGE(OFFSET(E2192,0,0,-ROW()+1,1)))</f>
        <v>2208.4</v>
      </c>
      <c r="J2192" s="43">
        <f t="shared" ca="1" si="137"/>
        <v>310953.3512217598</v>
      </c>
      <c r="K2192" s="43">
        <f ca="1">IF(ROW()&gt;计算结果!B$19+1,J2192-OFFSET(J2192,-计算结果!B$19,0,1,1),J2192-OFFSET(J2192,-ROW()+2,0,1,1))</f>
        <v>-3568.439009279944</v>
      </c>
      <c r="L2192" s="32" t="str">
        <f ca="1">IF(AND(F2192&gt;OFFSET(F2192,-计算结果!B$19,0,1,1),'000300'!K2192&lt;OFFSET('000300'!K2192,-计算结果!B$19,0,1,1)),"卖",IF(AND(F2192&lt;OFFSET(F2192,-计算结果!B$19,0,1,1),'000300'!K2192&gt;OFFSET('000300'!K2192,-计算结果!B$19,0,1,1)),"买",L2191))</f>
        <v>买</v>
      </c>
      <c r="M2192" s="4" t="str">
        <f t="shared" ca="1" si="138"/>
        <v/>
      </c>
      <c r="N2192" s="3">
        <f ca="1">IF(L2191="买",E2192/E2191-1,0)-IF(M2192=1,计算结果!B$17,0)</f>
        <v>8.7387403814596087E-3</v>
      </c>
      <c r="O2192" s="2">
        <f t="shared" ca="1" si="139"/>
        <v>1.88601636161844</v>
      </c>
      <c r="P2192" s="3">
        <f ca="1">1-O2192/MAX(O$2:O2192)</f>
        <v>0.27357347206112059</v>
      </c>
    </row>
    <row r="2193" spans="1:16" x14ac:dyDescent="0.15">
      <c r="A2193" s="1">
        <v>41654</v>
      </c>
      <c r="B2193">
        <v>2210.02</v>
      </c>
      <c r="C2193">
        <v>2215.9</v>
      </c>
      <c r="D2193" s="21">
        <v>2193.8000000000002</v>
      </c>
      <c r="E2193" s="21">
        <v>2208.94</v>
      </c>
      <c r="F2193" s="43">
        <v>457.55916287999997</v>
      </c>
      <c r="G2193" s="3">
        <f t="shared" si="136"/>
        <v>-1.7669521205684324E-3</v>
      </c>
      <c r="H2193" s="3">
        <f>1-E2193/MAX(E$2:E2193)</f>
        <v>0.62415095623766415</v>
      </c>
      <c r="I2193" s="21">
        <f ca="1">IF(ROW()&gt;计算结果!B$18-1,AVERAGE(OFFSET(E2193,0,0,-计算结果!B$18,1)),AVERAGE(OFFSET(E2193,0,0,-ROW()+1,1)))</f>
        <v>2205.08</v>
      </c>
      <c r="J2193" s="43">
        <f t="shared" ca="1" si="137"/>
        <v>310495.7920588798</v>
      </c>
      <c r="K2193" s="43">
        <f ca="1">IF(ROW()&gt;计算结果!B$19+1,J2193-OFFSET(J2193,-计算结果!B$19,0,1,1),J2193-OFFSET(J2193,-ROW()+2,0,1,1))</f>
        <v>-4516.1202892799629</v>
      </c>
      <c r="L2193" s="32" t="str">
        <f ca="1">IF(AND(F2193&gt;OFFSET(F2193,-计算结果!B$19,0,1,1),'000300'!K2193&lt;OFFSET('000300'!K2193,-计算结果!B$19,0,1,1)),"卖",IF(AND(F2193&lt;OFFSET(F2193,-计算结果!B$19,0,1,1),'000300'!K2193&gt;OFFSET('000300'!K2193,-计算结果!B$19,0,1,1)),"买",L2192))</f>
        <v>买</v>
      </c>
      <c r="M2193" s="4" t="str">
        <f t="shared" ca="1" si="138"/>
        <v/>
      </c>
      <c r="N2193" s="3">
        <f ca="1">IF(L2192="买",E2193/E2192-1,0)-IF(M2193=1,计算结果!B$17,0)</f>
        <v>-1.7669521205684324E-3</v>
      </c>
      <c r="O2193" s="2">
        <f t="shared" ca="1" si="139"/>
        <v>1.8826838610088514</v>
      </c>
      <c r="P2193" s="3">
        <f ca="1">1-O2193/MAX(O$2:O2193)</f>
        <v>0.27485703295509933</v>
      </c>
    </row>
    <row r="2194" spans="1:16" x14ac:dyDescent="0.15">
      <c r="A2194" s="1">
        <v>41655</v>
      </c>
      <c r="B2194">
        <v>2209.4499999999998</v>
      </c>
      <c r="C2194">
        <v>2227.2600000000002</v>
      </c>
      <c r="D2194" s="21">
        <v>2201.56</v>
      </c>
      <c r="E2194" s="21">
        <v>2211.84</v>
      </c>
      <c r="F2194" s="43">
        <v>498.42782208</v>
      </c>
      <c r="G2194" s="3">
        <f t="shared" si="136"/>
        <v>1.3128468858367714E-3</v>
      </c>
      <c r="H2194" s="3">
        <f>1-E2194/MAX(E$2:E2194)</f>
        <v>0.62365752399101604</v>
      </c>
      <c r="I2194" s="21">
        <f ca="1">IF(ROW()&gt;计算结果!B$18-1,AVERAGE(OFFSET(E2194,0,0,-计算结果!B$18,1)),AVERAGE(OFFSET(E2194,0,0,-ROW()+1,1)))</f>
        <v>2206.8274999999999</v>
      </c>
      <c r="J2194" s="43">
        <f t="shared" ca="1" si="137"/>
        <v>310994.21988095978</v>
      </c>
      <c r="K2194" s="43">
        <f ca="1">IF(ROW()&gt;计算结果!B$19+1,J2194-OFFSET(J2194,-计算结果!B$19,0,1,1),J2194-OFFSET(J2194,-ROW()+2,0,1,1))</f>
        <v>-3440.2953625599621</v>
      </c>
      <c r="L2194" s="32" t="str">
        <f ca="1">IF(AND(F2194&gt;OFFSET(F2194,-计算结果!B$19,0,1,1),'000300'!K2194&lt;OFFSET('000300'!K2194,-计算结果!B$19,0,1,1)),"卖",IF(AND(F2194&lt;OFFSET(F2194,-计算结果!B$19,0,1,1),'000300'!K2194&gt;OFFSET('000300'!K2194,-计算结果!B$19,0,1,1)),"买",L2193))</f>
        <v>买</v>
      </c>
      <c r="M2194" s="4" t="str">
        <f t="shared" ca="1" si="138"/>
        <v/>
      </c>
      <c r="N2194" s="3">
        <f ca="1">IF(L2193="买",E2194/E2193-1,0)-IF(M2194=1,计算结果!B$17,0)</f>
        <v>1.3128468858367714E-3</v>
      </c>
      <c r="O2194" s="2">
        <f t="shared" ca="1" si="139"/>
        <v>1.8851555366527921</v>
      </c>
      <c r="P2194" s="3">
        <f ca="1">1-O2194/MAX(O$2:O2194)</f>
        <v>0.27390503126902799</v>
      </c>
    </row>
    <row r="2195" spans="1:16" x14ac:dyDescent="0.15">
      <c r="A2195" s="1">
        <v>41656</v>
      </c>
      <c r="B2195">
        <v>2203.8200000000002</v>
      </c>
      <c r="C2195">
        <v>2205.9699999999998</v>
      </c>
      <c r="D2195" s="21">
        <v>2175.88</v>
      </c>
      <c r="E2195" s="21">
        <v>2178.4899999999998</v>
      </c>
      <c r="F2195" s="43">
        <v>462.68157952000001</v>
      </c>
      <c r="G2195" s="3">
        <f t="shared" si="136"/>
        <v>-1.5077944155092782E-2</v>
      </c>
      <c r="H2195" s="3">
        <f>1-E2195/MAX(E$2:E2195)</f>
        <v>0.62933199482746893</v>
      </c>
      <c r="I2195" s="21">
        <f ca="1">IF(ROW()&gt;计算结果!B$18-1,AVERAGE(OFFSET(E2195,0,0,-计算结果!B$18,1)),AVERAGE(OFFSET(E2195,0,0,-ROW()+1,1)))</f>
        <v>2203.0299999999997</v>
      </c>
      <c r="J2195" s="43">
        <f t="shared" ca="1" si="137"/>
        <v>310531.53830143978</v>
      </c>
      <c r="K2195" s="43">
        <f ca="1">IF(ROW()&gt;计算结果!B$19+1,J2195-OFFSET(J2195,-计算结果!B$19,0,1,1),J2195-OFFSET(J2195,-ROW()+2,0,1,1))</f>
        <v>-3303.1833599999663</v>
      </c>
      <c r="L2195" s="32" t="str">
        <f ca="1">IF(AND(F2195&gt;OFFSET(F2195,-计算结果!B$19,0,1,1),'000300'!K2195&lt;OFFSET('000300'!K2195,-计算结果!B$19,0,1,1)),"卖",IF(AND(F2195&lt;OFFSET(F2195,-计算结果!B$19,0,1,1),'000300'!K2195&gt;OFFSET('000300'!K2195,-计算结果!B$19,0,1,1)),"买",L2194))</f>
        <v>买</v>
      </c>
      <c r="M2195" s="4" t="str">
        <f t="shared" ca="1" si="138"/>
        <v/>
      </c>
      <c r="N2195" s="3">
        <f ca="1">IF(L2194="买",E2195/E2194-1,0)-IF(M2195=1,计算结果!B$17,0)</f>
        <v>-1.5077944155092782E-2</v>
      </c>
      <c r="O2195" s="2">
        <f t="shared" ca="1" si="139"/>
        <v>1.8567312667474773</v>
      </c>
      <c r="P2195" s="3">
        <f ca="1">1-O2195/MAX(O$2:O2195)</f>
        <v>0.28485305065884747</v>
      </c>
    </row>
    <row r="2196" spans="1:16" x14ac:dyDescent="0.15">
      <c r="A2196" s="1">
        <v>41659</v>
      </c>
      <c r="B2196">
        <v>2173.65</v>
      </c>
      <c r="C2196">
        <v>2182.46</v>
      </c>
      <c r="D2196" s="21">
        <v>2156.46</v>
      </c>
      <c r="E2196" s="21">
        <v>2165.9899999999998</v>
      </c>
      <c r="F2196" s="43">
        <v>391.57227519999998</v>
      </c>
      <c r="G2196" s="3">
        <f t="shared" si="136"/>
        <v>-5.7379193845278342E-3</v>
      </c>
      <c r="H2196" s="3">
        <f>1-E2196/MAX(E$2:E2196)</f>
        <v>0.63145885795957257</v>
      </c>
      <c r="I2196" s="21">
        <f ca="1">IF(ROW()&gt;计算结果!B$18-1,AVERAGE(OFFSET(E2196,0,0,-计算结果!B$18,1)),AVERAGE(OFFSET(E2196,0,0,-ROW()+1,1)))</f>
        <v>2191.3150000000001</v>
      </c>
      <c r="J2196" s="43">
        <f t="shared" ca="1" si="137"/>
        <v>310139.9660262398</v>
      </c>
      <c r="K2196" s="43">
        <f ca="1">IF(ROW()&gt;计算结果!B$19+1,J2196-OFFSET(J2196,-计算结果!B$19,0,1,1),J2196-OFFSET(J2196,-ROW()+2,0,1,1))</f>
        <v>-3269.0991513599292</v>
      </c>
      <c r="L2196" s="32" t="str">
        <f ca="1">IF(AND(F2196&gt;OFFSET(F2196,-计算结果!B$19,0,1,1),'000300'!K2196&lt;OFFSET('000300'!K2196,-计算结果!B$19,0,1,1)),"卖",IF(AND(F2196&lt;OFFSET(F2196,-计算结果!B$19,0,1,1),'000300'!K2196&gt;OFFSET('000300'!K2196,-计算结果!B$19,0,1,1)),"买",L2195))</f>
        <v>买</v>
      </c>
      <c r="M2196" s="4" t="str">
        <f t="shared" ca="1" si="138"/>
        <v/>
      </c>
      <c r="N2196" s="3">
        <f ca="1">IF(L2195="买",E2196/E2195-1,0)-IF(M2196=1,计算结果!B$17,0)</f>
        <v>-5.7379193845278342E-3</v>
      </c>
      <c r="O2196" s="2">
        <f t="shared" ca="1" si="139"/>
        <v>1.8460774924201482</v>
      </c>
      <c r="P2196" s="3">
        <f ca="1">1-O2196/MAX(O$2:O2196)</f>
        <v>0.28895650620225799</v>
      </c>
    </row>
    <row r="2197" spans="1:16" x14ac:dyDescent="0.15">
      <c r="A2197" s="1">
        <v>41660</v>
      </c>
      <c r="B2197">
        <v>2168.42</v>
      </c>
      <c r="C2197">
        <v>2197.92</v>
      </c>
      <c r="D2197" s="21">
        <v>2168.42</v>
      </c>
      <c r="E2197" s="21">
        <v>2187.41</v>
      </c>
      <c r="F2197" s="43">
        <v>385.90992383999998</v>
      </c>
      <c r="G2197" s="3">
        <f t="shared" si="136"/>
        <v>9.8892423326053525E-3</v>
      </c>
      <c r="H2197" s="3">
        <f>1-E2197/MAX(E$2:E2197)</f>
        <v>0.62781426529639961</v>
      </c>
      <c r="I2197" s="21">
        <f ca="1">IF(ROW()&gt;计算结果!B$18-1,AVERAGE(OFFSET(E2197,0,0,-计算结果!B$18,1)),AVERAGE(OFFSET(E2197,0,0,-ROW()+1,1)))</f>
        <v>2185.9324999999999</v>
      </c>
      <c r="J2197" s="43">
        <f t="shared" ca="1" si="137"/>
        <v>309754.05610239977</v>
      </c>
      <c r="K2197" s="43">
        <f ca="1">IF(ROW()&gt;计算结果!B$19+1,J2197-OFFSET(J2197,-计算结果!B$19,0,1,1),J2197-OFFSET(J2197,-ROW()+2,0,1,1))</f>
        <v>-3148.0941772799706</v>
      </c>
      <c r="L2197" s="32" t="str">
        <f ca="1">IF(AND(F2197&gt;OFFSET(F2197,-计算结果!B$19,0,1,1),'000300'!K2197&lt;OFFSET('000300'!K2197,-计算结果!B$19,0,1,1)),"卖",IF(AND(F2197&lt;OFFSET(F2197,-计算结果!B$19,0,1,1),'000300'!K2197&gt;OFFSET('000300'!K2197,-计算结果!B$19,0,1,1)),"买",L2196))</f>
        <v>买</v>
      </c>
      <c r="M2197" s="4" t="str">
        <f t="shared" ca="1" si="138"/>
        <v/>
      </c>
      <c r="N2197" s="3">
        <f ca="1">IF(L2196="买",E2197/E2196-1,0)-IF(M2197=1,计算结果!B$17,0)</f>
        <v>9.8892423326053525E-3</v>
      </c>
      <c r="O2197" s="2">
        <f t="shared" ca="1" si="139"/>
        <v>1.8643338001074594</v>
      </c>
      <c r="P2197" s="3">
        <f ca="1">1-O2197/MAX(O$2:O2197)</f>
        <v>0.28192482478306968</v>
      </c>
    </row>
    <row r="2198" spans="1:16" x14ac:dyDescent="0.15">
      <c r="A2198" s="1">
        <v>41661</v>
      </c>
      <c r="B2198">
        <v>2190.4299999999998</v>
      </c>
      <c r="C2198">
        <v>2244.13</v>
      </c>
      <c r="D2198" s="21">
        <v>2187.5300000000002</v>
      </c>
      <c r="E2198" s="21">
        <v>2243.8000000000002</v>
      </c>
      <c r="F2198" s="43">
        <v>648.03356671999995</v>
      </c>
      <c r="G2198" s="3">
        <f t="shared" si="136"/>
        <v>2.5779346350250032E-2</v>
      </c>
      <c r="H2198" s="3">
        <f>1-E2198/MAX(E$2:E2198)</f>
        <v>0.61821956033485326</v>
      </c>
      <c r="I2198" s="21">
        <f ca="1">IF(ROW()&gt;计算结果!B$18-1,AVERAGE(OFFSET(E2198,0,0,-计算结果!B$18,1)),AVERAGE(OFFSET(E2198,0,0,-ROW()+1,1)))</f>
        <v>2193.9224999999997</v>
      </c>
      <c r="J2198" s="43">
        <f t="shared" ca="1" si="137"/>
        <v>310402.0896691198</v>
      </c>
      <c r="K2198" s="43">
        <f ca="1">IF(ROW()&gt;计算结果!B$19+1,J2198-OFFSET(J2198,-计算结果!B$19,0,1,1),J2198-OFFSET(J2198,-ROW()+2,0,1,1))</f>
        <v>-1956.0656895999564</v>
      </c>
      <c r="L2198" s="32" t="str">
        <f ca="1">IF(AND(F2198&gt;OFFSET(F2198,-计算结果!B$19,0,1,1),'000300'!K2198&lt;OFFSET('000300'!K2198,-计算结果!B$19,0,1,1)),"卖",IF(AND(F2198&lt;OFFSET(F2198,-计算结果!B$19,0,1,1),'000300'!K2198&gt;OFFSET('000300'!K2198,-计算结果!B$19,0,1,1)),"买",L2197))</f>
        <v>卖</v>
      </c>
      <c r="M2198" s="4">
        <f t="shared" ca="1" si="138"/>
        <v>1</v>
      </c>
      <c r="N2198" s="3">
        <f ca="1">IF(L2197="买",E2198/E2197-1,0)-IF(M2198=1,计算结果!B$17,0)</f>
        <v>2.5779346350250032E-2</v>
      </c>
      <c r="O2198" s="2">
        <f t="shared" ca="1" si="139"/>
        <v>1.9123951068529075</v>
      </c>
      <c r="P2198" s="3">
        <f ca="1">1-O2198/MAX(O$2:O2198)</f>
        <v>0.26341331613563601</v>
      </c>
    </row>
    <row r="2199" spans="1:16" x14ac:dyDescent="0.15">
      <c r="A2199" s="1">
        <v>41662</v>
      </c>
      <c r="B2199">
        <v>2242.2399999999998</v>
      </c>
      <c r="C2199">
        <v>2248.92</v>
      </c>
      <c r="D2199" s="21">
        <v>2228.06</v>
      </c>
      <c r="E2199" s="21">
        <v>2231.89</v>
      </c>
      <c r="F2199" s="43">
        <v>557.26415871999995</v>
      </c>
      <c r="G2199" s="3">
        <f t="shared" si="136"/>
        <v>-5.3079597112043464E-3</v>
      </c>
      <c r="H2199" s="3">
        <f>1-E2199/MAX(E$2:E2199)</f>
        <v>0.62024603552712176</v>
      </c>
      <c r="I2199" s="21">
        <f ca="1">IF(ROW()&gt;计算结果!B$18-1,AVERAGE(OFFSET(E2199,0,0,-计算结果!B$18,1)),AVERAGE(OFFSET(E2199,0,0,-ROW()+1,1)))</f>
        <v>2207.2725</v>
      </c>
      <c r="J2199" s="43">
        <f t="shared" ca="1" si="137"/>
        <v>310959.35382783978</v>
      </c>
      <c r="K2199" s="43">
        <f ca="1">IF(ROW()&gt;计算结果!B$19+1,J2199-OFFSET(J2199,-计算结果!B$19,0,1,1),J2199-OFFSET(J2199,-ROW()+2,0,1,1))</f>
        <v>-923.07845119998092</v>
      </c>
      <c r="L2199" s="32" t="str">
        <f ca="1">IF(AND(F2199&gt;OFFSET(F2199,-计算结果!B$19,0,1,1),'000300'!K2199&lt;OFFSET('000300'!K2199,-计算结果!B$19,0,1,1)),"卖",IF(AND(F2199&lt;OFFSET(F2199,-计算结果!B$19,0,1,1),'000300'!K2199&gt;OFFSET('000300'!K2199,-计算结果!B$19,0,1,1)),"买",L2198))</f>
        <v>卖</v>
      </c>
      <c r="M2199" s="4" t="str">
        <f t="shared" ca="1" si="138"/>
        <v/>
      </c>
      <c r="N2199" s="3">
        <f ca="1">IF(L2198="买",E2199/E2198-1,0)-IF(M2199=1,计算结果!B$17,0)</f>
        <v>0</v>
      </c>
      <c r="O2199" s="2">
        <f t="shared" ca="1" si="139"/>
        <v>1.9123951068529075</v>
      </c>
      <c r="P2199" s="3">
        <f ca="1">1-O2199/MAX(O$2:O2199)</f>
        <v>0.26341331613563601</v>
      </c>
    </row>
    <row r="2200" spans="1:16" x14ac:dyDescent="0.15">
      <c r="A2200" s="1">
        <v>41663</v>
      </c>
      <c r="B2200">
        <v>2225.7600000000002</v>
      </c>
      <c r="C2200">
        <v>2257.36</v>
      </c>
      <c r="D2200" s="21">
        <v>2222.89</v>
      </c>
      <c r="E2200" s="21">
        <v>2245.6799999999998</v>
      </c>
      <c r="F2200" s="43">
        <v>595.63446271999999</v>
      </c>
      <c r="G2200" s="3">
        <f t="shared" si="136"/>
        <v>6.1786199140638765E-3</v>
      </c>
      <c r="H2200" s="3">
        <f>1-E2200/MAX(E$2:E2200)</f>
        <v>0.61789968011978491</v>
      </c>
      <c r="I2200" s="21">
        <f ca="1">IF(ROW()&gt;计算结果!B$18-1,AVERAGE(OFFSET(E2200,0,0,-计算结果!B$18,1)),AVERAGE(OFFSET(E2200,0,0,-ROW()+1,1)))</f>
        <v>2227.1950000000002</v>
      </c>
      <c r="J2200" s="43">
        <f t="shared" ca="1" si="137"/>
        <v>311554.98829055979</v>
      </c>
      <c r="K2200" s="43">
        <f ca="1">IF(ROW()&gt;计算结果!B$19+1,J2200-OFFSET(J2200,-计算结果!B$19,0,1,1),J2200-OFFSET(J2200,-ROW()+2,0,1,1))</f>
        <v>133.78605056001106</v>
      </c>
      <c r="L2200" s="32" t="str">
        <f ca="1">IF(AND(F2200&gt;OFFSET(F2200,-计算结果!B$19,0,1,1),'000300'!K2200&lt;OFFSET('000300'!K2200,-计算结果!B$19,0,1,1)),"卖",IF(AND(F2200&lt;OFFSET(F2200,-计算结果!B$19,0,1,1),'000300'!K2200&gt;OFFSET('000300'!K2200,-计算结果!B$19,0,1,1)),"买",L2199))</f>
        <v>卖</v>
      </c>
      <c r="M2200" s="4" t="str">
        <f t="shared" ca="1" si="138"/>
        <v/>
      </c>
      <c r="N2200" s="3">
        <f ca="1">IF(L2199="买",E2200/E2199-1,0)-IF(M2200=1,计算结果!B$17,0)</f>
        <v>0</v>
      </c>
      <c r="O2200" s="2">
        <f t="shared" ca="1" si="139"/>
        <v>1.9123951068529075</v>
      </c>
      <c r="P2200" s="3">
        <f ca="1">1-O2200/MAX(O$2:O2200)</f>
        <v>0.26341331613563601</v>
      </c>
    </row>
    <row r="2201" spans="1:16" x14ac:dyDescent="0.15">
      <c r="A2201" s="1">
        <v>41666</v>
      </c>
      <c r="B2201">
        <v>2233.0100000000002</v>
      </c>
      <c r="C2201">
        <v>2233.23</v>
      </c>
      <c r="D2201" s="21">
        <v>2211.8000000000002</v>
      </c>
      <c r="E2201" s="21">
        <v>2215.92</v>
      </c>
      <c r="F2201" s="43">
        <v>635.03990783999996</v>
      </c>
      <c r="G2201" s="3">
        <f t="shared" si="136"/>
        <v>-1.3252110719247479E-2</v>
      </c>
      <c r="H2201" s="3">
        <f>1-E2201/MAX(E$2:E2201)</f>
        <v>0.62296331586469744</v>
      </c>
      <c r="I2201" s="21">
        <f ca="1">IF(ROW()&gt;计算结果!B$18-1,AVERAGE(OFFSET(E2201,0,0,-计算结果!B$18,1)),AVERAGE(OFFSET(E2201,0,0,-ROW()+1,1)))</f>
        <v>2234.3225000000002</v>
      </c>
      <c r="J2201" s="43">
        <f t="shared" ca="1" si="137"/>
        <v>312190.02819839981</v>
      </c>
      <c r="K2201" s="43">
        <f ca="1">IF(ROW()&gt;计算结果!B$19+1,J2201-OFFSET(J2201,-计算结果!B$19,0,1,1),J2201-OFFSET(J2201,-ROW()+2,0,1,1))</f>
        <v>1236.6769766400103</v>
      </c>
      <c r="L2201" s="32" t="str">
        <f ca="1">IF(AND(F2201&gt;OFFSET(F2201,-计算结果!B$19,0,1,1),'000300'!K2201&lt;OFFSET('000300'!K2201,-计算结果!B$19,0,1,1)),"卖",IF(AND(F2201&lt;OFFSET(F2201,-计算结果!B$19,0,1,1),'000300'!K2201&gt;OFFSET('000300'!K2201,-计算结果!B$19,0,1,1)),"买",L2200))</f>
        <v>卖</v>
      </c>
      <c r="M2201" s="4" t="str">
        <f t="shared" ca="1" si="138"/>
        <v/>
      </c>
      <c r="N2201" s="3">
        <f ca="1">IF(L2200="买",E2201/E2200-1,0)-IF(M2201=1,计算结果!B$17,0)</f>
        <v>0</v>
      </c>
      <c r="O2201" s="2">
        <f t="shared" ca="1" si="139"/>
        <v>1.9123951068529075</v>
      </c>
      <c r="P2201" s="3">
        <f ca="1">1-O2201/MAX(O$2:O2201)</f>
        <v>0.26341331613563601</v>
      </c>
    </row>
    <row r="2202" spans="1:16" x14ac:dyDescent="0.15">
      <c r="A2202" s="1">
        <v>41667</v>
      </c>
      <c r="B2202">
        <v>2220.7800000000002</v>
      </c>
      <c r="C2202">
        <v>2233.2600000000002</v>
      </c>
      <c r="D2202" s="21">
        <v>2205.9699999999998</v>
      </c>
      <c r="E2202" s="21">
        <v>2219.86</v>
      </c>
      <c r="F2202" s="43">
        <v>494.08753664</v>
      </c>
      <c r="G2202" s="3">
        <f t="shared" si="136"/>
        <v>1.7780425286111345E-3</v>
      </c>
      <c r="H2202" s="3">
        <f>1-E2202/MAX(E$2:E2202)</f>
        <v>0.62229292860545837</v>
      </c>
      <c r="I2202" s="21">
        <f ca="1">IF(ROW()&gt;计算结果!B$18-1,AVERAGE(OFFSET(E2202,0,0,-计算结果!B$18,1)),AVERAGE(OFFSET(E2202,0,0,-ROW()+1,1)))</f>
        <v>2228.3375000000001</v>
      </c>
      <c r="J2202" s="43">
        <f t="shared" ca="1" si="137"/>
        <v>311695.94066175981</v>
      </c>
      <c r="K2202" s="43">
        <f ca="1">IF(ROW()&gt;计算结果!B$19+1,J2202-OFFSET(J2202,-计算结果!B$19,0,1,1),J2202-OFFSET(J2202,-ROW()+2,0,1,1))</f>
        <v>1200.1486028800136</v>
      </c>
      <c r="L2202" s="32" t="str">
        <f ca="1">IF(AND(F2202&gt;OFFSET(F2202,-计算结果!B$19,0,1,1),'000300'!K2202&lt;OFFSET('000300'!K2202,-计算结果!B$19,0,1,1)),"卖",IF(AND(F2202&lt;OFFSET(F2202,-计算结果!B$19,0,1,1),'000300'!K2202&gt;OFFSET('000300'!K2202,-计算结果!B$19,0,1,1)),"买",L2201))</f>
        <v>卖</v>
      </c>
      <c r="M2202" s="4" t="str">
        <f t="shared" ca="1" si="138"/>
        <v/>
      </c>
      <c r="N2202" s="3">
        <f ca="1">IF(L2201="买",E2202/E2201-1,0)-IF(M2202=1,计算结果!B$17,0)</f>
        <v>0</v>
      </c>
      <c r="O2202" s="2">
        <f t="shared" ca="1" si="139"/>
        <v>1.9123951068529075</v>
      </c>
      <c r="P2202" s="3">
        <f ca="1">1-O2202/MAX(O$2:O2202)</f>
        <v>0.26341331613563601</v>
      </c>
    </row>
    <row r="2203" spans="1:16" x14ac:dyDescent="0.15">
      <c r="A2203" s="1">
        <v>41668</v>
      </c>
      <c r="B2203">
        <v>2225.71</v>
      </c>
      <c r="C2203">
        <v>2233.06</v>
      </c>
      <c r="D2203" s="21">
        <v>2219.9299999999998</v>
      </c>
      <c r="E2203" s="21">
        <v>2227.7800000000002</v>
      </c>
      <c r="F2203" s="43">
        <v>487.88684799999999</v>
      </c>
      <c r="G2203" s="3">
        <f t="shared" si="136"/>
        <v>3.5677925634949315E-3</v>
      </c>
      <c r="H2203" s="3">
        <f>1-E2203/MAX(E$2:E2203)</f>
        <v>0.62094534812495739</v>
      </c>
      <c r="I2203" s="21">
        <f ca="1">IF(ROW()&gt;计算结果!B$18-1,AVERAGE(OFFSET(E2203,0,0,-计算结果!B$18,1)),AVERAGE(OFFSET(E2203,0,0,-ROW()+1,1)))</f>
        <v>2227.3100000000004</v>
      </c>
      <c r="J2203" s="43">
        <f t="shared" ca="1" si="137"/>
        <v>311208.05381375982</v>
      </c>
      <c r="K2203" s="43">
        <f ca="1">IF(ROW()&gt;计算结果!B$19+1,J2203-OFFSET(J2203,-计算结果!B$19,0,1,1),J2203-OFFSET(J2203,-ROW()+2,0,1,1))</f>
        <v>213.83393280004384</v>
      </c>
      <c r="L2203" s="32" t="str">
        <f ca="1">IF(AND(F2203&gt;OFFSET(F2203,-计算结果!B$19,0,1,1),'000300'!K2203&lt;OFFSET('000300'!K2203,-计算结果!B$19,0,1,1)),"卖",IF(AND(F2203&lt;OFFSET(F2203,-计算结果!B$19,0,1,1),'000300'!K2203&gt;OFFSET('000300'!K2203,-计算结果!B$19,0,1,1)),"买",L2202))</f>
        <v>买</v>
      </c>
      <c r="M2203" s="4">
        <f t="shared" ca="1" si="138"/>
        <v>1</v>
      </c>
      <c r="N2203" s="3">
        <f ca="1">IF(L2202="买",E2203/E2202-1,0)-IF(M2203=1,计算结果!B$17,0)</f>
        <v>0</v>
      </c>
      <c r="O2203" s="2">
        <f t="shared" ca="1" si="139"/>
        <v>1.9123951068529075</v>
      </c>
      <c r="P2203" s="3">
        <f ca="1">1-O2203/MAX(O$2:O2203)</f>
        <v>0.26341331613563601</v>
      </c>
    </row>
    <row r="2204" spans="1:16" x14ac:dyDescent="0.15">
      <c r="A2204" s="1">
        <v>41669</v>
      </c>
      <c r="B2204">
        <v>2223.16</v>
      </c>
      <c r="C2204">
        <v>2223.16</v>
      </c>
      <c r="D2204" s="21">
        <v>2200.2199999999998</v>
      </c>
      <c r="E2204" s="21">
        <v>2202.4499999999998</v>
      </c>
      <c r="F2204" s="43">
        <v>434.75959807999999</v>
      </c>
      <c r="G2204" s="3">
        <f t="shared" si="136"/>
        <v>-1.1370063471258574E-2</v>
      </c>
      <c r="H2204" s="3">
        <f>1-E2204/MAX(E$2:E2204)</f>
        <v>0.62525522357585239</v>
      </c>
      <c r="I2204" s="21">
        <f ca="1">IF(ROW()&gt;计算结果!B$18-1,AVERAGE(OFFSET(E2204,0,0,-计算结果!B$18,1)),AVERAGE(OFFSET(E2204,0,0,-ROW()+1,1)))</f>
        <v>2216.5025000000005</v>
      </c>
      <c r="J2204" s="43">
        <f t="shared" ca="1" si="137"/>
        <v>310773.29421567981</v>
      </c>
      <c r="K2204" s="43">
        <f ca="1">IF(ROW()&gt;计算结果!B$19+1,J2204-OFFSET(J2204,-计算结果!B$19,0,1,1),J2204-OFFSET(J2204,-ROW()+2,0,1,1))</f>
        <v>241.75591424002778</v>
      </c>
      <c r="L2204" s="32" t="str">
        <f ca="1">IF(AND(F2204&gt;OFFSET(F2204,-计算结果!B$19,0,1,1),'000300'!K2204&lt;OFFSET('000300'!K2204,-计算结果!B$19,0,1,1)),"卖",IF(AND(F2204&lt;OFFSET(F2204,-计算结果!B$19,0,1,1),'000300'!K2204&gt;OFFSET('000300'!K2204,-计算结果!B$19,0,1,1)),"买",L2203))</f>
        <v>买</v>
      </c>
      <c r="M2204" s="4" t="str">
        <f t="shared" ca="1" si="138"/>
        <v/>
      </c>
      <c r="N2204" s="3">
        <f ca="1">IF(L2203="买",E2204/E2203-1,0)-IF(M2204=1,计算结果!B$17,0)</f>
        <v>-1.1370063471258574E-2</v>
      </c>
      <c r="O2204" s="2">
        <f t="shared" ca="1" si="139"/>
        <v>1.8906510531058656</v>
      </c>
      <c r="P2204" s="3">
        <f ca="1">1-O2204/MAX(O$2:O2204)</f>
        <v>0.27178835348325769</v>
      </c>
    </row>
    <row r="2205" spans="1:16" x14ac:dyDescent="0.15">
      <c r="A2205" s="1">
        <v>41677</v>
      </c>
      <c r="B2205">
        <v>2187.34</v>
      </c>
      <c r="C2205">
        <v>2212.5</v>
      </c>
      <c r="D2205" s="21">
        <v>2177.12</v>
      </c>
      <c r="E2205" s="21">
        <v>2212.48</v>
      </c>
      <c r="F2205" s="43">
        <v>495.97108223999999</v>
      </c>
      <c r="G2205" s="3">
        <f t="shared" si="136"/>
        <v>4.5540193875004409E-3</v>
      </c>
      <c r="H2205" s="3">
        <f>1-E2205/MAX(E$2:E2205)</f>
        <v>0.62354862859865245</v>
      </c>
      <c r="I2205" s="21">
        <f ca="1">IF(ROW()&gt;计算结果!B$18-1,AVERAGE(OFFSET(E2205,0,0,-计算结果!B$18,1)),AVERAGE(OFFSET(E2205,0,0,-ROW()+1,1)))</f>
        <v>2215.6424999999999</v>
      </c>
      <c r="J2205" s="43">
        <f t="shared" ca="1" si="137"/>
        <v>310277.32313343982</v>
      </c>
      <c r="K2205" s="43">
        <f ca="1">IF(ROW()&gt;计算结果!B$19+1,J2205-OFFSET(J2205,-计算结果!B$19,0,1,1),J2205-OFFSET(J2205,-ROW()+2,0,1,1))</f>
        <v>137.35710720001953</v>
      </c>
      <c r="L2205" s="32" t="str">
        <f ca="1">IF(AND(F2205&gt;OFFSET(F2205,-计算结果!B$19,0,1,1),'000300'!K2205&lt;OFFSET('000300'!K2205,-计算结果!B$19,0,1,1)),"卖",IF(AND(F2205&lt;OFFSET(F2205,-计算结果!B$19,0,1,1),'000300'!K2205&gt;OFFSET('000300'!K2205,-计算结果!B$19,0,1,1)),"买",L2204))</f>
        <v>买</v>
      </c>
      <c r="M2205" s="4" t="str">
        <f t="shared" ca="1" si="138"/>
        <v/>
      </c>
      <c r="N2205" s="3">
        <f ca="1">IF(L2204="买",E2205/E2204-1,0)-IF(M2205=1,计算结果!B$17,0)</f>
        <v>4.5540193875004409E-3</v>
      </c>
      <c r="O2205" s="2">
        <f t="shared" ca="1" si="139"/>
        <v>1.8992611146567078</v>
      </c>
      <c r="P2205" s="3">
        <f ca="1">1-O2205/MAX(O$2:O2205)</f>
        <v>0.26847206352681685</v>
      </c>
    </row>
    <row r="2206" spans="1:16" x14ac:dyDescent="0.15">
      <c r="A2206" s="1">
        <v>41680</v>
      </c>
      <c r="B2206">
        <v>2221.54</v>
      </c>
      <c r="C2206">
        <v>2270.19</v>
      </c>
      <c r="D2206" s="21">
        <v>2221.54</v>
      </c>
      <c r="E2206" s="21">
        <v>2267.5300000000002</v>
      </c>
      <c r="F2206" s="43">
        <v>811.03241216000004</v>
      </c>
      <c r="G2206" s="3">
        <f t="shared" si="136"/>
        <v>2.4881580850448337E-2</v>
      </c>
      <c r="H2206" s="3">
        <f>1-E2206/MAX(E$2:E2206)</f>
        <v>0.61418192336486754</v>
      </c>
      <c r="I2206" s="21">
        <f ca="1">IF(ROW()&gt;计算结果!B$18-1,AVERAGE(OFFSET(E2206,0,0,-计算结果!B$18,1)),AVERAGE(OFFSET(E2206,0,0,-ROW()+1,1)))</f>
        <v>2227.56</v>
      </c>
      <c r="J2206" s="43">
        <f t="shared" ca="1" si="137"/>
        <v>311088.35554559983</v>
      </c>
      <c r="K2206" s="43">
        <f ca="1">IF(ROW()&gt;计算结果!B$19+1,J2206-OFFSET(J2206,-计算结果!B$19,0,1,1),J2206-OFFSET(J2206,-ROW()+2,0,1,1))</f>
        <v>1334.299443200056</v>
      </c>
      <c r="L2206" s="32" t="str">
        <f ca="1">IF(AND(F2206&gt;OFFSET(F2206,-计算结果!B$19,0,1,1),'000300'!K2206&lt;OFFSET('000300'!K2206,-计算结果!B$19,0,1,1)),"卖",IF(AND(F2206&lt;OFFSET(F2206,-计算结果!B$19,0,1,1),'000300'!K2206&gt;OFFSET('000300'!K2206,-计算结果!B$19,0,1,1)),"买",L2205))</f>
        <v>买</v>
      </c>
      <c r="M2206" s="4" t="str">
        <f t="shared" ca="1" si="138"/>
        <v/>
      </c>
      <c r="N2206" s="3">
        <f ca="1">IF(L2205="买",E2206/E2205-1,0)-IF(M2206=1,计算结果!B$17,0)</f>
        <v>2.4881580850448337E-2</v>
      </c>
      <c r="O2206" s="2">
        <f t="shared" ca="1" si="139"/>
        <v>1.9465177336371513</v>
      </c>
      <c r="P2206" s="3">
        <f ca="1">1-O2206/MAX(O$2:O2206)</f>
        <v>0.25027049203109764</v>
      </c>
    </row>
    <row r="2207" spans="1:16" x14ac:dyDescent="0.15">
      <c r="A2207" s="1">
        <v>41681</v>
      </c>
      <c r="B2207">
        <v>2267.7399999999998</v>
      </c>
      <c r="C2207">
        <v>2296.52</v>
      </c>
      <c r="D2207" s="21">
        <v>2262.6</v>
      </c>
      <c r="E2207" s="21">
        <v>2285.56</v>
      </c>
      <c r="F2207" s="43">
        <v>926.88965631999997</v>
      </c>
      <c r="G2207" s="3">
        <f t="shared" si="136"/>
        <v>7.9513832231545845E-3</v>
      </c>
      <c r="H2207" s="3">
        <f>1-E2207/MAX(E$2:E2207)</f>
        <v>0.61111413598312114</v>
      </c>
      <c r="I2207" s="21">
        <f ca="1">IF(ROW()&gt;计算结果!B$18-1,AVERAGE(OFFSET(E2207,0,0,-计算结果!B$18,1)),AVERAGE(OFFSET(E2207,0,0,-ROW()+1,1)))</f>
        <v>2242.0050000000001</v>
      </c>
      <c r="J2207" s="43">
        <f t="shared" ca="1" si="137"/>
        <v>312015.24520191981</v>
      </c>
      <c r="K2207" s="43">
        <f ca="1">IF(ROW()&gt;计算结果!B$19+1,J2207-OFFSET(J2207,-计算结果!B$19,0,1,1),J2207-OFFSET(J2207,-ROW()+2,0,1,1))</f>
        <v>1613.1555328000104</v>
      </c>
      <c r="L2207" s="32" t="str">
        <f ca="1">IF(AND(F2207&gt;OFFSET(F2207,-计算结果!B$19,0,1,1),'000300'!K2207&lt;OFFSET('000300'!K2207,-计算结果!B$19,0,1,1)),"卖",IF(AND(F2207&lt;OFFSET(F2207,-计算结果!B$19,0,1,1),'000300'!K2207&gt;OFFSET('000300'!K2207,-计算结果!B$19,0,1,1)),"买",L2206))</f>
        <v>买</v>
      </c>
      <c r="M2207" s="4" t="str">
        <f t="shared" ca="1" si="138"/>
        <v/>
      </c>
      <c r="N2207" s="3">
        <f ca="1">IF(L2206="买",E2207/E2206-1,0)-IF(M2207=1,计算结果!B$17,0)</f>
        <v>7.9513832231545845E-3</v>
      </c>
      <c r="O2207" s="2">
        <f t="shared" ca="1" si="139"/>
        <v>1.9619952420879667</v>
      </c>
      <c r="P2207" s="3">
        <f ca="1">1-O2207/MAX(O$2:O2207)</f>
        <v>0.24430910539952977</v>
      </c>
    </row>
    <row r="2208" spans="1:16" x14ac:dyDescent="0.15">
      <c r="A2208" s="1">
        <v>41682</v>
      </c>
      <c r="B2208">
        <v>2286.19</v>
      </c>
      <c r="C2208">
        <v>2294.3200000000002</v>
      </c>
      <c r="D2208" s="21">
        <v>2276.44</v>
      </c>
      <c r="E2208" s="21">
        <v>2291.25</v>
      </c>
      <c r="F2208" s="43">
        <v>734.87376384000004</v>
      </c>
      <c r="G2208" s="3">
        <f t="shared" si="136"/>
        <v>2.4895430441556066E-3</v>
      </c>
      <c r="H2208" s="3">
        <f>1-E2208/MAX(E$2:E2208)</f>
        <v>0.61014598788538765</v>
      </c>
      <c r="I2208" s="21">
        <f ca="1">IF(ROW()&gt;计算结果!B$18-1,AVERAGE(OFFSET(E2208,0,0,-计算结果!B$18,1)),AVERAGE(OFFSET(E2208,0,0,-ROW()+1,1)))</f>
        <v>2264.2049999999999</v>
      </c>
      <c r="J2208" s="43">
        <f t="shared" ca="1" si="137"/>
        <v>312750.11896575982</v>
      </c>
      <c r="K2208" s="43">
        <f ca="1">IF(ROW()&gt;计算结果!B$19+1,J2208-OFFSET(J2208,-计算结果!B$19,0,1,1),J2208-OFFSET(J2208,-ROW()+2,0,1,1))</f>
        <v>1790.7651379200397</v>
      </c>
      <c r="L2208" s="32" t="str">
        <f ca="1">IF(AND(F2208&gt;OFFSET(F2208,-计算结果!B$19,0,1,1),'000300'!K2208&lt;OFFSET('000300'!K2208,-计算结果!B$19,0,1,1)),"卖",IF(AND(F2208&lt;OFFSET(F2208,-计算结果!B$19,0,1,1),'000300'!K2208&gt;OFFSET('000300'!K2208,-计算结果!B$19,0,1,1)),"买",L2207))</f>
        <v>买</v>
      </c>
      <c r="M2208" s="4" t="str">
        <f t="shared" ca="1" si="138"/>
        <v/>
      </c>
      <c r="N2208" s="3">
        <f ca="1">IF(L2207="买",E2208/E2207-1,0)-IF(M2208=1,计算结果!B$17,0)</f>
        <v>2.4895430441556066E-3</v>
      </c>
      <c r="O2208" s="2">
        <f t="shared" ca="1" si="139"/>
        <v>1.9668797136955731</v>
      </c>
      <c r="P2208" s="3">
        <f ca="1">1-O2208/MAX(O$2:O2208)</f>
        <v>0.24242778038934554</v>
      </c>
    </row>
    <row r="2209" spans="1:16" x14ac:dyDescent="0.15">
      <c r="A2209" s="1">
        <v>41683</v>
      </c>
      <c r="B2209">
        <v>2288.4499999999998</v>
      </c>
      <c r="C2209">
        <v>2307.4699999999998</v>
      </c>
      <c r="D2209" s="21">
        <v>2278.2600000000002</v>
      </c>
      <c r="E2209" s="21">
        <v>2279.5500000000002</v>
      </c>
      <c r="F2209" s="43">
        <v>873.52123391999999</v>
      </c>
      <c r="G2209" s="3">
        <f t="shared" si="136"/>
        <v>-5.106382978723345E-3</v>
      </c>
      <c r="H2209" s="3">
        <f>1-E2209/MAX(E$2:E2209)</f>
        <v>0.61213673177703665</v>
      </c>
      <c r="I2209" s="21">
        <f ca="1">IF(ROW()&gt;计算结果!B$18-1,AVERAGE(OFFSET(E2209,0,0,-计算结果!B$18,1)),AVERAGE(OFFSET(E2209,0,0,-ROW()+1,1)))</f>
        <v>2280.9724999999999</v>
      </c>
      <c r="J2209" s="43">
        <f t="shared" ca="1" si="137"/>
        <v>313623.64019967982</v>
      </c>
      <c r="K2209" s="43">
        <f ca="1">IF(ROW()&gt;计算结果!B$19+1,J2209-OFFSET(J2209,-计算结果!B$19,0,1,1),J2209-OFFSET(J2209,-ROW()+2,0,1,1))</f>
        <v>2068.6519091200316</v>
      </c>
      <c r="L2209" s="32" t="str">
        <f ca="1">IF(AND(F2209&gt;OFFSET(F2209,-计算结果!B$19,0,1,1),'000300'!K2209&lt;OFFSET('000300'!K2209,-计算结果!B$19,0,1,1)),"卖",IF(AND(F2209&lt;OFFSET(F2209,-计算结果!B$19,0,1,1),'000300'!K2209&gt;OFFSET('000300'!K2209,-计算结果!B$19,0,1,1)),"买",L2208))</f>
        <v>买</v>
      </c>
      <c r="M2209" s="4" t="str">
        <f t="shared" ca="1" si="138"/>
        <v/>
      </c>
      <c r="N2209" s="3">
        <f ca="1">IF(L2208="买",E2209/E2208-1,0)-IF(M2209=1,计算结果!B$17,0)</f>
        <v>-5.106382978723345E-3</v>
      </c>
      <c r="O2209" s="2">
        <f t="shared" ca="1" si="139"/>
        <v>1.9568360726043619</v>
      </c>
      <c r="P2209" s="3">
        <f ca="1">1-O2209/MAX(O$2:O2209)</f>
        <v>0.24629623427671898</v>
      </c>
    </row>
    <row r="2210" spans="1:16" x14ac:dyDescent="0.15">
      <c r="A2210" s="1">
        <v>41684</v>
      </c>
      <c r="B2210">
        <v>2278.4</v>
      </c>
      <c r="C2210">
        <v>2295.85</v>
      </c>
      <c r="D2210" s="21">
        <v>2274.4299999999998</v>
      </c>
      <c r="E2210" s="21">
        <v>2295.5700000000002</v>
      </c>
      <c r="F2210" s="43">
        <v>646.13326847999997</v>
      </c>
      <c r="G2210" s="3">
        <f t="shared" si="136"/>
        <v>7.0277028360861138E-3</v>
      </c>
      <c r="H2210" s="3">
        <f>1-E2210/MAX(E$2:E2210)</f>
        <v>0.60941094398693252</v>
      </c>
      <c r="I2210" s="21">
        <f ca="1">IF(ROW()&gt;计算结果!B$18-1,AVERAGE(OFFSET(E2210,0,0,-计算结果!B$18,1)),AVERAGE(OFFSET(E2210,0,0,-ROW()+1,1)))</f>
        <v>2287.9825000000001</v>
      </c>
      <c r="J2210" s="43">
        <f t="shared" ca="1" si="137"/>
        <v>314269.77346815984</v>
      </c>
      <c r="K2210" s="43">
        <f ca="1">IF(ROW()&gt;计算结果!B$19+1,J2210-OFFSET(J2210,-计算结果!B$19,0,1,1),J2210-OFFSET(J2210,-ROW()+2,0,1,1))</f>
        <v>2079.7452697600238</v>
      </c>
      <c r="L2210" s="32" t="str">
        <f ca="1">IF(AND(F2210&gt;OFFSET(F2210,-计算结果!B$19,0,1,1),'000300'!K2210&lt;OFFSET('000300'!K2210,-计算结果!B$19,0,1,1)),"卖",IF(AND(F2210&lt;OFFSET(F2210,-计算结果!B$19,0,1,1),'000300'!K2210&gt;OFFSET('000300'!K2210,-计算结果!B$19,0,1,1)),"买",L2209))</f>
        <v>买</v>
      </c>
      <c r="M2210" s="4" t="str">
        <f t="shared" ca="1" si="138"/>
        <v/>
      </c>
      <c r="N2210" s="3">
        <f ca="1">IF(L2209="买",E2210/E2209-1,0)-IF(M2210=1,计算结果!B$17,0)</f>
        <v>7.0277028360861138E-3</v>
      </c>
      <c r="O2210" s="2">
        <f t="shared" ca="1" si="139"/>
        <v>1.9705881350215593</v>
      </c>
      <c r="P2210" s="3">
        <f ca="1">1-O2210/MAX(O$2:O2210)</f>
        <v>0.2409994281847766</v>
      </c>
    </row>
    <row r="2211" spans="1:16" x14ac:dyDescent="0.15">
      <c r="A2211" s="1">
        <v>41687</v>
      </c>
      <c r="B2211">
        <v>2308.79</v>
      </c>
      <c r="C2211">
        <v>2315.58</v>
      </c>
      <c r="D2211" s="21">
        <v>2293.5500000000002</v>
      </c>
      <c r="E2211" s="21">
        <v>2311.65</v>
      </c>
      <c r="F2211" s="43">
        <v>868.71351296</v>
      </c>
      <c r="G2211" s="3">
        <f t="shared" si="136"/>
        <v>7.0047961944093018E-3</v>
      </c>
      <c r="H2211" s="3">
        <f>1-E2211/MAX(E$2:E2211)</f>
        <v>0.60667494725379423</v>
      </c>
      <c r="I2211" s="21">
        <f ca="1">IF(ROW()&gt;计算结果!B$18-1,AVERAGE(OFFSET(E2211,0,0,-计算结果!B$18,1)),AVERAGE(OFFSET(E2211,0,0,-ROW()+1,1)))</f>
        <v>2294.5050000000001</v>
      </c>
      <c r="J2211" s="43">
        <f t="shared" ca="1" si="137"/>
        <v>315138.48698111984</v>
      </c>
      <c r="K2211" s="43">
        <f ca="1">IF(ROW()&gt;计算结果!B$19+1,J2211-OFFSET(J2211,-计算结果!B$19,0,1,1),J2211-OFFSET(J2211,-ROW()+2,0,1,1))</f>
        <v>3442.5463193600299</v>
      </c>
      <c r="L2211" s="32" t="str">
        <f ca="1">IF(AND(F2211&gt;OFFSET(F2211,-计算结果!B$19,0,1,1),'000300'!K2211&lt;OFFSET('000300'!K2211,-计算结果!B$19,0,1,1)),"卖",IF(AND(F2211&lt;OFFSET(F2211,-计算结果!B$19,0,1,1),'000300'!K2211&gt;OFFSET('000300'!K2211,-计算结果!B$19,0,1,1)),"买",L2210))</f>
        <v>买</v>
      </c>
      <c r="M2211" s="4" t="str">
        <f t="shared" ca="1" si="138"/>
        <v/>
      </c>
      <c r="N2211" s="3">
        <f ca="1">IF(L2210="买",E2211/E2210-1,0)-IF(M2211=1,计算结果!B$17,0)</f>
        <v>7.0047961944093018E-3</v>
      </c>
      <c r="O2211" s="2">
        <f t="shared" ca="1" si="139"/>
        <v>1.9843917032905065</v>
      </c>
      <c r="P2211" s="3">
        <f ca="1">1-O2211/MAX(O$2:O2211)</f>
        <v>0.23568278386777086</v>
      </c>
    </row>
    <row r="2212" spans="1:16" x14ac:dyDescent="0.15">
      <c r="A2212" s="1">
        <v>41688</v>
      </c>
      <c r="B2212">
        <v>2310.31</v>
      </c>
      <c r="C2212">
        <v>2310.31</v>
      </c>
      <c r="D2212" s="21">
        <v>2276.11</v>
      </c>
      <c r="E2212" s="21">
        <v>2282.44</v>
      </c>
      <c r="F2212" s="43">
        <v>881.07270143999995</v>
      </c>
      <c r="G2212" s="3">
        <f t="shared" si="136"/>
        <v>-1.2635995933640509E-2</v>
      </c>
      <c r="H2212" s="3">
        <f>1-E2212/MAX(E$2:E2212)</f>
        <v>0.61164500102089425</v>
      </c>
      <c r="I2212" s="21">
        <f ca="1">IF(ROW()&gt;计算结果!B$18-1,AVERAGE(OFFSET(E2212,0,0,-计算结果!B$18,1)),AVERAGE(OFFSET(E2212,0,0,-ROW()+1,1)))</f>
        <v>2292.3025000000002</v>
      </c>
      <c r="J2212" s="43">
        <f t="shared" ca="1" si="137"/>
        <v>314257.41427967983</v>
      </c>
      <c r="K2212" s="43">
        <f ca="1">IF(ROW()&gt;计算结果!B$19+1,J2212-OFFSET(J2212,-计算结果!B$19,0,1,1),J2212-OFFSET(J2212,-ROW()+2,0,1,1))</f>
        <v>3049.3604659200064</v>
      </c>
      <c r="L2212" s="32" t="str">
        <f ca="1">IF(AND(F2212&gt;OFFSET(F2212,-计算结果!B$19,0,1,1),'000300'!K2212&lt;OFFSET('000300'!K2212,-计算结果!B$19,0,1,1)),"卖",IF(AND(F2212&lt;OFFSET(F2212,-计算结果!B$19,0,1,1),'000300'!K2212&gt;OFFSET('000300'!K2212,-计算结果!B$19,0,1,1)),"买",L2211))</f>
        <v>买</v>
      </c>
      <c r="M2212" s="4" t="str">
        <f t="shared" ca="1" si="138"/>
        <v/>
      </c>
      <c r="N2212" s="3">
        <f ca="1">IF(L2211="买",E2212/E2211-1,0)-IF(M2212=1,计算结果!B$17,0)</f>
        <v>-1.2635995933640509E-2</v>
      </c>
      <c r="O2212" s="2">
        <f t="shared" ca="1" si="139"/>
        <v>1.9593169377969777</v>
      </c>
      <c r="P2212" s="3">
        <f ca="1">1-O2212/MAX(O$2:O2212)</f>
        <v>0.24534069310282913</v>
      </c>
    </row>
    <row r="2213" spans="1:16" x14ac:dyDescent="0.15">
      <c r="A2213" s="1">
        <v>41689</v>
      </c>
      <c r="B2213">
        <v>2280.9299999999998</v>
      </c>
      <c r="C2213">
        <v>2317.42</v>
      </c>
      <c r="D2213" s="21">
        <v>2274.15</v>
      </c>
      <c r="E2213" s="21">
        <v>2308.66</v>
      </c>
      <c r="F2213" s="43">
        <v>883.41897215999995</v>
      </c>
      <c r="G2213" s="3">
        <f t="shared" si="136"/>
        <v>1.1487706139044151E-2</v>
      </c>
      <c r="H2213" s="3">
        <f>1-E2213/MAX(E$2:E2213)</f>
        <v>0.60718369291499352</v>
      </c>
      <c r="I2213" s="21">
        <f ca="1">IF(ROW()&gt;计算结果!B$18-1,AVERAGE(OFFSET(E2213,0,0,-计算结果!B$18,1)),AVERAGE(OFFSET(E2213,0,0,-ROW()+1,1)))</f>
        <v>2299.58</v>
      </c>
      <c r="J2213" s="43">
        <f t="shared" ca="1" si="137"/>
        <v>315140.83325183985</v>
      </c>
      <c r="K2213" s="43">
        <f ca="1">IF(ROW()&gt;计算结果!B$19+1,J2213-OFFSET(J2213,-计算结果!B$19,0,1,1),J2213-OFFSET(J2213,-ROW()+2,0,1,1))</f>
        <v>4367.5390361600439</v>
      </c>
      <c r="L2213" s="32" t="str">
        <f ca="1">IF(AND(F2213&gt;OFFSET(F2213,-计算结果!B$19,0,1,1),'000300'!K2213&lt;OFFSET('000300'!K2213,-计算结果!B$19,0,1,1)),"卖",IF(AND(F2213&lt;OFFSET(F2213,-计算结果!B$19,0,1,1),'000300'!K2213&gt;OFFSET('000300'!K2213,-计算结果!B$19,0,1,1)),"买",L2212))</f>
        <v>买</v>
      </c>
      <c r="M2213" s="4" t="str">
        <f t="shared" ca="1" si="138"/>
        <v/>
      </c>
      <c r="N2213" s="3">
        <f ca="1">IF(L2212="买",E2213/E2212-1,0)-IF(M2213=1,计算结果!B$17,0)</f>
        <v>1.1487706139044151E-2</v>
      </c>
      <c r="O2213" s="2">
        <f t="shared" ca="1" si="139"/>
        <v>1.9818249950116411</v>
      </c>
      <c r="P2213" s="3">
        <f ca="1">1-O2213/MAX(O$2:O2213)</f>
        <v>0.23667138875009974</v>
      </c>
    </row>
    <row r="2214" spans="1:16" x14ac:dyDescent="0.15">
      <c r="A2214" s="1">
        <v>41690</v>
      </c>
      <c r="B2214">
        <v>2314.09</v>
      </c>
      <c r="C2214">
        <v>2331.6999999999998</v>
      </c>
      <c r="D2214" s="21">
        <v>2286.1999999999998</v>
      </c>
      <c r="E2214" s="21">
        <v>2287.44</v>
      </c>
      <c r="F2214" s="43">
        <v>917.71592704</v>
      </c>
      <c r="G2214" s="3">
        <f t="shared" si="136"/>
        <v>-9.1914790397892299E-3</v>
      </c>
      <c r="H2214" s="3">
        <f>1-E2214/MAX(E$2:E2214)</f>
        <v>0.6107942557680528</v>
      </c>
      <c r="I2214" s="21">
        <f ca="1">IF(ROW()&gt;计算结果!B$18-1,AVERAGE(OFFSET(E2214,0,0,-计算结果!B$18,1)),AVERAGE(OFFSET(E2214,0,0,-ROW()+1,1)))</f>
        <v>2297.5475000000001</v>
      </c>
      <c r="J2214" s="43">
        <f t="shared" ca="1" si="137"/>
        <v>314223.11732479988</v>
      </c>
      <c r="K2214" s="43">
        <f ca="1">IF(ROW()&gt;计算结果!B$19+1,J2214-OFFSET(J2214,-计算结果!B$19,0,1,1),J2214-OFFSET(J2214,-ROW()+2,0,1,1))</f>
        <v>3945.7941913600662</v>
      </c>
      <c r="L2214" s="32" t="str">
        <f ca="1">IF(AND(F2214&gt;OFFSET(F2214,-计算结果!B$19,0,1,1),'000300'!K2214&lt;OFFSET('000300'!K2214,-计算结果!B$19,0,1,1)),"卖",IF(AND(F2214&lt;OFFSET(F2214,-计算结果!B$19,0,1,1),'000300'!K2214&gt;OFFSET('000300'!K2214,-计算结果!B$19,0,1,1)),"买",L2213))</f>
        <v>买</v>
      </c>
      <c r="M2214" s="4" t="str">
        <f t="shared" ca="1" si="138"/>
        <v/>
      </c>
      <c r="N2214" s="3">
        <f ca="1">IF(L2213="买",E2214/E2213-1,0)-IF(M2214=1,计算结果!B$17,0)</f>
        <v>-9.1914790397892299E-3</v>
      </c>
      <c r="O2214" s="2">
        <f t="shared" ca="1" si="139"/>
        <v>1.9636090921094611</v>
      </c>
      <c r="P2214" s="3">
        <f ca="1">1-O2214/MAX(O$2:O2214)</f>
        <v>0.24368750768087466</v>
      </c>
    </row>
    <row r="2215" spans="1:16" x14ac:dyDescent="0.15">
      <c r="A2215" s="1">
        <v>41691</v>
      </c>
      <c r="B2215">
        <v>2284.0300000000002</v>
      </c>
      <c r="C2215">
        <v>2287.87</v>
      </c>
      <c r="D2215" s="21">
        <v>2250.65</v>
      </c>
      <c r="E2215" s="21">
        <v>2264.29</v>
      </c>
      <c r="F2215" s="43">
        <v>699.08185088000005</v>
      </c>
      <c r="G2215" s="3">
        <f t="shared" si="136"/>
        <v>-1.01204840345539E-2</v>
      </c>
      <c r="H2215" s="3">
        <f>1-E2215/MAX(E$2:E2215)</f>
        <v>0.61473320628870898</v>
      </c>
      <c r="I2215" s="21">
        <f ca="1">IF(ROW()&gt;计算结果!B$18-1,AVERAGE(OFFSET(E2215,0,0,-计算结果!B$18,1)),AVERAGE(OFFSET(E2215,0,0,-ROW()+1,1)))</f>
        <v>2285.7075000000004</v>
      </c>
      <c r="J2215" s="43">
        <f t="shared" ca="1" si="137"/>
        <v>313524.03547391988</v>
      </c>
      <c r="K2215" s="43">
        <f ca="1">IF(ROW()&gt;计算结果!B$19+1,J2215-OFFSET(J2215,-计算结果!B$19,0,1,1),J2215-OFFSET(J2215,-ROW()+2,0,1,1))</f>
        <v>2435.6799283200526</v>
      </c>
      <c r="L2215" s="32" t="str">
        <f ca="1">IF(AND(F2215&gt;OFFSET(F2215,-计算结果!B$19,0,1,1),'000300'!K2215&lt;OFFSET('000300'!K2215,-计算结果!B$19,0,1,1)),"卖",IF(AND(F2215&lt;OFFSET(F2215,-计算结果!B$19,0,1,1),'000300'!K2215&gt;OFFSET('000300'!K2215,-计算结果!B$19,0,1,1)),"买",L2214))</f>
        <v>买</v>
      </c>
      <c r="M2215" s="4" t="str">
        <f t="shared" ca="1" si="138"/>
        <v/>
      </c>
      <c r="N2215" s="3">
        <f ca="1">IF(L2214="买",E2215/E2214-1,0)-IF(M2215=1,计算结果!B$17,0)</f>
        <v>-1.01204840345539E-2</v>
      </c>
      <c r="O2215" s="2">
        <f t="shared" ca="1" si="139"/>
        <v>1.9437364176426624</v>
      </c>
      <c r="P2215" s="3">
        <f ca="1">1-O2215/MAX(O$2:O2215)</f>
        <v>0.25134175618452403</v>
      </c>
    </row>
    <row r="2216" spans="1:16" x14ac:dyDescent="0.15">
      <c r="A2216" s="1">
        <v>41694</v>
      </c>
      <c r="B2216">
        <v>2246.7199999999998</v>
      </c>
      <c r="C2216">
        <v>2246.7199999999998</v>
      </c>
      <c r="D2216" s="21">
        <v>2194.16</v>
      </c>
      <c r="E2216" s="21">
        <v>2214.5100000000002</v>
      </c>
      <c r="F2216" s="43">
        <v>795.99149055999999</v>
      </c>
      <c r="G2216" s="3">
        <f t="shared" si="136"/>
        <v>-2.1984816432524035E-2</v>
      </c>
      <c r="H2216" s="3">
        <f>1-E2216/MAX(E$2:E2216)</f>
        <v>0.62320322602599876</v>
      </c>
      <c r="I2216" s="21">
        <f ca="1">IF(ROW()&gt;计算结果!B$18-1,AVERAGE(OFFSET(E2216,0,0,-计算结果!B$18,1)),AVERAGE(OFFSET(E2216,0,0,-ROW()+1,1)))</f>
        <v>2268.7250000000004</v>
      </c>
      <c r="J2216" s="43">
        <f t="shared" ca="1" si="137"/>
        <v>312728.04398335988</v>
      </c>
      <c r="K2216" s="43">
        <f ca="1">IF(ROW()&gt;计算结果!B$19+1,J2216-OFFSET(J2216,-计算结果!B$19,0,1,1),J2216-OFFSET(J2216,-ROW()+2,0,1,1))</f>
        <v>712.79878144006943</v>
      </c>
      <c r="L2216" s="32" t="str">
        <f ca="1">IF(AND(F2216&gt;OFFSET(F2216,-计算结果!B$19,0,1,1),'000300'!K2216&lt;OFFSET('000300'!K2216,-计算结果!B$19,0,1,1)),"卖",IF(AND(F2216&lt;OFFSET(F2216,-计算结果!B$19,0,1,1),'000300'!K2216&gt;OFFSET('000300'!K2216,-计算结果!B$19,0,1,1)),"买",L2215))</f>
        <v>买</v>
      </c>
      <c r="M2216" s="4" t="str">
        <f t="shared" ca="1" si="138"/>
        <v/>
      </c>
      <c r="N2216" s="3">
        <f ca="1">IF(L2215="买",E2216/E2215-1,0)-IF(M2216=1,计算结果!B$17,0)</f>
        <v>-2.1984816432524035E-2</v>
      </c>
      <c r="O2216" s="2">
        <f t="shared" ca="1" si="139"/>
        <v>1.9010037293075766</v>
      </c>
      <c r="P2216" s="3">
        <f ca="1">1-O2216/MAX(O$2:O2216)</f>
        <v>0.26780087024550314</v>
      </c>
    </row>
    <row r="2217" spans="1:16" x14ac:dyDescent="0.15">
      <c r="A2217" s="1">
        <v>41695</v>
      </c>
      <c r="B2217">
        <v>2216.5100000000002</v>
      </c>
      <c r="C2217">
        <v>2225.21</v>
      </c>
      <c r="D2217" s="21">
        <v>2150.09</v>
      </c>
      <c r="E2217" s="21">
        <v>2157.91</v>
      </c>
      <c r="F2217" s="43">
        <v>883.06573312</v>
      </c>
      <c r="G2217" s="3">
        <f t="shared" si="136"/>
        <v>-2.5558701473463841E-2</v>
      </c>
      <c r="H2217" s="3">
        <f>1-E2217/MAX(E$2:E2217)</f>
        <v>0.63283366228816451</v>
      </c>
      <c r="I2217" s="21">
        <f ca="1">IF(ROW()&gt;计算结果!B$18-1,AVERAGE(OFFSET(E2217,0,0,-计算结果!B$18,1)),AVERAGE(OFFSET(E2217,0,0,-ROW()+1,1)))</f>
        <v>2231.0374999999999</v>
      </c>
      <c r="J2217" s="43">
        <f t="shared" ca="1" si="137"/>
        <v>311844.97825023986</v>
      </c>
      <c r="K2217" s="43">
        <f ca="1">IF(ROW()&gt;计算结果!B$19+1,J2217-OFFSET(J2217,-计算结果!B$19,0,1,1),J2217-OFFSET(J2217,-ROW()+2,0,1,1))</f>
        <v>-905.14071551995585</v>
      </c>
      <c r="L2217" s="32" t="str">
        <f ca="1">IF(AND(F2217&gt;OFFSET(F2217,-计算结果!B$19,0,1,1),'000300'!K2217&lt;OFFSET('000300'!K2217,-计算结果!B$19,0,1,1)),"卖",IF(AND(F2217&lt;OFFSET(F2217,-计算结果!B$19,0,1,1),'000300'!K2217&gt;OFFSET('000300'!K2217,-计算结果!B$19,0,1,1)),"买",L2216))</f>
        <v>卖</v>
      </c>
      <c r="M2217" s="4">
        <f t="shared" ca="1" si="138"/>
        <v>1</v>
      </c>
      <c r="N2217" s="3">
        <f ca="1">IF(L2216="买",E2217/E2216-1,0)-IF(M2217=1,计算结果!B$17,0)</f>
        <v>-2.5558701473463841E-2</v>
      </c>
      <c r="O2217" s="2">
        <f t="shared" ca="1" si="139"/>
        <v>1.8524165424902628</v>
      </c>
      <c r="P2217" s="3">
        <f ca="1">1-O2217/MAX(O$2:O2217)</f>
        <v>0.28651492922202826</v>
      </c>
    </row>
    <row r="2218" spans="1:16" x14ac:dyDescent="0.15">
      <c r="A2218" s="1">
        <v>41696</v>
      </c>
      <c r="B2218">
        <v>2147.7399999999998</v>
      </c>
      <c r="C2218">
        <v>2164.6999999999998</v>
      </c>
      <c r="D2218" s="21">
        <v>2137.08</v>
      </c>
      <c r="E2218" s="21">
        <v>2163.4</v>
      </c>
      <c r="F2218" s="43">
        <v>686.40579584</v>
      </c>
      <c r="G2218" s="3">
        <f t="shared" si="136"/>
        <v>2.54412834640938E-3</v>
      </c>
      <c r="H2218" s="3">
        <f>1-E2218/MAX(E$2:E2218)</f>
        <v>0.63189954400054438</v>
      </c>
      <c r="I2218" s="21">
        <f ca="1">IF(ROW()&gt;计算结果!B$18-1,AVERAGE(OFFSET(E2218,0,0,-计算结果!B$18,1)),AVERAGE(OFFSET(E2218,0,0,-ROW()+1,1)))</f>
        <v>2200.0275000000001</v>
      </c>
      <c r="J2218" s="43">
        <f t="shared" ca="1" si="137"/>
        <v>311158.57245439984</v>
      </c>
      <c r="K2218" s="43">
        <f ca="1">IF(ROW()&gt;计算结果!B$19+1,J2218-OFFSET(J2218,-计算结果!B$19,0,1,1),J2218-OFFSET(J2218,-ROW()+2,0,1,1))</f>
        <v>-2465.0677452799864</v>
      </c>
      <c r="L2218" s="32" t="str">
        <f ca="1">IF(AND(F2218&gt;OFFSET(F2218,-计算结果!B$19,0,1,1),'000300'!K2218&lt;OFFSET('000300'!K2218,-计算结果!B$19,0,1,1)),"卖",IF(AND(F2218&lt;OFFSET(F2218,-计算结果!B$19,0,1,1),'000300'!K2218&gt;OFFSET('000300'!K2218,-计算结果!B$19,0,1,1)),"买",L2217))</f>
        <v>卖</v>
      </c>
      <c r="M2218" s="4" t="str">
        <f t="shared" ca="1" si="138"/>
        <v/>
      </c>
      <c r="N2218" s="3">
        <f ca="1">IF(L2217="买",E2218/E2217-1,0)-IF(M2218=1,计算结果!B$17,0)</f>
        <v>0</v>
      </c>
      <c r="O2218" s="2">
        <f t="shared" ca="1" si="139"/>
        <v>1.8524165424902628</v>
      </c>
      <c r="P2218" s="3">
        <f ca="1">1-O2218/MAX(O$2:O2218)</f>
        <v>0.28651492922202826</v>
      </c>
    </row>
    <row r="2219" spans="1:16" x14ac:dyDescent="0.15">
      <c r="A2219" s="1">
        <v>41697</v>
      </c>
      <c r="B2219">
        <v>2170.81</v>
      </c>
      <c r="C2219">
        <v>2180.06</v>
      </c>
      <c r="D2219" s="21">
        <v>2150.14</v>
      </c>
      <c r="E2219" s="21">
        <v>2154.11</v>
      </c>
      <c r="F2219" s="43">
        <v>815.88002816000005</v>
      </c>
      <c r="G2219" s="3">
        <f t="shared" si="136"/>
        <v>-4.2941665896274461E-3</v>
      </c>
      <c r="H2219" s="3">
        <f>1-E2219/MAX(E$2:E2219)</f>
        <v>0.63348022868032394</v>
      </c>
      <c r="I2219" s="21">
        <f ca="1">IF(ROW()&gt;计算结果!B$18-1,AVERAGE(OFFSET(E2219,0,0,-计算结果!B$18,1)),AVERAGE(OFFSET(E2219,0,0,-ROW()+1,1)))</f>
        <v>2172.4825000000001</v>
      </c>
      <c r="J2219" s="43">
        <f t="shared" ca="1" si="137"/>
        <v>310342.69242623984</v>
      </c>
      <c r="K2219" s="43">
        <f ca="1">IF(ROW()&gt;计算结果!B$19+1,J2219-OFFSET(J2219,-计算结果!B$19,0,1,1),J2219-OFFSET(J2219,-ROW()+2,0,1,1))</f>
        <v>-3927.0810419199988</v>
      </c>
      <c r="L2219" s="32" t="str">
        <f ca="1">IF(AND(F2219&gt;OFFSET(F2219,-计算结果!B$19,0,1,1),'000300'!K2219&lt;OFFSET('000300'!K2219,-计算结果!B$19,0,1,1)),"卖",IF(AND(F2219&lt;OFFSET(F2219,-计算结果!B$19,0,1,1),'000300'!K2219&gt;OFFSET('000300'!K2219,-计算结果!B$19,0,1,1)),"买",L2218))</f>
        <v>卖</v>
      </c>
      <c r="M2219" s="4" t="str">
        <f t="shared" ca="1" si="138"/>
        <v/>
      </c>
      <c r="N2219" s="3">
        <f ca="1">IF(L2218="买",E2219/E2218-1,0)-IF(M2219=1,计算结果!B$17,0)</f>
        <v>0</v>
      </c>
      <c r="O2219" s="2">
        <f t="shared" ca="1" si="139"/>
        <v>1.8524165424902628</v>
      </c>
      <c r="P2219" s="3">
        <f ca="1">1-O2219/MAX(O$2:O2219)</f>
        <v>0.28651492922202826</v>
      </c>
    </row>
    <row r="2220" spans="1:16" x14ac:dyDescent="0.15">
      <c r="A2220" s="1">
        <v>41698</v>
      </c>
      <c r="B2220">
        <v>2149.4499999999998</v>
      </c>
      <c r="C2220">
        <v>2180.4699999999998</v>
      </c>
      <c r="D2220" s="21">
        <v>2133.5500000000002</v>
      </c>
      <c r="E2220" s="21">
        <v>2178.9699999999998</v>
      </c>
      <c r="F2220" s="43">
        <v>702.16802303999998</v>
      </c>
      <c r="G2220" s="3">
        <f t="shared" si="136"/>
        <v>1.1540729117825776E-2</v>
      </c>
      <c r="H2220" s="3">
        <f>1-E2220/MAX(E$2:E2220)</f>
        <v>0.62925032328319608</v>
      </c>
      <c r="I2220" s="21">
        <f ca="1">IF(ROW()&gt;计算结果!B$18-1,AVERAGE(OFFSET(E2220,0,0,-计算结果!B$18,1)),AVERAGE(OFFSET(E2220,0,0,-ROW()+1,1)))</f>
        <v>2163.5974999999999</v>
      </c>
      <c r="J2220" s="43">
        <f t="shared" ca="1" si="137"/>
        <v>309640.52440319984</v>
      </c>
      <c r="K2220" s="43">
        <f ca="1">IF(ROW()&gt;计算结果!B$19+1,J2220-OFFSET(J2220,-计算结果!B$19,0,1,1),J2220-OFFSET(J2220,-ROW()+2,0,1,1))</f>
        <v>-5497.9625779199996</v>
      </c>
      <c r="L2220" s="32" t="str">
        <f ca="1">IF(AND(F2220&gt;OFFSET(F2220,-计算结果!B$19,0,1,1),'000300'!K2220&lt;OFFSET('000300'!K2220,-计算结果!B$19,0,1,1)),"卖",IF(AND(F2220&lt;OFFSET(F2220,-计算结果!B$19,0,1,1),'000300'!K2220&gt;OFFSET('000300'!K2220,-计算结果!B$19,0,1,1)),"买",L2219))</f>
        <v>卖</v>
      </c>
      <c r="M2220" s="4" t="str">
        <f t="shared" ca="1" si="138"/>
        <v/>
      </c>
      <c r="N2220" s="3">
        <f ca="1">IF(L2219="买",E2220/E2219-1,0)-IF(M2220=1,计算结果!B$17,0)</f>
        <v>0</v>
      </c>
      <c r="O2220" s="2">
        <f t="shared" ca="1" si="139"/>
        <v>1.8524165424902628</v>
      </c>
      <c r="P2220" s="3">
        <f ca="1">1-O2220/MAX(O$2:O2220)</f>
        <v>0.28651492922202826</v>
      </c>
    </row>
    <row r="2221" spans="1:16" x14ac:dyDescent="0.15">
      <c r="A2221" s="1">
        <v>41701</v>
      </c>
      <c r="B2221">
        <v>2173.91</v>
      </c>
      <c r="C2221">
        <v>2194.2199999999998</v>
      </c>
      <c r="D2221" s="21">
        <v>2167.91</v>
      </c>
      <c r="E2221" s="21">
        <v>2190.37</v>
      </c>
      <c r="F2221" s="43">
        <v>694.08743423999999</v>
      </c>
      <c r="G2221" s="3">
        <f t="shared" si="136"/>
        <v>5.2318297177107453E-3</v>
      </c>
      <c r="H2221" s="3">
        <f>1-E2221/MAX(E$2:E2221)</f>
        <v>0.62731062410671745</v>
      </c>
      <c r="I2221" s="21">
        <f ca="1">IF(ROW()&gt;计算结果!B$18-1,AVERAGE(OFFSET(E2221,0,0,-计算结果!B$18,1)),AVERAGE(OFFSET(E2221,0,0,-ROW()+1,1)))</f>
        <v>2171.7124999999996</v>
      </c>
      <c r="J2221" s="43">
        <f t="shared" ca="1" si="137"/>
        <v>310334.61183743982</v>
      </c>
      <c r="K2221" s="43">
        <f ca="1">IF(ROW()&gt;计算结果!B$19+1,J2221-OFFSET(J2221,-计算结果!B$19,0,1,1),J2221-OFFSET(J2221,-ROW()+2,0,1,1))</f>
        <v>-3922.8024422400049</v>
      </c>
      <c r="L2221" s="32" t="str">
        <f ca="1">IF(AND(F2221&gt;OFFSET(F2221,-计算结果!B$19,0,1,1),'000300'!K2221&lt;OFFSET('000300'!K2221,-计算结果!B$19,0,1,1)),"卖",IF(AND(F2221&lt;OFFSET(F2221,-计算结果!B$19,0,1,1),'000300'!K2221&gt;OFFSET('000300'!K2221,-计算结果!B$19,0,1,1)),"买",L2220))</f>
        <v>卖</v>
      </c>
      <c r="M2221" s="4" t="str">
        <f t="shared" ca="1" si="138"/>
        <v/>
      </c>
      <c r="N2221" s="3">
        <f ca="1">IF(L2220="买",E2221/E2220-1,0)-IF(M2221=1,计算结果!B$17,0)</f>
        <v>0</v>
      </c>
      <c r="O2221" s="2">
        <f t="shared" ca="1" si="139"/>
        <v>1.8524165424902628</v>
      </c>
      <c r="P2221" s="3">
        <f ca="1">1-O2221/MAX(O$2:O2221)</f>
        <v>0.28651492922202826</v>
      </c>
    </row>
    <row r="2222" spans="1:16" x14ac:dyDescent="0.15">
      <c r="A2222" s="1">
        <v>41702</v>
      </c>
      <c r="B2222">
        <v>2183.86</v>
      </c>
      <c r="C2222">
        <v>2188.6</v>
      </c>
      <c r="D2222" s="21">
        <v>2161.59</v>
      </c>
      <c r="E2222" s="21">
        <v>2184.27</v>
      </c>
      <c r="F2222" s="43">
        <v>646.91437568000003</v>
      </c>
      <c r="G2222" s="3">
        <f t="shared" si="136"/>
        <v>-2.7849176166583334E-3</v>
      </c>
      <c r="H2222" s="3">
        <f>1-E2222/MAX(E$2:E2222)</f>
        <v>0.62834853331518414</v>
      </c>
      <c r="I2222" s="21">
        <f ca="1">IF(ROW()&gt;计算结果!B$18-1,AVERAGE(OFFSET(E2222,0,0,-计算结果!B$18,1)),AVERAGE(OFFSET(E2222,0,0,-ROW()+1,1)))</f>
        <v>2176.9299999999998</v>
      </c>
      <c r="J2222" s="43">
        <f t="shared" ca="1" si="137"/>
        <v>310981.5262131198</v>
      </c>
      <c r="K2222" s="43">
        <f ca="1">IF(ROW()&gt;计算结果!B$19+1,J2222-OFFSET(J2222,-计算结果!B$19,0,1,1),J2222-OFFSET(J2222,-ROW()+2,0,1,1))</f>
        <v>-4159.3070387200569</v>
      </c>
      <c r="L2222" s="32" t="str">
        <f ca="1">IF(AND(F2222&gt;OFFSET(F2222,-计算结果!B$19,0,1,1),'000300'!K2222&lt;OFFSET('000300'!K2222,-计算结果!B$19,0,1,1)),"卖",IF(AND(F2222&lt;OFFSET(F2222,-计算结果!B$19,0,1,1),'000300'!K2222&gt;OFFSET('000300'!K2222,-计算结果!B$19,0,1,1)),"买",L2221))</f>
        <v>卖</v>
      </c>
      <c r="M2222" s="4" t="str">
        <f t="shared" ca="1" si="138"/>
        <v/>
      </c>
      <c r="N2222" s="3">
        <f ca="1">IF(L2221="买",E2222/E2221-1,0)-IF(M2222=1,计算结果!B$17,0)</f>
        <v>0</v>
      </c>
      <c r="O2222" s="2">
        <f t="shared" ca="1" si="139"/>
        <v>1.8524165424902628</v>
      </c>
      <c r="P2222" s="3">
        <f ca="1">1-O2222/MAX(O$2:O2222)</f>
        <v>0.28651492922202826</v>
      </c>
    </row>
    <row r="2223" spans="1:16" x14ac:dyDescent="0.15">
      <c r="A2223" s="1">
        <v>41703</v>
      </c>
      <c r="B2223">
        <v>2187.35</v>
      </c>
      <c r="C2223">
        <v>2189.09</v>
      </c>
      <c r="D2223" s="21">
        <v>2159.59</v>
      </c>
      <c r="E2223" s="21">
        <v>2163.98</v>
      </c>
      <c r="F2223" s="43">
        <v>556.69678080000006</v>
      </c>
      <c r="G2223" s="3">
        <f t="shared" si="136"/>
        <v>-9.2891446570250169E-3</v>
      </c>
      <c r="H2223" s="3">
        <f>1-E2223/MAX(E$2:E2223)</f>
        <v>0.63180085755121485</v>
      </c>
      <c r="I2223" s="21">
        <f ca="1">IF(ROW()&gt;计算结果!B$18-1,AVERAGE(OFFSET(E2223,0,0,-计算结果!B$18,1)),AVERAGE(OFFSET(E2223,0,0,-ROW()+1,1)))</f>
        <v>2179.3975</v>
      </c>
      <c r="J2223" s="43">
        <f t="shared" ca="1" si="137"/>
        <v>311538.2229939198</v>
      </c>
      <c r="K2223" s="43">
        <f ca="1">IF(ROW()&gt;计算结果!B$19+1,J2223-OFFSET(J2223,-计算结果!B$19,0,1,1),J2223-OFFSET(J2223,-ROW()+2,0,1,1))</f>
        <v>-2684.8943308800808</v>
      </c>
      <c r="L2223" s="32" t="str">
        <f ca="1">IF(AND(F2223&gt;OFFSET(F2223,-计算结果!B$19,0,1,1),'000300'!K2223&lt;OFFSET('000300'!K2223,-计算结果!B$19,0,1,1)),"卖",IF(AND(F2223&lt;OFFSET(F2223,-计算结果!B$19,0,1,1),'000300'!K2223&gt;OFFSET('000300'!K2223,-计算结果!B$19,0,1,1)),"买",L2222))</f>
        <v>卖</v>
      </c>
      <c r="M2223" s="4" t="str">
        <f t="shared" ca="1" si="138"/>
        <v/>
      </c>
      <c r="N2223" s="3">
        <f ca="1">IF(L2222="买",E2223/E2222-1,0)-IF(M2223=1,计算结果!B$17,0)</f>
        <v>0</v>
      </c>
      <c r="O2223" s="2">
        <f t="shared" ca="1" si="139"/>
        <v>1.8524165424902628</v>
      </c>
      <c r="P2223" s="3">
        <f ca="1">1-O2223/MAX(O$2:O2223)</f>
        <v>0.28651492922202826</v>
      </c>
    </row>
    <row r="2224" spans="1:16" x14ac:dyDescent="0.15">
      <c r="A2224" s="1">
        <v>41704</v>
      </c>
      <c r="B2224">
        <v>2159.4</v>
      </c>
      <c r="C2224">
        <v>2181.4299999999998</v>
      </c>
      <c r="D2224" s="21">
        <v>2136.4499999999998</v>
      </c>
      <c r="E2224" s="21">
        <v>2173.63</v>
      </c>
      <c r="F2224" s="43">
        <v>614.95025664000002</v>
      </c>
      <c r="G2224" s="3">
        <f t="shared" si="136"/>
        <v>4.4593757798132572E-3</v>
      </c>
      <c r="H2224" s="3">
        <f>1-E2224/MAX(E$2:E2224)</f>
        <v>0.63015891921323075</v>
      </c>
      <c r="I2224" s="21">
        <f ca="1">IF(ROW()&gt;计算结果!B$18-1,AVERAGE(OFFSET(E2224,0,0,-计算结果!B$18,1)),AVERAGE(OFFSET(E2224,0,0,-ROW()+1,1)))</f>
        <v>2178.0625</v>
      </c>
      <c r="J2224" s="43">
        <f t="shared" ca="1" si="137"/>
        <v>310923.27273727983</v>
      </c>
      <c r="K2224" s="43">
        <f ca="1">IF(ROW()&gt;计算结果!B$19+1,J2224-OFFSET(J2224,-计算结果!B$19,0,1,1),J2224-OFFSET(J2224,-ROW()+2,0,1,1))</f>
        <v>-2600.7627366400557</v>
      </c>
      <c r="L2224" s="32" t="str">
        <f ca="1">IF(AND(F2224&gt;OFFSET(F2224,-计算结果!B$19,0,1,1),'000300'!K2224&lt;OFFSET('000300'!K2224,-计算结果!B$19,0,1,1)),"卖",IF(AND(F2224&lt;OFFSET(F2224,-计算结果!B$19,0,1,1),'000300'!K2224&gt;OFFSET('000300'!K2224,-计算结果!B$19,0,1,1)),"买",L2223))</f>
        <v>卖</v>
      </c>
      <c r="M2224" s="4" t="str">
        <f t="shared" ca="1" si="138"/>
        <v/>
      </c>
      <c r="N2224" s="3">
        <f ca="1">IF(L2223="买",E2224/E2223-1,0)-IF(M2224=1,计算结果!B$17,0)</f>
        <v>0</v>
      </c>
      <c r="O2224" s="2">
        <f t="shared" ca="1" si="139"/>
        <v>1.8524165424902628</v>
      </c>
      <c r="P2224" s="3">
        <f ca="1">1-O2224/MAX(O$2:O2224)</f>
        <v>0.28651492922202826</v>
      </c>
    </row>
    <row r="2225" spans="1:16" x14ac:dyDescent="0.15">
      <c r="A2225" s="1">
        <v>41705</v>
      </c>
      <c r="B2225">
        <v>2170.04</v>
      </c>
      <c r="C2225">
        <v>2189.39</v>
      </c>
      <c r="D2225" s="21">
        <v>2161.44</v>
      </c>
      <c r="E2225" s="21">
        <v>2168.36</v>
      </c>
      <c r="F2225" s="43">
        <v>586.93177344000003</v>
      </c>
      <c r="G2225" s="3">
        <f t="shared" si="136"/>
        <v>-2.4245156719404637E-3</v>
      </c>
      <c r="H2225" s="3">
        <f>1-E2225/MAX(E$2:E2225)</f>
        <v>0.63105560470972566</v>
      </c>
      <c r="I2225" s="21">
        <f ca="1">IF(ROW()&gt;计算结果!B$18-1,AVERAGE(OFFSET(E2225,0,0,-计算结果!B$18,1)),AVERAGE(OFFSET(E2225,0,0,-ROW()+1,1)))</f>
        <v>2172.56</v>
      </c>
      <c r="J2225" s="43">
        <f t="shared" ca="1" si="137"/>
        <v>310336.34096383984</v>
      </c>
      <c r="K2225" s="43">
        <f ca="1">IF(ROW()&gt;计算结果!B$19+1,J2225-OFFSET(J2225,-计算结果!B$19,0,1,1),J2225-OFFSET(J2225,-ROW()+2,0,1,1))</f>
        <v>-2391.703019520035</v>
      </c>
      <c r="L2225" s="32" t="str">
        <f ca="1">IF(AND(F2225&gt;OFFSET(F2225,-计算结果!B$19,0,1,1),'000300'!K2225&lt;OFFSET('000300'!K2225,-计算结果!B$19,0,1,1)),"卖",IF(AND(F2225&lt;OFFSET(F2225,-计算结果!B$19,0,1,1),'000300'!K2225&gt;OFFSET('000300'!K2225,-计算结果!B$19,0,1,1)),"买",L2224))</f>
        <v>卖</v>
      </c>
      <c r="M2225" s="4" t="str">
        <f t="shared" ca="1" si="138"/>
        <v/>
      </c>
      <c r="N2225" s="3">
        <f ca="1">IF(L2224="买",E2225/E2224-1,0)-IF(M2225=1,计算结果!B$17,0)</f>
        <v>0</v>
      </c>
      <c r="O2225" s="2">
        <f t="shared" ca="1" si="139"/>
        <v>1.8524165424902628</v>
      </c>
      <c r="P2225" s="3">
        <f ca="1">1-O2225/MAX(O$2:O2225)</f>
        <v>0.28651492922202826</v>
      </c>
    </row>
    <row r="2226" spans="1:16" x14ac:dyDescent="0.15">
      <c r="A2226" s="1">
        <v>41708</v>
      </c>
      <c r="B2226">
        <v>2149.6799999999998</v>
      </c>
      <c r="C2226">
        <v>2149.6799999999998</v>
      </c>
      <c r="D2226" s="21">
        <v>2095.0700000000002</v>
      </c>
      <c r="E2226" s="21">
        <v>2097.79</v>
      </c>
      <c r="F2226" s="43">
        <v>630.86411776</v>
      </c>
      <c r="G2226" s="3">
        <f t="shared" si="136"/>
        <v>-3.2545333800660492E-2</v>
      </c>
      <c r="H2226" s="3">
        <f>1-E2226/MAX(E$2:E2226)</f>
        <v>0.64306302320833053</v>
      </c>
      <c r="I2226" s="21">
        <f ca="1">IF(ROW()&gt;计算结果!B$18-1,AVERAGE(OFFSET(E2226,0,0,-计算结果!B$18,1)),AVERAGE(OFFSET(E2226,0,0,-ROW()+1,1)))</f>
        <v>2150.9400000000005</v>
      </c>
      <c r="J2226" s="43">
        <f t="shared" ca="1" si="137"/>
        <v>309705.47684607987</v>
      </c>
      <c r="K2226" s="43">
        <f ca="1">IF(ROW()&gt;计算结果!B$19+1,J2226-OFFSET(J2226,-计算结果!B$19,0,1,1),J2226-OFFSET(J2226,-ROW()+2,0,1,1))</f>
        <v>-2139.5014041599934</v>
      </c>
      <c r="L2226" s="32" t="str">
        <f ca="1">IF(AND(F2226&gt;OFFSET(F2226,-计算结果!B$19,0,1,1),'000300'!K2226&lt;OFFSET('000300'!K2226,-计算结果!B$19,0,1,1)),"卖",IF(AND(F2226&lt;OFFSET(F2226,-计算结果!B$19,0,1,1),'000300'!K2226&gt;OFFSET('000300'!K2226,-计算结果!B$19,0,1,1)),"买",L2225))</f>
        <v>卖</v>
      </c>
      <c r="M2226" s="4" t="str">
        <f t="shared" ca="1" si="138"/>
        <v/>
      </c>
      <c r="N2226" s="3">
        <f ca="1">IF(L2225="买",E2226/E2225-1,0)-IF(M2226=1,计算结果!B$17,0)</f>
        <v>0</v>
      </c>
      <c r="O2226" s="2">
        <f t="shared" ca="1" si="139"/>
        <v>1.8524165424902628</v>
      </c>
      <c r="P2226" s="3">
        <f ca="1">1-O2226/MAX(O$2:O2226)</f>
        <v>0.28651492922202826</v>
      </c>
    </row>
    <row r="2227" spans="1:16" x14ac:dyDescent="0.15">
      <c r="A2227" s="1">
        <v>41709</v>
      </c>
      <c r="B2227">
        <v>2092.61</v>
      </c>
      <c r="C2227">
        <v>2118.79</v>
      </c>
      <c r="D2227" s="21">
        <v>2088.73</v>
      </c>
      <c r="E2227" s="21">
        <v>2108.66</v>
      </c>
      <c r="F2227" s="43">
        <v>530.75783679999995</v>
      </c>
      <c r="G2227" s="3">
        <f t="shared" si="136"/>
        <v>5.1816435391529581E-3</v>
      </c>
      <c r="H2227" s="3">
        <f>1-E2227/MAX(E$2:E2227)</f>
        <v>0.6412135030286531</v>
      </c>
      <c r="I2227" s="21">
        <f ca="1">IF(ROW()&gt;计算结果!B$18-1,AVERAGE(OFFSET(E2227,0,0,-计算结果!B$18,1)),AVERAGE(OFFSET(E2227,0,0,-ROW()+1,1)))</f>
        <v>2137.1099999999997</v>
      </c>
      <c r="J2227" s="43">
        <f t="shared" ca="1" si="137"/>
        <v>309174.71900927986</v>
      </c>
      <c r="K2227" s="43">
        <f ca="1">IF(ROW()&gt;计算结果!B$19+1,J2227-OFFSET(J2227,-计算结果!B$19,0,1,1),J2227-OFFSET(J2227,-ROW()+2,0,1,1))</f>
        <v>-1983.8534451199812</v>
      </c>
      <c r="L2227" s="32" t="str">
        <f ca="1">IF(AND(F2227&gt;OFFSET(F2227,-计算结果!B$19,0,1,1),'000300'!K2227&lt;OFFSET('000300'!K2227,-计算结果!B$19,0,1,1)),"卖",IF(AND(F2227&lt;OFFSET(F2227,-计算结果!B$19,0,1,1),'000300'!K2227&gt;OFFSET('000300'!K2227,-计算结果!B$19,0,1,1)),"买",L2226))</f>
        <v>买</v>
      </c>
      <c r="M2227" s="4">
        <f t="shared" ca="1" si="138"/>
        <v>1</v>
      </c>
      <c r="N2227" s="3">
        <f ca="1">IF(L2226="买",E2227/E2226-1,0)-IF(M2227=1,计算结果!B$17,0)</f>
        <v>0</v>
      </c>
      <c r="O2227" s="2">
        <f t="shared" ca="1" si="139"/>
        <v>1.8524165424902628</v>
      </c>
      <c r="P2227" s="3">
        <f ca="1">1-O2227/MAX(O$2:O2227)</f>
        <v>0.28651492922202826</v>
      </c>
    </row>
    <row r="2228" spans="1:16" x14ac:dyDescent="0.15">
      <c r="A2228" s="1">
        <v>41710</v>
      </c>
      <c r="B2228">
        <v>2102.8000000000002</v>
      </c>
      <c r="C2228">
        <v>2130.59</v>
      </c>
      <c r="D2228" s="21">
        <v>2090.7600000000002</v>
      </c>
      <c r="E2228" s="21">
        <v>2114.13</v>
      </c>
      <c r="F2228" s="43">
        <v>601.15238911999995</v>
      </c>
      <c r="G2228" s="3">
        <f t="shared" si="136"/>
        <v>2.5940644769666399E-3</v>
      </c>
      <c r="H2228" s="3">
        <f>1-E2228/MAX(E$2:E2228)</f>
        <v>0.6402827877220445</v>
      </c>
      <c r="I2228" s="21">
        <f ca="1">IF(ROW()&gt;计算结果!B$18-1,AVERAGE(OFFSET(E2228,0,0,-计算结果!B$18,1)),AVERAGE(OFFSET(E2228,0,0,-ROW()+1,1)))</f>
        <v>2122.2349999999997</v>
      </c>
      <c r="J2228" s="43">
        <f t="shared" ca="1" si="137"/>
        <v>308573.56662015984</v>
      </c>
      <c r="K2228" s="43">
        <f ca="1">IF(ROW()&gt;计算结果!B$19+1,J2228-OFFSET(J2228,-计算结果!B$19,0,1,1),J2228-OFFSET(J2228,-ROW()+2,0,1,1))</f>
        <v>-1769.1258060800028</v>
      </c>
      <c r="L2228" s="32" t="str">
        <f ca="1">IF(AND(F2228&gt;OFFSET(F2228,-计算结果!B$19,0,1,1),'000300'!K2228&lt;OFFSET('000300'!K2228,-计算结果!B$19,0,1,1)),"卖",IF(AND(F2228&lt;OFFSET(F2228,-计算结果!B$19,0,1,1),'000300'!K2228&gt;OFFSET('000300'!K2228,-计算结果!B$19,0,1,1)),"买",L2227))</f>
        <v>买</v>
      </c>
      <c r="M2228" s="4" t="str">
        <f t="shared" ca="1" si="138"/>
        <v/>
      </c>
      <c r="N2228" s="3">
        <f ca="1">IF(L2227="买",E2228/E2227-1,0)-IF(M2228=1,计算结果!B$17,0)</f>
        <v>2.5940644769666399E-3</v>
      </c>
      <c r="O2228" s="2">
        <f t="shared" ca="1" si="139"/>
        <v>1.8572218304396821</v>
      </c>
      <c r="P2228" s="3">
        <f ca="1">1-O2228/MAX(O$2:O2228)</f>
        <v>0.28466410294507716</v>
      </c>
    </row>
    <row r="2229" spans="1:16" x14ac:dyDescent="0.15">
      <c r="A2229" s="1">
        <v>41711</v>
      </c>
      <c r="B2229">
        <v>2119.5500000000002</v>
      </c>
      <c r="C2229">
        <v>2149.44</v>
      </c>
      <c r="D2229" s="21">
        <v>2115.9899999999998</v>
      </c>
      <c r="E2229" s="21">
        <v>2140.33</v>
      </c>
      <c r="F2229" s="43">
        <v>591.63095039999996</v>
      </c>
      <c r="G2229" s="3">
        <f t="shared" si="136"/>
        <v>1.2392804605203978E-2</v>
      </c>
      <c r="H2229" s="3">
        <f>1-E2229/MAX(E$2:E2229)</f>
        <v>0.63582488259715508</v>
      </c>
      <c r="I2229" s="21">
        <f ca="1">IF(ROW()&gt;计算结果!B$18-1,AVERAGE(OFFSET(E2229,0,0,-计算结果!B$18,1)),AVERAGE(OFFSET(E2229,0,0,-ROW()+1,1)))</f>
        <v>2115.2275</v>
      </c>
      <c r="J2229" s="43">
        <f t="shared" ca="1" si="137"/>
        <v>307981.93566975981</v>
      </c>
      <c r="K2229" s="43">
        <f ca="1">IF(ROW()&gt;计算结果!B$19+1,J2229-OFFSET(J2229,-计算结果!B$19,0,1,1),J2229-OFFSET(J2229,-ROW()+2,0,1,1))</f>
        <v>-1658.5887334400322</v>
      </c>
      <c r="L2229" s="32" t="str">
        <f ca="1">IF(AND(F2229&gt;OFFSET(F2229,-计算结果!B$19,0,1,1),'000300'!K2229&lt;OFFSET('000300'!K2229,-计算结果!B$19,0,1,1)),"卖",IF(AND(F2229&lt;OFFSET(F2229,-计算结果!B$19,0,1,1),'000300'!K2229&gt;OFFSET('000300'!K2229,-计算结果!B$19,0,1,1)),"买",L2228))</f>
        <v>买</v>
      </c>
      <c r="M2229" s="4" t="str">
        <f t="shared" ca="1" si="138"/>
        <v/>
      </c>
      <c r="N2229" s="3">
        <f ca="1">IF(L2228="买",E2229/E2228-1,0)-IF(M2229=1,计算结果!B$17,0)</f>
        <v>1.2392804605203978E-2</v>
      </c>
      <c r="O2229" s="2">
        <f t="shared" ca="1" si="139"/>
        <v>1.8802380176928404</v>
      </c>
      <c r="P2229" s="3">
        <f ca="1">1-O2229/MAX(O$2:O2229)</f>
        <v>0.2757990849457872</v>
      </c>
    </row>
    <row r="2230" spans="1:16" x14ac:dyDescent="0.15">
      <c r="A2230" s="1">
        <v>41712</v>
      </c>
      <c r="B2230">
        <v>2129.87</v>
      </c>
      <c r="C2230">
        <v>2140.38</v>
      </c>
      <c r="D2230" s="21">
        <v>2109.5700000000002</v>
      </c>
      <c r="E2230" s="21">
        <v>2122.84</v>
      </c>
      <c r="F2230" s="43">
        <v>498.05246463999998</v>
      </c>
      <c r="G2230" s="3">
        <f t="shared" si="136"/>
        <v>-8.1716370840009267E-3</v>
      </c>
      <c r="H2230" s="3">
        <f>1-E2230/MAX(E$2:E2230)</f>
        <v>0.63880078949159458</v>
      </c>
      <c r="I2230" s="21">
        <f ca="1">IF(ROW()&gt;计算结果!B$18-1,AVERAGE(OFFSET(E2230,0,0,-计算结果!B$18,1)),AVERAGE(OFFSET(E2230,0,0,-ROW()+1,1)))</f>
        <v>2121.4899999999998</v>
      </c>
      <c r="J2230" s="43">
        <f t="shared" ca="1" si="137"/>
        <v>308479.98813439981</v>
      </c>
      <c r="K2230" s="43">
        <f ca="1">IF(ROW()&gt;计算结果!B$19+1,J2230-OFFSET(J2230,-计算结果!B$19,0,1,1),J2230-OFFSET(J2230,-ROW()+2,0,1,1))</f>
        <v>-1854.623703040008</v>
      </c>
      <c r="L2230" s="32" t="str">
        <f ca="1">IF(AND(F2230&gt;OFFSET(F2230,-计算结果!B$19,0,1,1),'000300'!K2230&lt;OFFSET('000300'!K2230,-计算结果!B$19,0,1,1)),"卖",IF(AND(F2230&lt;OFFSET(F2230,-计算结果!B$19,0,1,1),'000300'!K2230&gt;OFFSET('000300'!K2230,-计算结果!B$19,0,1,1)),"买",L2229))</f>
        <v>买</v>
      </c>
      <c r="M2230" s="4" t="str">
        <f t="shared" ca="1" si="138"/>
        <v/>
      </c>
      <c r="N2230" s="3">
        <f ca="1">IF(L2229="买",E2230/E2229-1,0)-IF(M2230=1,计算结果!B$17,0)</f>
        <v>-8.1716370840009267E-3</v>
      </c>
      <c r="O2230" s="2">
        <f t="shared" ca="1" si="139"/>
        <v>1.8648733949807133</v>
      </c>
      <c r="P2230" s="3">
        <f ca="1">1-O2230/MAX(O$2:O2230)</f>
        <v>0.28171699199951161</v>
      </c>
    </row>
    <row r="2231" spans="1:16" x14ac:dyDescent="0.15">
      <c r="A2231" s="1">
        <v>41715</v>
      </c>
      <c r="B2231">
        <v>2132.79</v>
      </c>
      <c r="C2231">
        <v>2143.1999999999998</v>
      </c>
      <c r="D2231" s="21">
        <v>2118.9499999999998</v>
      </c>
      <c r="E2231" s="21">
        <v>2143.04</v>
      </c>
      <c r="F2231" s="43">
        <v>475.71288063999998</v>
      </c>
      <c r="G2231" s="3">
        <f t="shared" si="136"/>
        <v>9.5155546343577146E-3</v>
      </c>
      <c r="H2231" s="3">
        <f>1-E2231/MAX(E$2:E2231)</f>
        <v>0.63536377867011495</v>
      </c>
      <c r="I2231" s="21">
        <f ca="1">IF(ROW()&gt;计算结果!B$18-1,AVERAGE(OFFSET(E2231,0,0,-计算结果!B$18,1)),AVERAGE(OFFSET(E2231,0,0,-ROW()+1,1)))</f>
        <v>2130.085</v>
      </c>
      <c r="J2231" s="43">
        <f t="shared" ca="1" si="137"/>
        <v>308955.70101503981</v>
      </c>
      <c r="K2231" s="43">
        <f ca="1">IF(ROW()&gt;计算结果!B$19+1,J2231-OFFSET(J2231,-计算结果!B$19,0,1,1),J2231-OFFSET(J2231,-ROW()+2,0,1,1))</f>
        <v>-2025.8251980799832</v>
      </c>
      <c r="L2231" s="32" t="str">
        <f ca="1">IF(AND(F2231&gt;OFFSET(F2231,-计算结果!B$19,0,1,1),'000300'!K2231&lt;OFFSET('000300'!K2231,-计算结果!B$19,0,1,1)),"卖",IF(AND(F2231&lt;OFFSET(F2231,-计算结果!B$19,0,1,1),'000300'!K2231&gt;OFFSET('000300'!K2231,-计算结果!B$19,0,1,1)),"买",L2230))</f>
        <v>买</v>
      </c>
      <c r="M2231" s="4" t="str">
        <f t="shared" ca="1" si="138"/>
        <v/>
      </c>
      <c r="N2231" s="3">
        <f ca="1">IF(L2230="买",E2231/E2230-1,0)-IF(M2231=1,计算结果!B$17,0)</f>
        <v>9.5155546343577146E-3</v>
      </c>
      <c r="O2231" s="2">
        <f t="shared" ca="1" si="139"/>
        <v>1.8826186996568124</v>
      </c>
      <c r="P2231" s="3">
        <f ca="1">1-O2231/MAX(O$2:O2231)</f>
        <v>0.27488213079395207</v>
      </c>
    </row>
    <row r="2232" spans="1:16" x14ac:dyDescent="0.15">
      <c r="A2232" s="1">
        <v>41716</v>
      </c>
      <c r="B2232">
        <v>2146.12</v>
      </c>
      <c r="C2232">
        <v>2152.46</v>
      </c>
      <c r="D2232" s="21">
        <v>2134.92</v>
      </c>
      <c r="E2232" s="21">
        <v>2138.13</v>
      </c>
      <c r="F2232" s="43">
        <v>541.88441599999999</v>
      </c>
      <c r="G2232" s="3">
        <f t="shared" si="136"/>
        <v>-2.2911378229056867E-3</v>
      </c>
      <c r="H2232" s="3">
        <f>1-E2232/MAX(E$2:E2232)</f>
        <v>0.63619921050840533</v>
      </c>
      <c r="I2232" s="21">
        <f ca="1">IF(ROW()&gt;计算结果!B$18-1,AVERAGE(OFFSET(E2232,0,0,-计算结果!B$18,1)),AVERAGE(OFFSET(E2232,0,0,-ROW()+1,1)))</f>
        <v>2136.085</v>
      </c>
      <c r="J2232" s="43">
        <f t="shared" ca="1" si="137"/>
        <v>309497.5854310398</v>
      </c>
      <c r="K2232" s="43">
        <f ca="1">IF(ROW()&gt;计算结果!B$19+1,J2232-OFFSET(J2232,-计算结果!B$19,0,1,1),J2232-OFFSET(J2232,-ROW()+2,0,1,1))</f>
        <v>-2040.6375628800015</v>
      </c>
      <c r="L2232" s="32" t="str">
        <f ca="1">IF(AND(F2232&gt;OFFSET(F2232,-计算结果!B$19,0,1,1),'000300'!K2232&lt;OFFSET('000300'!K2232,-计算结果!B$19,0,1,1)),"卖",IF(AND(F2232&lt;OFFSET(F2232,-计算结果!B$19,0,1,1),'000300'!K2232&gt;OFFSET('000300'!K2232,-计算结果!B$19,0,1,1)),"买",L2231))</f>
        <v>买</v>
      </c>
      <c r="M2232" s="4" t="str">
        <f t="shared" ca="1" si="138"/>
        <v/>
      </c>
      <c r="N2232" s="3">
        <f ca="1">IF(L2231="买",E2232/E2231-1,0)-IF(M2232=1,计算结果!B$17,0)</f>
        <v>-2.2911378229056867E-3</v>
      </c>
      <c r="O2232" s="2">
        <f t="shared" ca="1" si="139"/>
        <v>1.8783053607479192</v>
      </c>
      <c r="P2232" s="3">
        <f ca="1">1-O2232/MAX(O$2:O2232)</f>
        <v>0.27654347577015481</v>
      </c>
    </row>
    <row r="2233" spans="1:16" x14ac:dyDescent="0.15">
      <c r="A2233" s="1">
        <v>41717</v>
      </c>
      <c r="B2233">
        <v>2131.2800000000002</v>
      </c>
      <c r="C2233">
        <v>2131.2800000000002</v>
      </c>
      <c r="D2233" s="21">
        <v>2101.29</v>
      </c>
      <c r="E2233" s="21">
        <v>2120.87</v>
      </c>
      <c r="F2233" s="43">
        <v>552.83945472000005</v>
      </c>
      <c r="G2233" s="3">
        <f t="shared" si="136"/>
        <v>-8.0724745455141855E-3</v>
      </c>
      <c r="H2233" s="3">
        <f>1-E2233/MAX(E$2:E2233)</f>
        <v>0.63913598312121422</v>
      </c>
      <c r="I2233" s="21">
        <f ca="1">IF(ROW()&gt;计算结果!B$18-1,AVERAGE(OFFSET(E2233,0,0,-计算结果!B$18,1)),AVERAGE(OFFSET(E2233,0,0,-ROW()+1,1)))</f>
        <v>2131.2200000000003</v>
      </c>
      <c r="J2233" s="43">
        <f t="shared" ca="1" si="137"/>
        <v>308944.74597631983</v>
      </c>
      <c r="K2233" s="43">
        <f ca="1">IF(ROW()&gt;计算结果!B$19+1,J2233-OFFSET(J2233,-计算结果!B$19,0,1,1),J2233-OFFSET(J2233,-ROW()+2,0,1,1))</f>
        <v>-1978.5267609599978</v>
      </c>
      <c r="L2233" s="32" t="str">
        <f ca="1">IF(AND(F2233&gt;OFFSET(F2233,-计算结果!B$19,0,1,1),'000300'!K2233&lt;OFFSET('000300'!K2233,-计算结果!B$19,0,1,1)),"卖",IF(AND(F2233&lt;OFFSET(F2233,-计算结果!B$19,0,1,1),'000300'!K2233&gt;OFFSET('000300'!K2233,-计算结果!B$19,0,1,1)),"买",L2232))</f>
        <v>买</v>
      </c>
      <c r="M2233" s="4" t="str">
        <f t="shared" ca="1" si="138"/>
        <v/>
      </c>
      <c r="N2233" s="3">
        <f ca="1">IF(L2232="买",E2233/E2232-1,0)-IF(M2233=1,计算结果!B$17,0)</f>
        <v>-8.0724745455141855E-3</v>
      </c>
      <c r="O2233" s="2">
        <f t="shared" ca="1" si="139"/>
        <v>1.8631427885345788</v>
      </c>
      <c r="P2233" s="3">
        <f ca="1">1-O2233/MAX(O$2:O2233)</f>
        <v>0.28238356014678645</v>
      </c>
    </row>
    <row r="2234" spans="1:16" x14ac:dyDescent="0.15">
      <c r="A2234" s="1">
        <v>41718</v>
      </c>
      <c r="B2234">
        <v>2116.19</v>
      </c>
      <c r="C2234">
        <v>2134.79</v>
      </c>
      <c r="D2234" s="21">
        <v>2086.5</v>
      </c>
      <c r="E2234" s="21">
        <v>2086.9699999999998</v>
      </c>
      <c r="F2234" s="43">
        <v>589.51602175999994</v>
      </c>
      <c r="G2234" s="3">
        <f t="shared" si="136"/>
        <v>-1.5984006563344311E-2</v>
      </c>
      <c r="H2234" s="3">
        <f>1-E2234/MAX(E$2:E2234)</f>
        <v>0.64490403593547951</v>
      </c>
      <c r="I2234" s="21">
        <f ca="1">IF(ROW()&gt;计算结果!B$18-1,AVERAGE(OFFSET(E2234,0,0,-计算结果!B$18,1)),AVERAGE(OFFSET(E2234,0,0,-ROW()+1,1)))</f>
        <v>2122.2525000000001</v>
      </c>
      <c r="J2234" s="43">
        <f t="shared" ca="1" si="137"/>
        <v>308355.22995455982</v>
      </c>
      <c r="K2234" s="43">
        <f ca="1">IF(ROW()&gt;计算结果!B$19+1,J2234-OFFSET(J2234,-计算结果!B$19,0,1,1),J2234-OFFSET(J2234,-ROW()+2,0,1,1))</f>
        <v>-1981.1110092800227</v>
      </c>
      <c r="L2234" s="32" t="str">
        <f ca="1">IF(AND(F2234&gt;OFFSET(F2234,-计算结果!B$19,0,1,1),'000300'!K2234&lt;OFFSET('000300'!K2234,-计算结果!B$19,0,1,1)),"卖",IF(AND(F2234&lt;OFFSET(F2234,-计算结果!B$19,0,1,1),'000300'!K2234&gt;OFFSET('000300'!K2234,-计算结果!B$19,0,1,1)),"买",L2233))</f>
        <v>买</v>
      </c>
      <c r="M2234" s="4" t="str">
        <f t="shared" ca="1" si="138"/>
        <v/>
      </c>
      <c r="N2234" s="3">
        <f ca="1">IF(L2233="买",E2234/E2233-1,0)-IF(M2234=1,计算结果!B$17,0)</f>
        <v>-1.5984006563344311E-2</v>
      </c>
      <c r="O2234" s="2">
        <f t="shared" ca="1" si="139"/>
        <v>1.8333623019741945</v>
      </c>
      <c r="P2234" s="3">
        <f ca="1">1-O2234/MAX(O$2:O2234)</f>
        <v>0.29385394603136394</v>
      </c>
    </row>
    <row r="2235" spans="1:16" x14ac:dyDescent="0.15">
      <c r="A2235" s="1">
        <v>41719</v>
      </c>
      <c r="B2235">
        <v>2079.87</v>
      </c>
      <c r="C2235">
        <v>2163.23</v>
      </c>
      <c r="D2235" s="21">
        <v>2077.7600000000002</v>
      </c>
      <c r="E2235" s="21">
        <v>2158.8000000000002</v>
      </c>
      <c r="F2235" s="43">
        <v>835.60513535999996</v>
      </c>
      <c r="G2235" s="3">
        <f t="shared" si="136"/>
        <v>3.4418319381687601E-2</v>
      </c>
      <c r="H2235" s="3">
        <f>1-E2235/MAX(E$2:E2235)</f>
        <v>0.63268222963315868</v>
      </c>
      <c r="I2235" s="21">
        <f ca="1">IF(ROW()&gt;计算结果!B$18-1,AVERAGE(OFFSET(E2235,0,0,-计算结果!B$18,1)),AVERAGE(OFFSET(E2235,0,0,-ROW()+1,1)))</f>
        <v>2126.1925000000001</v>
      </c>
      <c r="J2235" s="43">
        <f t="shared" ca="1" si="137"/>
        <v>309190.8350899198</v>
      </c>
      <c r="K2235" s="43">
        <f ca="1">IF(ROW()&gt;计算结果!B$19+1,J2235-OFFSET(J2235,-计算结果!B$19,0,1,1),J2235-OFFSET(J2235,-ROW()+2,0,1,1))</f>
        <v>-514.64175616006833</v>
      </c>
      <c r="L2235" s="32" t="str">
        <f ca="1">IF(AND(F2235&gt;OFFSET(F2235,-计算结果!B$19,0,1,1),'000300'!K2235&lt;OFFSET('000300'!K2235,-计算结果!B$19,0,1,1)),"卖",IF(AND(F2235&lt;OFFSET(F2235,-计算结果!B$19,0,1,1),'000300'!K2235&gt;OFFSET('000300'!K2235,-计算结果!B$19,0,1,1)),"买",L2234))</f>
        <v>买</v>
      </c>
      <c r="M2235" s="4" t="str">
        <f t="shared" ca="1" si="138"/>
        <v/>
      </c>
      <c r="N2235" s="3">
        <f ca="1">IF(L2234="买",E2235/E2234-1,0)-IF(M2235=1,计算结果!B$17,0)</f>
        <v>3.4418319381687601E-2</v>
      </c>
      <c r="O2235" s="2">
        <f t="shared" ca="1" si="139"/>
        <v>1.8964635512258883</v>
      </c>
      <c r="P2235" s="3">
        <f ca="1">1-O2235/MAX(O$2:O2235)</f>
        <v>0.26954958561575304</v>
      </c>
    </row>
    <row r="2236" spans="1:16" x14ac:dyDescent="0.15">
      <c r="A2236" s="1">
        <v>41722</v>
      </c>
      <c r="B2236">
        <v>2161.9</v>
      </c>
      <c r="C2236">
        <v>2186.73</v>
      </c>
      <c r="D2236" s="21">
        <v>2150.87</v>
      </c>
      <c r="E2236" s="21">
        <v>2176.5500000000002</v>
      </c>
      <c r="F2236" s="43">
        <v>812.03912704000004</v>
      </c>
      <c r="G2236" s="3">
        <f t="shared" si="136"/>
        <v>8.2221604595145159E-3</v>
      </c>
      <c r="H2236" s="3">
        <f>1-E2236/MAX(E$2:E2236)</f>
        <v>0.62966208398557133</v>
      </c>
      <c r="I2236" s="21">
        <f ca="1">IF(ROW()&gt;计算结果!B$18-1,AVERAGE(OFFSET(E2236,0,0,-计算结果!B$18,1)),AVERAGE(OFFSET(E2236,0,0,-ROW()+1,1)))</f>
        <v>2135.7975000000001</v>
      </c>
      <c r="J2236" s="43">
        <f t="shared" ca="1" si="137"/>
        <v>310002.87421695981</v>
      </c>
      <c r="K2236" s="43">
        <f ca="1">IF(ROW()&gt;计算结果!B$19+1,J2236-OFFSET(J2236,-计算结果!B$19,0,1,1),J2236-OFFSET(J2236,-ROW()+2,0,1,1))</f>
        <v>828.15520767995622</v>
      </c>
      <c r="L2236" s="32" t="str">
        <f ca="1">IF(AND(F2236&gt;OFFSET(F2236,-计算结果!B$19,0,1,1),'000300'!K2236&lt;OFFSET('000300'!K2236,-计算结果!B$19,0,1,1)),"卖",IF(AND(F2236&lt;OFFSET(F2236,-计算结果!B$19,0,1,1),'000300'!K2236&gt;OFFSET('000300'!K2236,-计算结果!B$19,0,1,1)),"买",L2235))</f>
        <v>买</v>
      </c>
      <c r="M2236" s="4" t="str">
        <f t="shared" ca="1" si="138"/>
        <v/>
      </c>
      <c r="N2236" s="3">
        <f ca="1">IF(L2235="买",E2236/E2235-1,0)-IF(M2236=1,计算结果!B$17,0)</f>
        <v>8.2221604595145159E-3</v>
      </c>
      <c r="O2236" s="2">
        <f t="shared" ca="1" si="139"/>
        <v>1.9120565788496882</v>
      </c>
      <c r="P2236" s="3">
        <f ca="1">1-O2236/MAX(O$2:O2236)</f>
        <v>0.26354370510096692</v>
      </c>
    </row>
    <row r="2237" spans="1:16" x14ac:dyDescent="0.15">
      <c r="A2237" s="1">
        <v>41723</v>
      </c>
      <c r="B2237">
        <v>2170.7800000000002</v>
      </c>
      <c r="C2237">
        <v>2191.4899999999998</v>
      </c>
      <c r="D2237" s="21">
        <v>2164.67</v>
      </c>
      <c r="E2237" s="21">
        <v>2174.44</v>
      </c>
      <c r="F2237" s="43">
        <v>675.48475392</v>
      </c>
      <c r="G2237" s="3">
        <f t="shared" si="136"/>
        <v>-9.6942408858058382E-4</v>
      </c>
      <c r="H2237" s="3">
        <f>1-E2237/MAX(E$2:E2237)</f>
        <v>0.6300210984822705</v>
      </c>
      <c r="I2237" s="21">
        <f ca="1">IF(ROW()&gt;计算结果!B$18-1,AVERAGE(OFFSET(E2237,0,0,-计算结果!B$18,1)),AVERAGE(OFFSET(E2237,0,0,-ROW()+1,1)))</f>
        <v>2149.19</v>
      </c>
      <c r="J2237" s="43">
        <f t="shared" ca="1" si="137"/>
        <v>310678.35897087981</v>
      </c>
      <c r="K2237" s="43">
        <f ca="1">IF(ROW()&gt;计算结果!B$19+1,J2237-OFFSET(J2237,-计算结果!B$19,0,1,1),J2237-OFFSET(J2237,-ROW()+2,0,1,1))</f>
        <v>2104.7923507199739</v>
      </c>
      <c r="L2237" s="32" t="str">
        <f ca="1">IF(AND(F2237&gt;OFFSET(F2237,-计算结果!B$19,0,1,1),'000300'!K2237&lt;OFFSET('000300'!K2237,-计算结果!B$19,0,1,1)),"卖",IF(AND(F2237&lt;OFFSET(F2237,-计算结果!B$19,0,1,1),'000300'!K2237&gt;OFFSET('000300'!K2237,-计算结果!B$19,0,1,1)),"买",L2236))</f>
        <v>买</v>
      </c>
      <c r="M2237" s="4" t="str">
        <f t="shared" ca="1" si="138"/>
        <v/>
      </c>
      <c r="N2237" s="3">
        <f ca="1">IF(L2236="买",E2237/E2236-1,0)-IF(M2237=1,计算结果!B$17,0)</f>
        <v>-9.6942408858058382E-4</v>
      </c>
      <c r="O2237" s="2">
        <f t="shared" ca="1" si="139"/>
        <v>1.9102029851434223</v>
      </c>
      <c r="P2237" s="3">
        <f ca="1">1-O2237/MAX(O$2:O2237)</f>
        <v>0.26425764357342885</v>
      </c>
    </row>
    <row r="2238" spans="1:16" x14ac:dyDescent="0.15">
      <c r="A2238" s="1">
        <v>41724</v>
      </c>
      <c r="B2238">
        <v>2181.23</v>
      </c>
      <c r="C2238">
        <v>2186.08</v>
      </c>
      <c r="D2238" s="21">
        <v>2165.2199999999998</v>
      </c>
      <c r="E2238" s="21">
        <v>2171.0500000000002</v>
      </c>
      <c r="F2238" s="43">
        <v>501.16022271999998</v>
      </c>
      <c r="G2238" s="3">
        <f t="shared" si="136"/>
        <v>-1.559022093044593E-3</v>
      </c>
      <c r="H2238" s="3">
        <f>1-E2238/MAX(E$2:E2238)</f>
        <v>0.63059790376369695</v>
      </c>
      <c r="I2238" s="21">
        <f ca="1">IF(ROW()&gt;计算结果!B$18-1,AVERAGE(OFFSET(E2238,0,0,-计算结果!B$18,1)),AVERAGE(OFFSET(E2238,0,0,-ROW()+1,1)))</f>
        <v>2170.21</v>
      </c>
      <c r="J2238" s="43">
        <f t="shared" ca="1" si="137"/>
        <v>311179.51919359982</v>
      </c>
      <c r="K2238" s="43">
        <f ca="1">IF(ROW()&gt;计算结果!B$19+1,J2238-OFFSET(J2238,-计算结果!B$19,0,1,1),J2238-OFFSET(J2238,-ROW()+2,0,1,1))</f>
        <v>3197.5835238400032</v>
      </c>
      <c r="L2238" s="32" t="str">
        <f ca="1">IF(AND(F2238&gt;OFFSET(F2238,-计算结果!B$19,0,1,1),'000300'!K2238&lt;OFFSET('000300'!K2238,-计算结果!B$19,0,1,1)),"卖",IF(AND(F2238&lt;OFFSET(F2238,-计算结果!B$19,0,1,1),'000300'!K2238&gt;OFFSET('000300'!K2238,-计算结果!B$19,0,1,1)),"买",L2237))</f>
        <v>买</v>
      </c>
      <c r="M2238" s="4" t="str">
        <f t="shared" ca="1" si="138"/>
        <v/>
      </c>
      <c r="N2238" s="3">
        <f ca="1">IF(L2237="买",E2238/E2237-1,0)-IF(M2238=1,计算结果!B$17,0)</f>
        <v>-1.559022093044593E-3</v>
      </c>
      <c r="O2238" s="2">
        <f t="shared" ca="1" si="139"/>
        <v>1.9072249364873841</v>
      </c>
      <c r="P2238" s="3">
        <f ca="1">1-O2238/MAX(O$2:O2238)</f>
        <v>0.26540468216188651</v>
      </c>
    </row>
    <row r="2239" spans="1:16" x14ac:dyDescent="0.15">
      <c r="A2239" s="1">
        <v>41725</v>
      </c>
      <c r="B2239">
        <v>2168.34</v>
      </c>
      <c r="C2239">
        <v>2186.89</v>
      </c>
      <c r="D2239" s="21">
        <v>2146.92</v>
      </c>
      <c r="E2239" s="21">
        <v>2155.71</v>
      </c>
      <c r="F2239" s="43">
        <v>621.75858688000005</v>
      </c>
      <c r="G2239" s="3">
        <f t="shared" si="136"/>
        <v>-7.0657055341886155E-3</v>
      </c>
      <c r="H2239" s="3">
        <f>1-E2239/MAX(E$2:E2239)</f>
        <v>0.63320799019941465</v>
      </c>
      <c r="I2239" s="21">
        <f ca="1">IF(ROW()&gt;计算结果!B$18-1,AVERAGE(OFFSET(E2239,0,0,-计算结果!B$18,1)),AVERAGE(OFFSET(E2239,0,0,-ROW()+1,1)))</f>
        <v>2169.4375</v>
      </c>
      <c r="J2239" s="43">
        <f t="shared" ca="1" si="137"/>
        <v>310557.76060671982</v>
      </c>
      <c r="K2239" s="43">
        <f ca="1">IF(ROW()&gt;计算结果!B$19+1,J2239-OFFSET(J2239,-计算结果!B$19,0,1,1),J2239-OFFSET(J2239,-ROW()+2,0,1,1))</f>
        <v>2077.7724723200081</v>
      </c>
      <c r="L2239" s="32" t="str">
        <f ca="1">IF(AND(F2239&gt;OFFSET(F2239,-计算结果!B$19,0,1,1),'000300'!K2239&lt;OFFSET('000300'!K2239,-计算结果!B$19,0,1,1)),"卖",IF(AND(F2239&lt;OFFSET(F2239,-计算结果!B$19,0,1,1),'000300'!K2239&gt;OFFSET('000300'!K2239,-计算结果!B$19,0,1,1)),"买",L2238))</f>
        <v>买</v>
      </c>
      <c r="M2239" s="4" t="str">
        <f t="shared" ca="1" si="138"/>
        <v/>
      </c>
      <c r="N2239" s="3">
        <f ca="1">IF(L2238="买",E2239/E2238-1,0)-IF(M2239=1,计算结果!B$17,0)</f>
        <v>-7.0657055341886155E-3</v>
      </c>
      <c r="O2239" s="2">
        <f t="shared" ca="1" si="139"/>
        <v>1.8937490466987026</v>
      </c>
      <c r="P2239" s="3">
        <f ca="1">1-O2239/MAX(O$2:O2239)</f>
        <v>0.27059511636452438</v>
      </c>
    </row>
    <row r="2240" spans="1:16" x14ac:dyDescent="0.15">
      <c r="A2240" s="1">
        <v>41726</v>
      </c>
      <c r="B2240">
        <v>2154.5100000000002</v>
      </c>
      <c r="C2240">
        <v>2172.67</v>
      </c>
      <c r="D2240" s="21">
        <v>2144.58</v>
      </c>
      <c r="E2240" s="21">
        <v>2151.96</v>
      </c>
      <c r="F2240" s="43">
        <v>601.23340800000005</v>
      </c>
      <c r="G2240" s="3">
        <f t="shared" si="136"/>
        <v>-1.7395660826363679E-3</v>
      </c>
      <c r="H2240" s="3">
        <f>1-E2240/MAX(E$2:E2240)</f>
        <v>0.63384604913904585</v>
      </c>
      <c r="I2240" s="21">
        <f ca="1">IF(ROW()&gt;计算结果!B$18-1,AVERAGE(OFFSET(E2240,0,0,-计算结果!B$18,1)),AVERAGE(OFFSET(E2240,0,0,-ROW()+1,1)))</f>
        <v>2163.29</v>
      </c>
      <c r="J2240" s="43">
        <f t="shared" ca="1" si="137"/>
        <v>309956.52719871979</v>
      </c>
      <c r="K2240" s="43">
        <f ca="1">IF(ROW()&gt;计算结果!B$19+1,J2240-OFFSET(J2240,-计算结果!B$19,0,1,1),J2240-OFFSET(J2240,-ROW()+2,0,1,1))</f>
        <v>1000.8261836799793</v>
      </c>
      <c r="L2240" s="32" t="str">
        <f ca="1">IF(AND(F2240&gt;OFFSET(F2240,-计算结果!B$19,0,1,1),'000300'!K2240&lt;OFFSET('000300'!K2240,-计算结果!B$19,0,1,1)),"卖",IF(AND(F2240&lt;OFFSET(F2240,-计算结果!B$19,0,1,1),'000300'!K2240&gt;OFFSET('000300'!K2240,-计算结果!B$19,0,1,1)),"买",L2239))</f>
        <v>买</v>
      </c>
      <c r="M2240" s="4" t="str">
        <f t="shared" ca="1" si="138"/>
        <v/>
      </c>
      <c r="N2240" s="3">
        <f ca="1">IF(L2239="买",E2240/E2239-1,0)-IF(M2240=1,计算结果!B$17,0)</f>
        <v>-1.7395660826363679E-3</v>
      </c>
      <c r="O2240" s="2">
        <f t="shared" ca="1" si="139"/>
        <v>1.8904547450880407</v>
      </c>
      <c r="P2240" s="3">
        <f ca="1">1-O2240/MAX(O$2:O2240)</f>
        <v>0.27186396436060589</v>
      </c>
    </row>
    <row r="2241" spans="1:16" x14ac:dyDescent="0.15">
      <c r="A2241" s="1">
        <v>41729</v>
      </c>
      <c r="B2241">
        <v>2156.0500000000002</v>
      </c>
      <c r="C2241">
        <v>2165.25</v>
      </c>
      <c r="D2241" s="21">
        <v>2134.42</v>
      </c>
      <c r="E2241" s="21">
        <v>2146.3000000000002</v>
      </c>
      <c r="F2241" s="43">
        <v>481.05021440000002</v>
      </c>
      <c r="G2241" s="3">
        <f t="shared" si="136"/>
        <v>-2.6301604119034483E-3</v>
      </c>
      <c r="H2241" s="3">
        <f>1-E2241/MAX(E$2:E2241)</f>
        <v>0.63480909276526232</v>
      </c>
      <c r="I2241" s="21">
        <f ca="1">IF(ROW()&gt;计算结果!B$18-1,AVERAGE(OFFSET(E2241,0,0,-计算结果!B$18,1)),AVERAGE(OFFSET(E2241,0,0,-ROW()+1,1)))</f>
        <v>2156.2550000000001</v>
      </c>
      <c r="J2241" s="43">
        <f t="shared" ca="1" si="137"/>
        <v>309475.4769843198</v>
      </c>
      <c r="K2241" s="43">
        <f ca="1">IF(ROW()&gt;计算结果!B$19+1,J2241-OFFSET(J2241,-计算结果!B$19,0,1,1),J2241-OFFSET(J2241,-ROW()+2,0,1,1))</f>
        <v>-22.108446719998028</v>
      </c>
      <c r="L2241" s="32" t="str">
        <f ca="1">IF(AND(F2241&gt;OFFSET(F2241,-计算结果!B$19,0,1,1),'000300'!K2241&lt;OFFSET('000300'!K2241,-计算结果!B$19,0,1,1)),"卖",IF(AND(F2241&lt;OFFSET(F2241,-计算结果!B$19,0,1,1),'000300'!K2241&gt;OFFSET('000300'!K2241,-计算结果!B$19,0,1,1)),"买",L2240))</f>
        <v>买</v>
      </c>
      <c r="M2241" s="4" t="str">
        <f t="shared" ca="1" si="138"/>
        <v/>
      </c>
      <c r="N2241" s="3">
        <f ca="1">IF(L2240="买",E2241/E2240-1,0)-IF(M2241=1,计算结果!B$17,0)</f>
        <v>-2.6301604119034483E-3</v>
      </c>
      <c r="O2241" s="2">
        <f t="shared" ca="1" si="139"/>
        <v>1.885482545857015</v>
      </c>
      <c r="P2241" s="3">
        <f ca="1">1-O2241/MAX(O$2:O2241)</f>
        <v>0.27377907893602504</v>
      </c>
    </row>
    <row r="2242" spans="1:16" x14ac:dyDescent="0.15">
      <c r="A2242" s="1">
        <v>41730</v>
      </c>
      <c r="B2242">
        <v>2143.7199999999998</v>
      </c>
      <c r="C2242">
        <v>2170.1</v>
      </c>
      <c r="D2242" s="21">
        <v>2141.15</v>
      </c>
      <c r="E2242" s="21">
        <v>2163.11</v>
      </c>
      <c r="F2242" s="43">
        <v>436.59063295999999</v>
      </c>
      <c r="G2242" s="3">
        <f t="shared" si="136"/>
        <v>7.8320831197875584E-3</v>
      </c>
      <c r="H2242" s="3">
        <f>1-E2242/MAX(E$2:E2242)</f>
        <v>0.63194888722520925</v>
      </c>
      <c r="I2242" s="21">
        <f ca="1">IF(ROW()&gt;计算结果!B$18-1,AVERAGE(OFFSET(E2242,0,0,-计算结果!B$18,1)),AVERAGE(OFFSET(E2242,0,0,-ROW()+1,1)))</f>
        <v>2154.27</v>
      </c>
      <c r="J2242" s="43">
        <f t="shared" ca="1" si="137"/>
        <v>309038.88635135978</v>
      </c>
      <c r="K2242" s="43">
        <f ca="1">IF(ROW()&gt;计算结果!B$19+1,J2242-OFFSET(J2242,-计算结果!B$19,0,1,1),J2242-OFFSET(J2242,-ROW()+2,0,1,1))</f>
        <v>94.140375039947685</v>
      </c>
      <c r="L2242" s="32" t="str">
        <f ca="1">IF(AND(F2242&gt;OFFSET(F2242,-计算结果!B$19,0,1,1),'000300'!K2242&lt;OFFSET('000300'!K2242,-计算结果!B$19,0,1,1)),"卖",IF(AND(F2242&lt;OFFSET(F2242,-计算结果!B$19,0,1,1),'000300'!K2242&gt;OFFSET('000300'!K2242,-计算结果!B$19,0,1,1)),"买",L2241))</f>
        <v>买</v>
      </c>
      <c r="M2242" s="4" t="str">
        <f t="shared" ca="1" si="138"/>
        <v/>
      </c>
      <c r="N2242" s="3">
        <f ca="1">IF(L2241="买",E2242/E2241-1,0)-IF(M2242=1,计算结果!B$17,0)</f>
        <v>7.8320831197875584E-3</v>
      </c>
      <c r="O2242" s="2">
        <f t="shared" ca="1" si="139"/>
        <v>1.9002498018770759</v>
      </c>
      <c r="P2242" s="3">
        <f ca="1">1-O2242/MAX(O$2:O2242)</f>
        <v>0.26809125631892328</v>
      </c>
    </row>
    <row r="2243" spans="1:16" x14ac:dyDescent="0.15">
      <c r="A2243" s="1">
        <v>41731</v>
      </c>
      <c r="B2243">
        <v>2166.0700000000002</v>
      </c>
      <c r="C2243">
        <v>2182.6799999999998</v>
      </c>
      <c r="D2243" s="21">
        <v>2164.0100000000002</v>
      </c>
      <c r="E2243" s="21">
        <v>2180.73</v>
      </c>
      <c r="F2243" s="43">
        <v>567.77150463999999</v>
      </c>
      <c r="G2243" s="3">
        <f t="shared" ref="G2243:G2306" si="140">E2243/E2242-1</f>
        <v>8.1456791379079796E-3</v>
      </c>
      <c r="H2243" s="3">
        <f>1-E2243/MAX(E$2:E2243)</f>
        <v>0.62895086095419583</v>
      </c>
      <c r="I2243" s="21">
        <f ca="1">IF(ROW()&gt;计算结果!B$18-1,AVERAGE(OFFSET(E2243,0,0,-计算结果!B$18,1)),AVERAGE(OFFSET(E2243,0,0,-ROW()+1,1)))</f>
        <v>2160.5250000000001</v>
      </c>
      <c r="J2243" s="43">
        <f t="shared" ca="1" si="137"/>
        <v>309606.65785599977</v>
      </c>
      <c r="K2243" s="43">
        <f ca="1">IF(ROW()&gt;计算结果!B$19+1,J2243-OFFSET(J2243,-计算结果!B$19,0,1,1),J2243-OFFSET(J2243,-ROW()+2,0,1,1))</f>
        <v>1251.4279014399508</v>
      </c>
      <c r="L2243" s="32" t="str">
        <f ca="1">IF(AND(F2243&gt;OFFSET(F2243,-计算结果!B$19,0,1,1),'000300'!K2243&lt;OFFSET('000300'!K2243,-计算结果!B$19,0,1,1)),"卖",IF(AND(F2243&lt;OFFSET(F2243,-计算结果!B$19,0,1,1),'000300'!K2243&gt;OFFSET('000300'!K2243,-计算结果!B$19,0,1,1)),"买",L2242))</f>
        <v>买</v>
      </c>
      <c r="M2243" s="4" t="str">
        <f t="shared" ca="1" si="138"/>
        <v/>
      </c>
      <c r="N2243" s="3">
        <f ca="1">IF(L2242="买",E2243/E2242-1,0)-IF(M2243=1,计算结果!B$17,0)</f>
        <v>8.1456791379079796E-3</v>
      </c>
      <c r="O2243" s="2">
        <f t="shared" ca="1" si="139"/>
        <v>1.9157286270450398</v>
      </c>
      <c r="P2243" s="3">
        <f ca="1">1-O2243/MAX(O$2:O2243)</f>
        <v>0.2621293625346679</v>
      </c>
    </row>
    <row r="2244" spans="1:16" x14ac:dyDescent="0.15">
      <c r="A2244" s="1">
        <v>41732</v>
      </c>
      <c r="B2244">
        <v>2188.64</v>
      </c>
      <c r="C2244">
        <v>2196.14</v>
      </c>
      <c r="D2244" s="21">
        <v>2160.75</v>
      </c>
      <c r="E2244" s="21">
        <v>2165.0100000000002</v>
      </c>
      <c r="F2244" s="43">
        <v>577.08859391999999</v>
      </c>
      <c r="G2244" s="3">
        <f t="shared" si="140"/>
        <v>-7.2085952868992109E-3</v>
      </c>
      <c r="H2244" s="3">
        <f>1-E2244/MAX(E$2:E2244)</f>
        <v>0.63162560402912948</v>
      </c>
      <c r="I2244" s="21">
        <f ca="1">IF(ROW()&gt;计算结果!B$18-1,AVERAGE(OFFSET(E2244,0,0,-计算结果!B$18,1)),AVERAGE(OFFSET(E2244,0,0,-ROW()+1,1)))</f>
        <v>2163.7874999999999</v>
      </c>
      <c r="J2244" s="43">
        <f t="shared" ref="J2244:J2307" ca="1" si="141">IF(I2244&gt;I2243,J2243+F2244,J2243-F2244)</f>
        <v>310183.74644991977</v>
      </c>
      <c r="K2244" s="43">
        <f ca="1">IF(ROW()&gt;计算结果!B$19+1,J2244-OFFSET(J2244,-计算结果!B$19,0,1,1),J2244-OFFSET(J2244,-ROW()+2,0,1,1))</f>
        <v>992.91135999996914</v>
      </c>
      <c r="L2244" s="32" t="str">
        <f ca="1">IF(AND(F2244&gt;OFFSET(F2244,-计算结果!B$19,0,1,1),'000300'!K2244&lt;OFFSET('000300'!K2244,-计算结果!B$19,0,1,1)),"卖",IF(AND(F2244&lt;OFFSET(F2244,-计算结果!B$19,0,1,1),'000300'!K2244&gt;OFFSET('000300'!K2244,-计算结果!B$19,0,1,1)),"买",L2243))</f>
        <v>买</v>
      </c>
      <c r="M2244" s="4" t="str">
        <f t="shared" ref="M2244:M2307" ca="1" si="142">IF(L2243&lt;&gt;L2244,1,"")</f>
        <v/>
      </c>
      <c r="N2244" s="3">
        <f ca="1">IF(L2243="买",E2244/E2243-1,0)-IF(M2244=1,计算结果!B$17,0)</f>
        <v>-7.2085952868992109E-3</v>
      </c>
      <c r="O2244" s="2">
        <f t="shared" ref="O2244:O2307" ca="1" si="143">IFERROR(O2243*(1+N2244),O2243)</f>
        <v>1.901918914693145</v>
      </c>
      <c r="P2244" s="3">
        <f ca="1">1-O2244/MAX(O$2:O2244)</f>
        <v>0.26744837333424176</v>
      </c>
    </row>
    <row r="2245" spans="1:16" x14ac:dyDescent="0.15">
      <c r="A2245" s="1">
        <v>41733</v>
      </c>
      <c r="B2245">
        <v>2157.98</v>
      </c>
      <c r="C2245">
        <v>2186.15</v>
      </c>
      <c r="D2245" s="21">
        <v>2155.2800000000002</v>
      </c>
      <c r="E2245" s="21">
        <v>2185.4699999999998</v>
      </c>
      <c r="F2245" s="43">
        <v>439.12626175999998</v>
      </c>
      <c r="G2245" s="3">
        <f t="shared" si="140"/>
        <v>9.4503027699639475E-3</v>
      </c>
      <c r="H2245" s="3">
        <f>1-E2245/MAX(E$2:E2245)</f>
        <v>0.62814435445450223</v>
      </c>
      <c r="I2245" s="21">
        <f ca="1">IF(ROW()&gt;计算结果!B$18-1,AVERAGE(OFFSET(E2245,0,0,-计算结果!B$18,1)),AVERAGE(OFFSET(E2245,0,0,-ROW()+1,1)))</f>
        <v>2173.58</v>
      </c>
      <c r="J2245" s="43">
        <f t="shared" ca="1" si="141"/>
        <v>310622.87271167978</v>
      </c>
      <c r="K2245" s="43">
        <f ca="1">IF(ROW()&gt;计算结果!B$19+1,J2245-OFFSET(J2245,-计算结果!B$19,0,1,1),J2245-OFFSET(J2245,-ROW()+2,0,1,1))</f>
        <v>619.99849471997004</v>
      </c>
      <c r="L2245" s="32" t="str">
        <f ca="1">IF(AND(F2245&gt;OFFSET(F2245,-计算结果!B$19,0,1,1),'000300'!K2245&lt;OFFSET('000300'!K2245,-计算结果!B$19,0,1,1)),"卖",IF(AND(F2245&lt;OFFSET(F2245,-计算结果!B$19,0,1,1),'000300'!K2245&gt;OFFSET('000300'!K2245,-计算结果!B$19,0,1,1)),"买",L2244))</f>
        <v>买</v>
      </c>
      <c r="M2245" s="4" t="str">
        <f t="shared" ca="1" si="142"/>
        <v/>
      </c>
      <c r="N2245" s="3">
        <f ca="1">IF(L2244="买",E2245/E2244-1,0)-IF(M2245=1,计算结果!B$17,0)</f>
        <v>9.4503027699639475E-3</v>
      </c>
      <c r="O2245" s="2">
        <f t="shared" ca="1" si="143"/>
        <v>1.9198926242809164</v>
      </c>
      <c r="P2245" s="3">
        <f ca="1">1-O2245/MAX(O$2:O2245)</f>
        <v>0.26052553866762074</v>
      </c>
    </row>
    <row r="2246" spans="1:16" x14ac:dyDescent="0.15">
      <c r="A2246" s="1">
        <v>41737</v>
      </c>
      <c r="B2246">
        <v>2179.92</v>
      </c>
      <c r="C2246">
        <v>2243.9699999999998</v>
      </c>
      <c r="D2246" s="21">
        <v>2178.9</v>
      </c>
      <c r="E2246" s="21">
        <v>2237.3200000000002</v>
      </c>
      <c r="F2246" s="43">
        <v>856.92891136000003</v>
      </c>
      <c r="G2246" s="3">
        <f t="shared" si="140"/>
        <v>2.3724873825767601E-2</v>
      </c>
      <c r="H2246" s="3">
        <f>1-E2246/MAX(E$2:E2246)</f>
        <v>0.6193221261825359</v>
      </c>
      <c r="I2246" s="21">
        <f ca="1">IF(ROW()&gt;计算结果!B$18-1,AVERAGE(OFFSET(E2246,0,0,-计算结果!B$18,1)),AVERAGE(OFFSET(E2246,0,0,-ROW()+1,1)))</f>
        <v>2192.1324999999997</v>
      </c>
      <c r="J2246" s="43">
        <f t="shared" ca="1" si="141"/>
        <v>311479.80162303976</v>
      </c>
      <c r="K2246" s="43">
        <f ca="1">IF(ROW()&gt;计算结果!B$19+1,J2246-OFFSET(J2246,-计算结果!B$19,0,1,1),J2246-OFFSET(J2246,-ROW()+2,0,1,1))</f>
        <v>801.44265215995256</v>
      </c>
      <c r="L2246" s="32" t="str">
        <f ca="1">IF(AND(F2246&gt;OFFSET(F2246,-计算结果!B$19,0,1,1),'000300'!K2246&lt;OFFSET('000300'!K2246,-计算结果!B$19,0,1,1)),"卖",IF(AND(F2246&lt;OFFSET(F2246,-计算结果!B$19,0,1,1),'000300'!K2246&gt;OFFSET('000300'!K2246,-计算结果!B$19,0,1,1)),"买",L2245))</f>
        <v>卖</v>
      </c>
      <c r="M2246" s="4">
        <f t="shared" ca="1" si="142"/>
        <v>1</v>
      </c>
      <c r="N2246" s="3">
        <f ca="1">IF(L2245="买",E2246/E2245-1,0)-IF(M2246=1,计算结果!B$17,0)</f>
        <v>2.3724873825767601E-2</v>
      </c>
      <c r="O2246" s="2">
        <f t="shared" ca="1" si="143"/>
        <v>1.965441834551003</v>
      </c>
      <c r="P2246" s="3">
        <f ca="1">1-O2246/MAX(O$2:O2246)</f>
        <v>0.24298160037513261</v>
      </c>
    </row>
    <row r="2247" spans="1:16" x14ac:dyDescent="0.15">
      <c r="A2247" s="1">
        <v>41738</v>
      </c>
      <c r="B2247">
        <v>2239.79</v>
      </c>
      <c r="C2247">
        <v>2246.79</v>
      </c>
      <c r="D2247" s="21">
        <v>2228.9899999999998</v>
      </c>
      <c r="E2247" s="21">
        <v>2238.62</v>
      </c>
      <c r="F2247" s="43">
        <v>611.78630143999999</v>
      </c>
      <c r="G2247" s="3">
        <f t="shared" si="140"/>
        <v>5.8105233046679139E-4</v>
      </c>
      <c r="H2247" s="3">
        <f>1-E2247/MAX(E$2:E2247)</f>
        <v>0.61910093241679709</v>
      </c>
      <c r="I2247" s="21">
        <f ca="1">IF(ROW()&gt;计算结果!B$18-1,AVERAGE(OFFSET(E2247,0,0,-计算结果!B$18,1)),AVERAGE(OFFSET(E2247,0,0,-ROW()+1,1)))</f>
        <v>2206.6049999999996</v>
      </c>
      <c r="J2247" s="43">
        <f t="shared" ca="1" si="141"/>
        <v>312091.58792447974</v>
      </c>
      <c r="K2247" s="43">
        <f ca="1">IF(ROW()&gt;计算结果!B$19+1,J2247-OFFSET(J2247,-计算结果!B$19,0,1,1),J2247-OFFSET(J2247,-ROW()+2,0,1,1))</f>
        <v>912.06873087992426</v>
      </c>
      <c r="L2247" s="32" t="str">
        <f ca="1">IF(AND(F2247&gt;OFFSET(F2247,-计算结果!B$19,0,1,1),'000300'!K2247&lt;OFFSET('000300'!K2247,-计算结果!B$19,0,1,1)),"卖",IF(AND(F2247&lt;OFFSET(F2247,-计算结果!B$19,0,1,1),'000300'!K2247&gt;OFFSET('000300'!K2247,-计算结果!B$19,0,1,1)),"买",L2246))</f>
        <v>卖</v>
      </c>
      <c r="M2247" s="4" t="str">
        <f t="shared" ca="1" si="142"/>
        <v/>
      </c>
      <c r="N2247" s="3">
        <f ca="1">IF(L2246="买",E2247/E2246-1,0)-IF(M2247=1,计算结果!B$17,0)</f>
        <v>0</v>
      </c>
      <c r="O2247" s="2">
        <f t="shared" ca="1" si="143"/>
        <v>1.965441834551003</v>
      </c>
      <c r="P2247" s="3">
        <f ca="1">1-O2247/MAX(O$2:O2247)</f>
        <v>0.24298160037513261</v>
      </c>
    </row>
    <row r="2248" spans="1:16" x14ac:dyDescent="0.15">
      <c r="A2248" s="1">
        <v>41739</v>
      </c>
      <c r="B2248">
        <v>2241.4499999999998</v>
      </c>
      <c r="C2248">
        <v>2290.7399999999998</v>
      </c>
      <c r="D2248" s="21">
        <v>2229.5100000000002</v>
      </c>
      <c r="E2248" s="21">
        <v>2273.7600000000002</v>
      </c>
      <c r="F2248" s="43">
        <v>1016.16812032</v>
      </c>
      <c r="G2248" s="3">
        <f t="shared" si="140"/>
        <v>1.5697170578302888E-2</v>
      </c>
      <c r="H2248" s="3">
        <f>1-E2248/MAX(E$2:E2248)</f>
        <v>0.61312189477982715</v>
      </c>
      <c r="I2248" s="21">
        <f ca="1">IF(ROW()&gt;计算结果!B$18-1,AVERAGE(OFFSET(E2248,0,0,-计算结果!B$18,1)),AVERAGE(OFFSET(E2248,0,0,-ROW()+1,1)))</f>
        <v>2233.7925</v>
      </c>
      <c r="J2248" s="43">
        <f t="shared" ca="1" si="141"/>
        <v>313107.75604479975</v>
      </c>
      <c r="K2248" s="43">
        <f ca="1">IF(ROW()&gt;计算结果!B$19+1,J2248-OFFSET(J2248,-计算结果!B$19,0,1,1),J2248-OFFSET(J2248,-ROW()+2,0,1,1))</f>
        <v>2549.9954380799318</v>
      </c>
      <c r="L2248" s="32" t="str">
        <f ca="1">IF(AND(F2248&gt;OFFSET(F2248,-计算结果!B$19,0,1,1),'000300'!K2248&lt;OFFSET('000300'!K2248,-计算结果!B$19,0,1,1)),"卖",IF(AND(F2248&lt;OFFSET(F2248,-计算结果!B$19,0,1,1),'000300'!K2248&gt;OFFSET('000300'!K2248,-计算结果!B$19,0,1,1)),"买",L2247))</f>
        <v>卖</v>
      </c>
      <c r="M2248" s="4" t="str">
        <f t="shared" ca="1" si="142"/>
        <v/>
      </c>
      <c r="N2248" s="3">
        <f ca="1">IF(L2247="买",E2248/E2247-1,0)-IF(M2248=1,计算结果!B$17,0)</f>
        <v>0</v>
      </c>
      <c r="O2248" s="2">
        <f t="shared" ca="1" si="143"/>
        <v>1.965441834551003</v>
      </c>
      <c r="P2248" s="3">
        <f ca="1">1-O2248/MAX(O$2:O2248)</f>
        <v>0.24298160037513261</v>
      </c>
    </row>
    <row r="2249" spans="1:16" x14ac:dyDescent="0.15">
      <c r="A2249" s="1">
        <v>41740</v>
      </c>
      <c r="B2249">
        <v>2269.56</v>
      </c>
      <c r="C2249">
        <v>2281.1</v>
      </c>
      <c r="D2249" s="21">
        <v>2261.13</v>
      </c>
      <c r="E2249" s="21">
        <v>2270.67</v>
      </c>
      <c r="F2249" s="43">
        <v>861.54854399999999</v>
      </c>
      <c r="G2249" s="3">
        <f t="shared" si="140"/>
        <v>-1.3589824783618587E-3</v>
      </c>
      <c r="H2249" s="3">
        <f>1-E2249/MAX(E$2:E2249)</f>
        <v>0.61364765534608312</v>
      </c>
      <c r="I2249" s="21">
        <f ca="1">IF(ROW()&gt;计算结果!B$18-1,AVERAGE(OFFSET(E2249,0,0,-计算结果!B$18,1)),AVERAGE(OFFSET(E2249,0,0,-ROW()+1,1)))</f>
        <v>2255.0925000000002</v>
      </c>
      <c r="J2249" s="43">
        <f t="shared" ca="1" si="141"/>
        <v>313969.30458879977</v>
      </c>
      <c r="K2249" s="43">
        <f ca="1">IF(ROW()&gt;计算结果!B$19+1,J2249-OFFSET(J2249,-计算结果!B$19,0,1,1),J2249-OFFSET(J2249,-ROW()+2,0,1,1))</f>
        <v>4012.7773900799803</v>
      </c>
      <c r="L2249" s="32" t="str">
        <f ca="1">IF(AND(F2249&gt;OFFSET(F2249,-计算结果!B$19,0,1,1),'000300'!K2249&lt;OFFSET('000300'!K2249,-计算结果!B$19,0,1,1)),"卖",IF(AND(F2249&lt;OFFSET(F2249,-计算结果!B$19,0,1,1),'000300'!K2249&gt;OFFSET('000300'!K2249,-计算结果!B$19,0,1,1)),"买",L2248))</f>
        <v>卖</v>
      </c>
      <c r="M2249" s="4" t="str">
        <f t="shared" ca="1" si="142"/>
        <v/>
      </c>
      <c r="N2249" s="3">
        <f ca="1">IF(L2248="买",E2249/E2248-1,0)-IF(M2249=1,计算结果!B$17,0)</f>
        <v>0</v>
      </c>
      <c r="O2249" s="2">
        <f t="shared" ca="1" si="143"/>
        <v>1.965441834551003</v>
      </c>
      <c r="P2249" s="3">
        <f ca="1">1-O2249/MAX(O$2:O2249)</f>
        <v>0.24298160037513261</v>
      </c>
    </row>
    <row r="2250" spans="1:16" x14ac:dyDescent="0.15">
      <c r="A2250" s="1">
        <v>41743</v>
      </c>
      <c r="B2250">
        <v>2267.94</v>
      </c>
      <c r="C2250">
        <v>2275.83</v>
      </c>
      <c r="D2250" s="21">
        <v>2255.46</v>
      </c>
      <c r="E2250" s="21">
        <v>2268.61</v>
      </c>
      <c r="F2250" s="43">
        <v>602.54150656000002</v>
      </c>
      <c r="G2250" s="3">
        <f t="shared" si="140"/>
        <v>-9.072212166453264E-4</v>
      </c>
      <c r="H2250" s="3">
        <f>1-E2250/MAX(E$2:E2250)</f>
        <v>0.61399816239025384</v>
      </c>
      <c r="I2250" s="21">
        <f ca="1">IF(ROW()&gt;计算结果!B$18-1,AVERAGE(OFFSET(E2250,0,0,-计算结果!B$18,1)),AVERAGE(OFFSET(E2250,0,0,-ROW()+1,1)))</f>
        <v>2262.915</v>
      </c>
      <c r="J2250" s="43">
        <f t="shared" ca="1" si="141"/>
        <v>314571.84609535977</v>
      </c>
      <c r="K2250" s="43">
        <f ca="1">IF(ROW()&gt;计算结果!B$19+1,J2250-OFFSET(J2250,-计算结果!B$19,0,1,1),J2250-OFFSET(J2250,-ROW()+2,0,1,1))</f>
        <v>5096.3691110399668</v>
      </c>
      <c r="L2250" s="32" t="str">
        <f ca="1">IF(AND(F2250&gt;OFFSET(F2250,-计算结果!B$19,0,1,1),'000300'!K2250&lt;OFFSET('000300'!K2250,-计算结果!B$19,0,1,1)),"卖",IF(AND(F2250&lt;OFFSET(F2250,-计算结果!B$19,0,1,1),'000300'!K2250&gt;OFFSET('000300'!K2250,-计算结果!B$19,0,1,1)),"买",L2249))</f>
        <v>卖</v>
      </c>
      <c r="M2250" s="4" t="str">
        <f t="shared" ca="1" si="142"/>
        <v/>
      </c>
      <c r="N2250" s="3">
        <f ca="1">IF(L2249="买",E2250/E2249-1,0)-IF(M2250=1,计算结果!B$17,0)</f>
        <v>0</v>
      </c>
      <c r="O2250" s="2">
        <f t="shared" ca="1" si="143"/>
        <v>1.965441834551003</v>
      </c>
      <c r="P2250" s="3">
        <f ca="1">1-O2250/MAX(O$2:O2250)</f>
        <v>0.24298160037513261</v>
      </c>
    </row>
    <row r="2251" spans="1:16" x14ac:dyDescent="0.15">
      <c r="A2251" s="1">
        <v>41744</v>
      </c>
      <c r="B2251">
        <v>2261.41</v>
      </c>
      <c r="C2251">
        <v>2261.4699999999998</v>
      </c>
      <c r="D2251" s="21">
        <v>2225.6799999999998</v>
      </c>
      <c r="E2251" s="21">
        <v>2229.46</v>
      </c>
      <c r="F2251" s="43">
        <v>625.99114752000003</v>
      </c>
      <c r="G2251" s="3">
        <f t="shared" si="140"/>
        <v>-1.7257263258118494E-2</v>
      </c>
      <c r="H2251" s="3">
        <f>1-E2251/MAX(E$2:E2251)</f>
        <v>0.62065949772000273</v>
      </c>
      <c r="I2251" s="21">
        <f ca="1">IF(ROW()&gt;计算结果!B$18-1,AVERAGE(OFFSET(E2251,0,0,-计算结果!B$18,1)),AVERAGE(OFFSET(E2251,0,0,-ROW()+1,1)))</f>
        <v>2260.625</v>
      </c>
      <c r="J2251" s="43">
        <f t="shared" ca="1" si="141"/>
        <v>313945.85494783975</v>
      </c>
      <c r="K2251" s="43">
        <f ca="1">IF(ROW()&gt;计算结果!B$19+1,J2251-OFFSET(J2251,-计算结果!B$19,0,1,1),J2251-OFFSET(J2251,-ROW()+2,0,1,1))</f>
        <v>4906.9685964799719</v>
      </c>
      <c r="L2251" s="32" t="str">
        <f ca="1">IF(AND(F2251&gt;OFFSET(F2251,-计算结果!B$19,0,1,1),'000300'!K2251&lt;OFFSET('000300'!K2251,-计算结果!B$19,0,1,1)),"卖",IF(AND(F2251&lt;OFFSET(F2251,-计算结果!B$19,0,1,1),'000300'!K2251&gt;OFFSET('000300'!K2251,-计算结果!B$19,0,1,1)),"买",L2250))</f>
        <v>卖</v>
      </c>
      <c r="M2251" s="4" t="str">
        <f t="shared" ca="1" si="142"/>
        <v/>
      </c>
      <c r="N2251" s="3">
        <f ca="1">IF(L2250="买",E2251/E2250-1,0)-IF(M2251=1,计算结果!B$17,0)</f>
        <v>0</v>
      </c>
      <c r="O2251" s="2">
        <f t="shared" ca="1" si="143"/>
        <v>1.965441834551003</v>
      </c>
      <c r="P2251" s="3">
        <f ca="1">1-O2251/MAX(O$2:O2251)</f>
        <v>0.24298160037513261</v>
      </c>
    </row>
    <row r="2252" spans="1:16" x14ac:dyDescent="0.15">
      <c r="A2252" s="1">
        <v>41745</v>
      </c>
      <c r="B2252">
        <v>2223.4699999999998</v>
      </c>
      <c r="C2252">
        <v>2245.31</v>
      </c>
      <c r="D2252" s="21">
        <v>2221.15</v>
      </c>
      <c r="E2252" s="21">
        <v>2232.5300000000002</v>
      </c>
      <c r="F2252" s="43">
        <v>477.70218496000001</v>
      </c>
      <c r="G2252" s="3">
        <f t="shared" si="140"/>
        <v>1.3770150619434318E-3</v>
      </c>
      <c r="H2252" s="3">
        <f>1-E2252/MAX(E$2:E2252)</f>
        <v>0.62013714013475796</v>
      </c>
      <c r="I2252" s="21">
        <f ca="1">IF(ROW()&gt;计算结果!B$18-1,AVERAGE(OFFSET(E2252,0,0,-计算结果!B$18,1)),AVERAGE(OFFSET(E2252,0,0,-ROW()+1,1)))</f>
        <v>2250.3175000000001</v>
      </c>
      <c r="J2252" s="43">
        <f t="shared" ca="1" si="141"/>
        <v>313468.15276287973</v>
      </c>
      <c r="K2252" s="43">
        <f ca="1">IF(ROW()&gt;计算结果!B$19+1,J2252-OFFSET(J2252,-计算结果!B$19,0,1,1),J2252-OFFSET(J2252,-ROW()+2,0,1,1))</f>
        <v>3861.4949068799615</v>
      </c>
      <c r="L2252" s="32" t="str">
        <f ca="1">IF(AND(F2252&gt;OFFSET(F2252,-计算结果!B$19,0,1,1),'000300'!K2252&lt;OFFSET('000300'!K2252,-计算结果!B$19,0,1,1)),"卖",IF(AND(F2252&lt;OFFSET(F2252,-计算结果!B$19,0,1,1),'000300'!K2252&gt;OFFSET('000300'!K2252,-计算结果!B$19,0,1,1)),"买",L2251))</f>
        <v>买</v>
      </c>
      <c r="M2252" s="4">
        <f t="shared" ca="1" si="142"/>
        <v>1</v>
      </c>
      <c r="N2252" s="3">
        <f ca="1">IF(L2251="买",E2252/E2251-1,0)-IF(M2252=1,计算结果!B$17,0)</f>
        <v>0</v>
      </c>
      <c r="O2252" s="2">
        <f t="shared" ca="1" si="143"/>
        <v>1.965441834551003</v>
      </c>
      <c r="P2252" s="3">
        <f ca="1">1-O2252/MAX(O$2:O2252)</f>
        <v>0.24298160037513261</v>
      </c>
    </row>
    <row r="2253" spans="1:16" x14ac:dyDescent="0.15">
      <c r="A2253" s="1">
        <v>41746</v>
      </c>
      <c r="B2253">
        <v>2238.7800000000002</v>
      </c>
      <c r="C2253">
        <v>2241.62</v>
      </c>
      <c r="D2253" s="21">
        <v>2221.9499999999998</v>
      </c>
      <c r="E2253" s="21">
        <v>2224.8000000000002</v>
      </c>
      <c r="F2253" s="43">
        <v>450.96435711999999</v>
      </c>
      <c r="G2253" s="3">
        <f t="shared" si="140"/>
        <v>-3.4624394744975362E-3</v>
      </c>
      <c r="H2253" s="3">
        <f>1-E2253/MAX(E$2:E2253)</f>
        <v>0.62145239229565097</v>
      </c>
      <c r="I2253" s="21">
        <f ca="1">IF(ROW()&gt;计算结果!B$18-1,AVERAGE(OFFSET(E2253,0,0,-计算结果!B$18,1)),AVERAGE(OFFSET(E2253,0,0,-ROW()+1,1)))</f>
        <v>2238.8500000000004</v>
      </c>
      <c r="J2253" s="43">
        <f t="shared" ca="1" si="141"/>
        <v>313017.18840575975</v>
      </c>
      <c r="K2253" s="43">
        <f ca="1">IF(ROW()&gt;计算结果!B$19+1,J2253-OFFSET(J2253,-计算结果!B$19,0,1,1),J2253-OFFSET(J2253,-ROW()+2,0,1,1))</f>
        <v>2833.4419558399823</v>
      </c>
      <c r="L2253" s="32" t="str">
        <f ca="1">IF(AND(F2253&gt;OFFSET(F2253,-计算结果!B$19,0,1,1),'000300'!K2253&lt;OFFSET('000300'!K2253,-计算结果!B$19,0,1,1)),"卖",IF(AND(F2253&lt;OFFSET(F2253,-计算结果!B$19,0,1,1),'000300'!K2253&gt;OFFSET('000300'!K2253,-计算结果!B$19,0,1,1)),"买",L2252))</f>
        <v>买</v>
      </c>
      <c r="M2253" s="4" t="str">
        <f t="shared" ca="1" si="142"/>
        <v/>
      </c>
      <c r="N2253" s="3">
        <f ca="1">IF(L2252="买",E2253/E2252-1,0)-IF(M2253=1,计算结果!B$17,0)</f>
        <v>-3.4624394744975362E-3</v>
      </c>
      <c r="O2253" s="2">
        <f t="shared" ca="1" si="143"/>
        <v>1.9586366111582247</v>
      </c>
      <c r="P2253" s="3">
        <f ca="1">1-O2253/MAX(O$2:O2253)</f>
        <v>0.24560273076491468</v>
      </c>
    </row>
    <row r="2254" spans="1:16" x14ac:dyDescent="0.15">
      <c r="A2254" s="1">
        <v>41747</v>
      </c>
      <c r="B2254">
        <v>2215.88</v>
      </c>
      <c r="C2254">
        <v>2228.77</v>
      </c>
      <c r="D2254" s="21">
        <v>2203.0500000000002</v>
      </c>
      <c r="E2254" s="21">
        <v>2224.48</v>
      </c>
      <c r="F2254" s="43">
        <v>457.09615104</v>
      </c>
      <c r="G2254" s="3">
        <f t="shared" si="140"/>
        <v>-1.4383315354193904E-4</v>
      </c>
      <c r="H2254" s="3">
        <f>1-E2254/MAX(E$2:E2254)</f>
        <v>0.62150683999183287</v>
      </c>
      <c r="I2254" s="21">
        <f ca="1">IF(ROW()&gt;计算结果!B$18-1,AVERAGE(OFFSET(E2254,0,0,-计算结果!B$18,1)),AVERAGE(OFFSET(E2254,0,0,-ROW()+1,1)))</f>
        <v>2227.8175000000001</v>
      </c>
      <c r="J2254" s="43">
        <f t="shared" ca="1" si="141"/>
        <v>312560.09225471976</v>
      </c>
      <c r="K2254" s="43">
        <f ca="1">IF(ROW()&gt;计算结果!B$19+1,J2254-OFFSET(J2254,-计算结果!B$19,0,1,1),J2254-OFFSET(J2254,-ROW()+2,0,1,1))</f>
        <v>1937.2195430399734</v>
      </c>
      <c r="L2254" s="32" t="str">
        <f ca="1">IF(AND(F2254&gt;OFFSET(F2254,-计算结果!B$19,0,1,1),'000300'!K2254&lt;OFFSET('000300'!K2254,-计算结果!B$19,0,1,1)),"卖",IF(AND(F2254&lt;OFFSET(F2254,-计算结果!B$19,0,1,1),'000300'!K2254&gt;OFFSET('000300'!K2254,-计算结果!B$19,0,1,1)),"买",L2253))</f>
        <v>买</v>
      </c>
      <c r="M2254" s="4" t="str">
        <f t="shared" ca="1" si="142"/>
        <v/>
      </c>
      <c r="N2254" s="3">
        <f ca="1">IF(L2253="买",E2254/E2253-1,0)-IF(M2254=1,计算结果!B$17,0)</f>
        <v>-1.4383315354193904E-4</v>
      </c>
      <c r="O2254" s="2">
        <f t="shared" ca="1" si="143"/>
        <v>1.9583548942777991</v>
      </c>
      <c r="P2254" s="3">
        <f ca="1">1-O2254/MAX(O$2:O2254)</f>
        <v>0.24571123810317219</v>
      </c>
    </row>
    <row r="2255" spans="1:16" x14ac:dyDescent="0.15">
      <c r="A2255" s="1">
        <v>41750</v>
      </c>
      <c r="B2255">
        <v>2209.94</v>
      </c>
      <c r="C2255">
        <v>2231.71</v>
      </c>
      <c r="D2255" s="21">
        <v>2186.7600000000002</v>
      </c>
      <c r="E2255" s="21">
        <v>2187.25</v>
      </c>
      <c r="F2255" s="43">
        <v>518.56113663999997</v>
      </c>
      <c r="G2255" s="3">
        <f t="shared" si="140"/>
        <v>-1.6736495720348188E-2</v>
      </c>
      <c r="H2255" s="3">
        <f>1-E2255/MAX(E$2:E2255)</f>
        <v>0.62784148914449056</v>
      </c>
      <c r="I2255" s="21">
        <f ca="1">IF(ROW()&gt;计算结果!B$18-1,AVERAGE(OFFSET(E2255,0,0,-计算结果!B$18,1)),AVERAGE(OFFSET(E2255,0,0,-ROW()+1,1)))</f>
        <v>2217.2649999999999</v>
      </c>
      <c r="J2255" s="43">
        <f t="shared" ca="1" si="141"/>
        <v>312041.53111807973</v>
      </c>
      <c r="K2255" s="43">
        <f ca="1">IF(ROW()&gt;计算结果!B$19+1,J2255-OFFSET(J2255,-计算结果!B$19,0,1,1),J2255-OFFSET(J2255,-ROW()+2,0,1,1))</f>
        <v>561.72949503996642</v>
      </c>
      <c r="L2255" s="32" t="str">
        <f ca="1">IF(AND(F2255&gt;OFFSET(F2255,-计算结果!B$19,0,1,1),'000300'!K2255&lt;OFFSET('000300'!K2255,-计算结果!B$19,0,1,1)),"卖",IF(AND(F2255&lt;OFFSET(F2255,-计算结果!B$19,0,1,1),'000300'!K2255&gt;OFFSET('000300'!K2255,-计算结果!B$19,0,1,1)),"买",L2254))</f>
        <v>买</v>
      </c>
      <c r="M2255" s="4" t="str">
        <f t="shared" ca="1" si="142"/>
        <v/>
      </c>
      <c r="N2255" s="3">
        <f ca="1">IF(L2254="买",E2255/E2254-1,0)-IF(M2255=1,计算结果!B$17,0)</f>
        <v>-1.6736495720348188E-2</v>
      </c>
      <c r="O2255" s="2">
        <f t="shared" ca="1" si="143"/>
        <v>1.9255788959707958</v>
      </c>
      <c r="P2255" s="3">
        <f ca="1">1-O2255/MAX(O$2:O2255)</f>
        <v>0.25833538873856521</v>
      </c>
    </row>
    <row r="2256" spans="1:16" x14ac:dyDescent="0.15">
      <c r="A2256" s="1">
        <v>41751</v>
      </c>
      <c r="B2256">
        <v>2184.02</v>
      </c>
      <c r="C2256">
        <v>2196.85</v>
      </c>
      <c r="D2256" s="21">
        <v>2165.0700000000002</v>
      </c>
      <c r="E2256" s="21">
        <v>2196.8000000000002</v>
      </c>
      <c r="F2256" s="43">
        <v>523.51991808000002</v>
      </c>
      <c r="G2256" s="3">
        <f t="shared" si="140"/>
        <v>4.3662132815178722E-3</v>
      </c>
      <c r="H2256" s="3">
        <f>1-E2256/MAX(E$2:E2256)</f>
        <v>0.62621656571156326</v>
      </c>
      <c r="I2256" s="21">
        <f ca="1">IF(ROW()&gt;计算结果!B$18-1,AVERAGE(OFFSET(E2256,0,0,-计算结果!B$18,1)),AVERAGE(OFFSET(E2256,0,0,-ROW()+1,1)))</f>
        <v>2208.3325000000004</v>
      </c>
      <c r="J2256" s="43">
        <f t="shared" ca="1" si="141"/>
        <v>311518.01119999972</v>
      </c>
      <c r="K2256" s="43">
        <f ca="1">IF(ROW()&gt;计算结果!B$19+1,J2256-OFFSET(J2256,-计算结果!B$19,0,1,1),J2256-OFFSET(J2256,-ROW()+2,0,1,1))</f>
        <v>-573.57672448002268</v>
      </c>
      <c r="L2256" s="32" t="str">
        <f ca="1">IF(AND(F2256&gt;OFFSET(F2256,-计算结果!B$19,0,1,1),'000300'!K2256&lt;OFFSET('000300'!K2256,-计算结果!B$19,0,1,1)),"卖",IF(AND(F2256&lt;OFFSET(F2256,-计算结果!B$19,0,1,1),'000300'!K2256&gt;OFFSET('000300'!K2256,-计算结果!B$19,0,1,1)),"买",L2255))</f>
        <v>买</v>
      </c>
      <c r="M2256" s="4" t="str">
        <f t="shared" ca="1" si="142"/>
        <v/>
      </c>
      <c r="N2256" s="3">
        <f ca="1">IF(L2255="买",E2256/E2255-1,0)-IF(M2256=1,计算结果!B$17,0)</f>
        <v>4.3662132815178722E-3</v>
      </c>
      <c r="O2256" s="2">
        <f t="shared" ca="1" si="143"/>
        <v>1.9339863841209941</v>
      </c>
      <c r="P2256" s="3">
        <f ca="1">1-O2256/MAX(O$2:O2256)</f>
        <v>0.25509712286244368</v>
      </c>
    </row>
    <row r="2257" spans="1:16" x14ac:dyDescent="0.15">
      <c r="A2257" s="1">
        <v>41752</v>
      </c>
      <c r="B2257">
        <v>2191.23</v>
      </c>
      <c r="C2257">
        <v>2205.59</v>
      </c>
      <c r="D2257" s="21">
        <v>2187.39</v>
      </c>
      <c r="E2257" s="21">
        <v>2194.67</v>
      </c>
      <c r="F2257" s="43">
        <v>451.91151616000002</v>
      </c>
      <c r="G2257" s="3">
        <f t="shared" si="140"/>
        <v>-9.6959213401315303E-4</v>
      </c>
      <c r="H2257" s="3">
        <f>1-E2257/MAX(E$2:E2257)</f>
        <v>0.62657898318927385</v>
      </c>
      <c r="I2257" s="21">
        <f ca="1">IF(ROW()&gt;计算结果!B$18-1,AVERAGE(OFFSET(E2257,0,0,-计算结果!B$18,1)),AVERAGE(OFFSET(E2257,0,0,-ROW()+1,1)))</f>
        <v>2200.8000000000002</v>
      </c>
      <c r="J2257" s="43">
        <f t="shared" ca="1" si="141"/>
        <v>311066.09968383971</v>
      </c>
      <c r="K2257" s="43">
        <f ca="1">IF(ROW()&gt;计算结果!B$19+1,J2257-OFFSET(J2257,-计算结果!B$19,0,1,1),J2257-OFFSET(J2257,-ROW()+2,0,1,1))</f>
        <v>-2041.6563609600416</v>
      </c>
      <c r="L2257" s="32" t="str">
        <f ca="1">IF(AND(F2257&gt;OFFSET(F2257,-计算结果!B$19,0,1,1),'000300'!K2257&lt;OFFSET('000300'!K2257,-计算结果!B$19,0,1,1)),"卖",IF(AND(F2257&lt;OFFSET(F2257,-计算结果!B$19,0,1,1),'000300'!K2257&gt;OFFSET('000300'!K2257,-计算结果!B$19,0,1,1)),"买",L2256))</f>
        <v>买</v>
      </c>
      <c r="M2257" s="4" t="str">
        <f t="shared" ca="1" si="142"/>
        <v/>
      </c>
      <c r="N2257" s="3">
        <f ca="1">IF(L2256="买",E2257/E2256-1,0)-IF(M2257=1,计算结果!B$17,0)</f>
        <v>-9.6959213401315303E-4</v>
      </c>
      <c r="O2257" s="2">
        <f t="shared" ca="1" si="143"/>
        <v>1.9321112061356618</v>
      </c>
      <c r="P2257" s="3">
        <f ca="1">1-O2257/MAX(O$2:O2257)</f>
        <v>0.2558193748327201</v>
      </c>
    </row>
    <row r="2258" spans="1:16" x14ac:dyDescent="0.15">
      <c r="A2258" s="1">
        <v>41753</v>
      </c>
      <c r="B2258">
        <v>2192.77</v>
      </c>
      <c r="C2258">
        <v>2209.4499999999998</v>
      </c>
      <c r="D2258" s="21">
        <v>2186.7600000000002</v>
      </c>
      <c r="E2258" s="21">
        <v>2190.4699999999998</v>
      </c>
      <c r="F2258" s="43">
        <v>419.27012352000003</v>
      </c>
      <c r="G2258" s="3">
        <f t="shared" si="140"/>
        <v>-1.9137273485309025E-3</v>
      </c>
      <c r="H2258" s="3">
        <f>1-E2258/MAX(E$2:E2258)</f>
        <v>0.62729360920166066</v>
      </c>
      <c r="I2258" s="21">
        <f ca="1">IF(ROW()&gt;计算结果!B$18-1,AVERAGE(OFFSET(E2258,0,0,-计算结果!B$18,1)),AVERAGE(OFFSET(E2258,0,0,-ROW()+1,1)))</f>
        <v>2192.2975000000001</v>
      </c>
      <c r="J2258" s="43">
        <f t="shared" ca="1" si="141"/>
        <v>310646.82956031972</v>
      </c>
      <c r="K2258" s="43">
        <f ca="1">IF(ROW()&gt;计算结果!B$19+1,J2258-OFFSET(J2258,-计算结果!B$19,0,1,1),J2258-OFFSET(J2258,-ROW()+2,0,1,1))</f>
        <v>-3322.4750284800539</v>
      </c>
      <c r="L2258" s="32" t="str">
        <f ca="1">IF(AND(F2258&gt;OFFSET(F2258,-计算结果!B$19,0,1,1),'000300'!K2258&lt;OFFSET('000300'!K2258,-计算结果!B$19,0,1,1)),"卖",IF(AND(F2258&lt;OFFSET(F2258,-计算结果!B$19,0,1,1),'000300'!K2258&gt;OFFSET('000300'!K2258,-计算结果!B$19,0,1,1)),"买",L2257))</f>
        <v>买</v>
      </c>
      <c r="M2258" s="4" t="str">
        <f t="shared" ca="1" si="142"/>
        <v/>
      </c>
      <c r="N2258" s="3">
        <f ca="1">IF(L2257="买",E2258/E2257-1,0)-IF(M2258=1,计算结果!B$17,0)</f>
        <v>-1.9137273485309025E-3</v>
      </c>
      <c r="O2258" s="2">
        <f t="shared" ca="1" si="143"/>
        <v>1.9284136720800769</v>
      </c>
      <c r="P2258" s="3">
        <f ca="1">1-O2258/MAX(O$2:O2258)</f>
        <v>0.25724353364734953</v>
      </c>
    </row>
    <row r="2259" spans="1:16" x14ac:dyDescent="0.15">
      <c r="A2259" s="1">
        <v>41754</v>
      </c>
      <c r="B2259">
        <v>2195.81</v>
      </c>
      <c r="C2259">
        <v>2201.71</v>
      </c>
      <c r="D2259" s="21">
        <v>2167.64</v>
      </c>
      <c r="E2259" s="21">
        <v>2167.83</v>
      </c>
      <c r="F2259" s="43">
        <v>520.92022784000005</v>
      </c>
      <c r="G2259" s="3">
        <f t="shared" si="140"/>
        <v>-1.0335681383447315E-2</v>
      </c>
      <c r="H2259" s="3">
        <f>1-E2259/MAX(E$2:E2259)</f>
        <v>0.63114578370652685</v>
      </c>
      <c r="I2259" s="21">
        <f ca="1">IF(ROW()&gt;计算结果!B$18-1,AVERAGE(OFFSET(E2259,0,0,-计算结果!B$18,1)),AVERAGE(OFFSET(E2259,0,0,-ROW()+1,1)))</f>
        <v>2187.4425000000001</v>
      </c>
      <c r="J2259" s="43">
        <f t="shared" ca="1" si="141"/>
        <v>310125.9093324797</v>
      </c>
      <c r="K2259" s="43">
        <f ca="1">IF(ROW()&gt;计算结果!B$19+1,J2259-OFFSET(J2259,-计算结果!B$19,0,1,1),J2259-OFFSET(J2259,-ROW()+2,0,1,1))</f>
        <v>-4445.9367628800683</v>
      </c>
      <c r="L2259" s="32" t="str">
        <f ca="1">IF(AND(F2259&gt;OFFSET(F2259,-计算结果!B$19,0,1,1),'000300'!K2259&lt;OFFSET('000300'!K2259,-计算结果!B$19,0,1,1)),"卖",IF(AND(F2259&lt;OFFSET(F2259,-计算结果!B$19,0,1,1),'000300'!K2259&gt;OFFSET('000300'!K2259,-计算结果!B$19,0,1,1)),"买",L2258))</f>
        <v>买</v>
      </c>
      <c r="M2259" s="4" t="str">
        <f t="shared" ca="1" si="142"/>
        <v/>
      </c>
      <c r="N2259" s="3">
        <f ca="1">IF(L2258="买",E2259/E2258-1,0)-IF(M2259=1,计算结果!B$17,0)</f>
        <v>-1.0335681383447315E-2</v>
      </c>
      <c r="O2259" s="2">
        <f t="shared" ca="1" si="143"/>
        <v>1.9084822027899735</v>
      </c>
      <c r="P2259" s="3">
        <f ca="1">1-O2259/MAX(O$2:O2259)</f>
        <v>0.26492042782906577</v>
      </c>
    </row>
    <row r="2260" spans="1:16" x14ac:dyDescent="0.15">
      <c r="A2260" s="1">
        <v>41757</v>
      </c>
      <c r="B2260">
        <v>2165.77</v>
      </c>
      <c r="C2260">
        <v>2171.39</v>
      </c>
      <c r="D2260" s="21">
        <v>2132.69</v>
      </c>
      <c r="E2260" s="21">
        <v>2134.9699999999998</v>
      </c>
      <c r="F2260" s="43">
        <v>499.98811136</v>
      </c>
      <c r="G2260" s="3">
        <f t="shared" si="140"/>
        <v>-1.5158015158015181E-2</v>
      </c>
      <c r="H2260" s="3">
        <f>1-E2260/MAX(E$2:E2260)</f>
        <v>0.63673688150820118</v>
      </c>
      <c r="I2260" s="21">
        <f ca="1">IF(ROW()&gt;计算结果!B$18-1,AVERAGE(OFFSET(E2260,0,0,-计算结果!B$18,1)),AVERAGE(OFFSET(E2260,0,0,-ROW()+1,1)))</f>
        <v>2171.9849999999997</v>
      </c>
      <c r="J2260" s="43">
        <f t="shared" ca="1" si="141"/>
        <v>309625.9212211197</v>
      </c>
      <c r="K2260" s="43">
        <f ca="1">IF(ROW()&gt;计算结果!B$19+1,J2260-OFFSET(J2260,-计算结果!B$19,0,1,1),J2260-OFFSET(J2260,-ROW()+2,0,1,1))</f>
        <v>-4319.9337267200463</v>
      </c>
      <c r="L2260" s="32" t="str">
        <f ca="1">IF(AND(F2260&gt;OFFSET(F2260,-计算结果!B$19,0,1,1),'000300'!K2260&lt;OFFSET('000300'!K2260,-计算结果!B$19,0,1,1)),"卖",IF(AND(F2260&lt;OFFSET(F2260,-计算结果!B$19,0,1,1),'000300'!K2260&gt;OFFSET('000300'!K2260,-计算结果!B$19,0,1,1)),"买",L2259))</f>
        <v>买</v>
      </c>
      <c r="M2260" s="4" t="str">
        <f t="shared" ca="1" si="142"/>
        <v/>
      </c>
      <c r="N2260" s="3">
        <f ca="1">IF(L2259="买",E2260/E2259-1,0)-IF(M2260=1,计算结果!B$17,0)</f>
        <v>-1.5158015158015181E-2</v>
      </c>
      <c r="O2260" s="2">
        <f t="shared" ca="1" si="143"/>
        <v>1.8795534006312808</v>
      </c>
      <c r="P2260" s="3">
        <f ca="1">1-O2260/MAX(O$2:O2260)</f>
        <v>0.27606277512638011</v>
      </c>
    </row>
    <row r="2261" spans="1:16" x14ac:dyDescent="0.15">
      <c r="A2261" s="1">
        <v>41758</v>
      </c>
      <c r="B2261">
        <v>2134.41</v>
      </c>
      <c r="C2261">
        <v>2159.38</v>
      </c>
      <c r="D2261" s="21">
        <v>2131.7800000000002</v>
      </c>
      <c r="E2261" s="21">
        <v>2158.4699999999998</v>
      </c>
      <c r="F2261" s="43">
        <v>415.50352384000001</v>
      </c>
      <c r="G2261" s="3">
        <f t="shared" si="140"/>
        <v>1.1007180428764807E-2</v>
      </c>
      <c r="H2261" s="3">
        <f>1-E2261/MAX(E$2:E2261)</f>
        <v>0.63273837881984618</v>
      </c>
      <c r="I2261" s="21">
        <f ca="1">IF(ROW()&gt;计算结果!B$18-1,AVERAGE(OFFSET(E2261,0,0,-计算结果!B$18,1)),AVERAGE(OFFSET(E2261,0,0,-ROW()+1,1)))</f>
        <v>2162.9349999999995</v>
      </c>
      <c r="J2261" s="43">
        <f t="shared" ca="1" si="141"/>
        <v>309210.41769727971</v>
      </c>
      <c r="K2261" s="43">
        <f ca="1">IF(ROW()&gt;计算结果!B$19+1,J2261-OFFSET(J2261,-计算结果!B$19,0,1,1),J2261-OFFSET(J2261,-ROW()+2,0,1,1))</f>
        <v>-4257.7350656000199</v>
      </c>
      <c r="L2261" s="32" t="str">
        <f ca="1">IF(AND(F2261&gt;OFFSET(F2261,-计算结果!B$19,0,1,1),'000300'!K2261&lt;OFFSET('000300'!K2261,-计算结果!B$19,0,1,1)),"卖",IF(AND(F2261&lt;OFFSET(F2261,-计算结果!B$19,0,1,1),'000300'!K2261&gt;OFFSET('000300'!K2261,-计算结果!B$19,0,1,1)),"买",L2260))</f>
        <v>买</v>
      </c>
      <c r="M2261" s="4" t="str">
        <f t="shared" ca="1" si="142"/>
        <v/>
      </c>
      <c r="N2261" s="3">
        <f ca="1">IF(L2260="买",E2261/E2260-1,0)-IF(M2261=1,计算结果!B$17,0)</f>
        <v>1.1007180428764807E-2</v>
      </c>
      <c r="O2261" s="2">
        <f t="shared" ca="1" si="143"/>
        <v>1.9002419840375278</v>
      </c>
      <c r="P2261" s="3">
        <f ca="1">1-O2261/MAX(O$2:O2261)</f>
        <v>0.26809426747309695</v>
      </c>
    </row>
    <row r="2262" spans="1:16" x14ac:dyDescent="0.15">
      <c r="A2262" s="1">
        <v>41759</v>
      </c>
      <c r="B2262">
        <v>2158.7600000000002</v>
      </c>
      <c r="C2262">
        <v>2164.17</v>
      </c>
      <c r="D2262" s="21">
        <v>2153.12</v>
      </c>
      <c r="E2262" s="21">
        <v>2158.66</v>
      </c>
      <c r="F2262" s="43">
        <v>394.93021696</v>
      </c>
      <c r="G2262" s="3">
        <f t="shared" si="140"/>
        <v>8.8025314227246909E-5</v>
      </c>
      <c r="H2262" s="3">
        <f>1-E2262/MAX(E$2:E2262)</f>
        <v>0.6327060505002382</v>
      </c>
      <c r="I2262" s="21">
        <f ca="1">IF(ROW()&gt;计算结果!B$18-1,AVERAGE(OFFSET(E2262,0,0,-计算结果!B$18,1)),AVERAGE(OFFSET(E2262,0,0,-ROW()+1,1)))</f>
        <v>2154.9824999999996</v>
      </c>
      <c r="J2262" s="43">
        <f t="shared" ca="1" si="141"/>
        <v>308815.48748031969</v>
      </c>
      <c r="K2262" s="43">
        <f ca="1">IF(ROW()&gt;计算结果!B$19+1,J2262-OFFSET(J2262,-计算结果!B$19,0,1,1),J2262-OFFSET(J2262,-ROW()+2,0,1,1))</f>
        <v>-4201.7009254400618</v>
      </c>
      <c r="L2262" s="32" t="str">
        <f ca="1">IF(AND(F2262&gt;OFFSET(F2262,-计算结果!B$19,0,1,1),'000300'!K2262&lt;OFFSET('000300'!K2262,-计算结果!B$19,0,1,1)),"卖",IF(AND(F2262&lt;OFFSET(F2262,-计算结果!B$19,0,1,1),'000300'!K2262&gt;OFFSET('000300'!K2262,-计算结果!B$19,0,1,1)),"买",L2261))</f>
        <v>买</v>
      </c>
      <c r="M2262" s="4" t="str">
        <f t="shared" ca="1" si="142"/>
        <v/>
      </c>
      <c r="N2262" s="3">
        <f ca="1">IF(L2261="买",E2262/E2261-1,0)-IF(M2262=1,计算结果!B$17,0)</f>
        <v>8.8025314227246909E-5</v>
      </c>
      <c r="O2262" s="2">
        <f t="shared" ca="1" si="143"/>
        <v>1.9004092534352806</v>
      </c>
      <c r="P2262" s="3">
        <f ca="1">1-O2262/MAX(O$2:O2262)</f>
        <v>0.26802984124100648</v>
      </c>
    </row>
    <row r="2263" spans="1:16" x14ac:dyDescent="0.15">
      <c r="A2263" s="1">
        <v>41764</v>
      </c>
      <c r="B2263">
        <v>2152.59</v>
      </c>
      <c r="C2263">
        <v>2161.6999999999998</v>
      </c>
      <c r="D2263" s="21">
        <v>2131.23</v>
      </c>
      <c r="E2263" s="21">
        <v>2156.4699999999998</v>
      </c>
      <c r="F2263" s="43">
        <v>414.70451711999999</v>
      </c>
      <c r="G2263" s="3">
        <f t="shared" si="140"/>
        <v>-1.0145182659613283E-3</v>
      </c>
      <c r="H2263" s="3">
        <f>1-E2263/MAX(E$2:E2263)</f>
        <v>0.63307867692098285</v>
      </c>
      <c r="I2263" s="21">
        <f ca="1">IF(ROW()&gt;计算结果!B$18-1,AVERAGE(OFFSET(E2263,0,0,-计算结果!B$18,1)),AVERAGE(OFFSET(E2263,0,0,-ROW()+1,1)))</f>
        <v>2152.1424999999999</v>
      </c>
      <c r="J2263" s="43">
        <f t="shared" ca="1" si="141"/>
        <v>308400.78296319972</v>
      </c>
      <c r="K2263" s="43">
        <f ca="1">IF(ROW()&gt;计算结果!B$19+1,J2263-OFFSET(J2263,-计算结果!B$19,0,1,1),J2263-OFFSET(J2263,-ROW()+2,0,1,1))</f>
        <v>-4159.3092915200396</v>
      </c>
      <c r="L2263" s="32" t="str">
        <f ca="1">IF(AND(F2263&gt;OFFSET(F2263,-计算结果!B$19,0,1,1),'000300'!K2263&lt;OFFSET('000300'!K2263,-计算结果!B$19,0,1,1)),"卖",IF(AND(F2263&lt;OFFSET(F2263,-计算结果!B$19,0,1,1),'000300'!K2263&gt;OFFSET('000300'!K2263,-计算结果!B$19,0,1,1)),"买",L2262))</f>
        <v>买</v>
      </c>
      <c r="M2263" s="4" t="str">
        <f t="shared" ca="1" si="142"/>
        <v/>
      </c>
      <c r="N2263" s="3">
        <f ca="1">IF(L2262="买",E2263/E2262-1,0)-IF(M2263=1,计算结果!B$17,0)</f>
        <v>-1.0145182659613283E-3</v>
      </c>
      <c r="O2263" s="2">
        <f t="shared" ca="1" si="143"/>
        <v>1.8984812535348685</v>
      </c>
      <c r="P2263" s="3">
        <f ca="1">1-O2263/MAX(O$2:O2263)</f>
        <v>0.2687724383372061</v>
      </c>
    </row>
    <row r="2264" spans="1:16" x14ac:dyDescent="0.15">
      <c r="A2264" s="1">
        <v>41765</v>
      </c>
      <c r="B2264">
        <v>2151.39</v>
      </c>
      <c r="C2264">
        <v>2173.62</v>
      </c>
      <c r="D2264" s="21">
        <v>2150.11</v>
      </c>
      <c r="E2264" s="21">
        <v>2157.33</v>
      </c>
      <c r="F2264" s="43">
        <v>414.86450688000002</v>
      </c>
      <c r="G2264" s="3">
        <f t="shared" si="140"/>
        <v>3.9879989056190723E-4</v>
      </c>
      <c r="H2264" s="3">
        <f>1-E2264/MAX(E$2:E2264)</f>
        <v>0.63293234873749404</v>
      </c>
      <c r="I2264" s="21">
        <f ca="1">IF(ROW()&gt;计算结果!B$18-1,AVERAGE(OFFSET(E2264,0,0,-计算结果!B$18,1)),AVERAGE(OFFSET(E2264,0,0,-ROW()+1,1)))</f>
        <v>2157.7324999999996</v>
      </c>
      <c r="J2264" s="43">
        <f t="shared" ca="1" si="141"/>
        <v>308815.64747007971</v>
      </c>
      <c r="K2264" s="43">
        <f ca="1">IF(ROW()&gt;计算结果!B$19+1,J2264-OFFSET(J2264,-计算结果!B$19,0,1,1),J2264-OFFSET(J2264,-ROW()+2,0,1,1))</f>
        <v>-3225.8836480000173</v>
      </c>
      <c r="L2264" s="32" t="str">
        <f ca="1">IF(AND(F2264&gt;OFFSET(F2264,-计算结果!B$19,0,1,1),'000300'!K2264&lt;OFFSET('000300'!K2264,-计算结果!B$19,0,1,1)),"卖",IF(AND(F2264&lt;OFFSET(F2264,-计算结果!B$19,0,1,1),'000300'!K2264&gt;OFFSET('000300'!K2264,-计算结果!B$19,0,1,1)),"买",L2263))</f>
        <v>买</v>
      </c>
      <c r="M2264" s="4" t="str">
        <f t="shared" ca="1" si="142"/>
        <v/>
      </c>
      <c r="N2264" s="3">
        <f ca="1">IF(L2263="买",E2264/E2263-1,0)-IF(M2264=1,计算结果!B$17,0)</f>
        <v>3.9879989056190723E-4</v>
      </c>
      <c r="O2264" s="2">
        <f t="shared" ca="1" si="143"/>
        <v>1.8992383676510121</v>
      </c>
      <c r="P2264" s="3">
        <f ca="1">1-O2264/MAX(O$2:O2264)</f>
        <v>0.26848082486563918</v>
      </c>
    </row>
    <row r="2265" spans="1:16" x14ac:dyDescent="0.15">
      <c r="A2265" s="1">
        <v>41766</v>
      </c>
      <c r="B2265">
        <v>2151.4699999999998</v>
      </c>
      <c r="C2265">
        <v>2153.7199999999998</v>
      </c>
      <c r="D2265" s="21">
        <v>2136.9899999999998</v>
      </c>
      <c r="E2265" s="21">
        <v>2137.3200000000002</v>
      </c>
      <c r="F2265" s="43">
        <v>377.51021567999999</v>
      </c>
      <c r="G2265" s="3">
        <f t="shared" si="140"/>
        <v>-9.2753542573458247E-3</v>
      </c>
      <c r="H2265" s="3">
        <f>1-E2265/MAX(E$2:E2265)</f>
        <v>0.63633703123936569</v>
      </c>
      <c r="I2265" s="21">
        <f ca="1">IF(ROW()&gt;计算结果!B$18-1,AVERAGE(OFFSET(E2265,0,0,-计算结果!B$18,1)),AVERAGE(OFFSET(E2265,0,0,-ROW()+1,1)))</f>
        <v>2152.4449999999997</v>
      </c>
      <c r="J2265" s="43">
        <f t="shared" ca="1" si="141"/>
        <v>308438.13725439971</v>
      </c>
      <c r="K2265" s="43">
        <f ca="1">IF(ROW()&gt;计算结果!B$19+1,J2265-OFFSET(J2265,-计算结果!B$19,0,1,1),J2265-OFFSET(J2265,-ROW()+2,0,1,1))</f>
        <v>-3079.8739456000039</v>
      </c>
      <c r="L2265" s="32" t="str">
        <f ca="1">IF(AND(F2265&gt;OFFSET(F2265,-计算结果!B$19,0,1,1),'000300'!K2265&lt;OFFSET('000300'!K2265,-计算结果!B$19,0,1,1)),"卖",IF(AND(F2265&lt;OFFSET(F2265,-计算结果!B$19,0,1,1),'000300'!K2265&gt;OFFSET('000300'!K2265,-计算结果!B$19,0,1,1)),"买",L2264))</f>
        <v>买</v>
      </c>
      <c r="M2265" s="4" t="str">
        <f t="shared" ca="1" si="142"/>
        <v/>
      </c>
      <c r="N2265" s="3">
        <f ca="1">IF(L2264="买",E2265/E2264-1,0)-IF(M2265=1,计算结果!B$17,0)</f>
        <v>-9.2753542573458247E-3</v>
      </c>
      <c r="O2265" s="2">
        <f t="shared" ca="1" si="143"/>
        <v>1.8816222589719056</v>
      </c>
      <c r="P2265" s="3">
        <f ca="1">1-O2265/MAX(O$2:O2265)</f>
        <v>0.27526592436105179</v>
      </c>
    </row>
    <row r="2266" spans="1:16" x14ac:dyDescent="0.15">
      <c r="A2266" s="1">
        <v>41767</v>
      </c>
      <c r="B2266">
        <v>2132.04</v>
      </c>
      <c r="C2266">
        <v>2168.21</v>
      </c>
      <c r="D2266" s="21">
        <v>2128.3200000000002</v>
      </c>
      <c r="E2266" s="21">
        <v>2135.5</v>
      </c>
      <c r="F2266" s="43">
        <v>407.29772032</v>
      </c>
      <c r="G2266" s="3">
        <f t="shared" si="140"/>
        <v>-8.5153369640489363E-4</v>
      </c>
      <c r="H2266" s="3">
        <f>1-E2266/MAX(E$2:E2266)</f>
        <v>0.63664670251139999</v>
      </c>
      <c r="I2266" s="21">
        <f ca="1">IF(ROW()&gt;计算结果!B$18-1,AVERAGE(OFFSET(E2266,0,0,-计算结果!B$18,1)),AVERAGE(OFFSET(E2266,0,0,-ROW()+1,1)))</f>
        <v>2146.6549999999997</v>
      </c>
      <c r="J2266" s="43">
        <f t="shared" ca="1" si="141"/>
        <v>308030.83953407971</v>
      </c>
      <c r="K2266" s="43">
        <f ca="1">IF(ROW()&gt;计算结果!B$19+1,J2266-OFFSET(J2266,-计算结果!B$19,0,1,1),J2266-OFFSET(J2266,-ROW()+2,0,1,1))</f>
        <v>-3035.2601497599971</v>
      </c>
      <c r="L2266" s="32" t="str">
        <f ca="1">IF(AND(F2266&gt;OFFSET(F2266,-计算结果!B$19,0,1,1),'000300'!K2266&lt;OFFSET('000300'!K2266,-计算结果!B$19,0,1,1)),"卖",IF(AND(F2266&lt;OFFSET(F2266,-计算结果!B$19,0,1,1),'000300'!K2266&gt;OFFSET('000300'!K2266,-计算结果!B$19,0,1,1)),"买",L2265))</f>
        <v>买</v>
      </c>
      <c r="M2266" s="4" t="str">
        <f t="shared" ca="1" si="142"/>
        <v/>
      </c>
      <c r="N2266" s="3">
        <f ca="1">IF(L2265="买",E2266/E2265-1,0)-IF(M2266=1,计算结果!B$17,0)</f>
        <v>-8.5153369640489363E-4</v>
      </c>
      <c r="O2266" s="2">
        <f t="shared" ca="1" si="143"/>
        <v>1.8800199942144855</v>
      </c>
      <c r="P2266" s="3">
        <f ca="1">1-O2266/MAX(O$2:O2266)</f>
        <v>0.27588305984739125</v>
      </c>
    </row>
    <row r="2267" spans="1:16" x14ac:dyDescent="0.15">
      <c r="A2267" s="1">
        <v>41768</v>
      </c>
      <c r="B2267">
        <v>2138.84</v>
      </c>
      <c r="C2267">
        <v>2141.56</v>
      </c>
      <c r="D2267" s="21">
        <v>2120.6</v>
      </c>
      <c r="E2267" s="21">
        <v>2133.91</v>
      </c>
      <c r="F2267" s="43">
        <v>402.42745344000002</v>
      </c>
      <c r="G2267" s="3">
        <f t="shared" si="140"/>
        <v>-7.445563099977015E-4</v>
      </c>
      <c r="H2267" s="3">
        <f>1-E2267/MAX(E$2:E2267)</f>
        <v>0.63691723950180357</v>
      </c>
      <c r="I2267" s="21">
        <f ca="1">IF(ROW()&gt;计算结果!B$18-1,AVERAGE(OFFSET(E2267,0,0,-计算结果!B$18,1)),AVERAGE(OFFSET(E2267,0,0,-ROW()+1,1)))</f>
        <v>2141.0149999999999</v>
      </c>
      <c r="J2267" s="43">
        <f t="shared" ca="1" si="141"/>
        <v>307628.41208063974</v>
      </c>
      <c r="K2267" s="43">
        <f ca="1">IF(ROW()&gt;计算结果!B$19+1,J2267-OFFSET(J2267,-计算结果!B$19,0,1,1),J2267-OFFSET(J2267,-ROW()+2,0,1,1))</f>
        <v>-3018.417479679978</v>
      </c>
      <c r="L2267" s="32" t="str">
        <f ca="1">IF(AND(F2267&gt;OFFSET(F2267,-计算结果!B$19,0,1,1),'000300'!K2267&lt;OFFSET('000300'!K2267,-计算结果!B$19,0,1,1)),"卖",IF(AND(F2267&lt;OFFSET(F2267,-计算结果!B$19,0,1,1),'000300'!K2267&gt;OFFSET('000300'!K2267,-计算结果!B$19,0,1,1)),"买",L2266))</f>
        <v>买</v>
      </c>
      <c r="M2267" s="4" t="str">
        <f t="shared" ca="1" si="142"/>
        <v/>
      </c>
      <c r="N2267" s="3">
        <f ca="1">IF(L2266="买",E2267/E2266-1,0)-IF(M2267=1,计算结果!B$17,0)</f>
        <v>-7.445563099977015E-4</v>
      </c>
      <c r="O2267" s="2">
        <f t="shared" ca="1" si="143"/>
        <v>1.8786202134648713</v>
      </c>
      <c r="P2267" s="3">
        <f ca="1">1-O2267/MAX(O$2:O2267)</f>
        <v>0.27642220568435805</v>
      </c>
    </row>
    <row r="2268" spans="1:16" x14ac:dyDescent="0.15">
      <c r="A2268" s="1">
        <v>41771</v>
      </c>
      <c r="B2268">
        <v>2150.31</v>
      </c>
      <c r="C2268">
        <v>2184.33</v>
      </c>
      <c r="D2268" s="21">
        <v>2139.48</v>
      </c>
      <c r="E2268" s="21">
        <v>2180.0500000000002</v>
      </c>
      <c r="F2268" s="43">
        <v>662.75508223999998</v>
      </c>
      <c r="G2268" s="3">
        <f t="shared" si="140"/>
        <v>2.1622280227376223E-2</v>
      </c>
      <c r="H2268" s="3">
        <f>1-E2268/MAX(E$2:E2268)</f>
        <v>0.62906656230858227</v>
      </c>
      <c r="I2268" s="21">
        <f ca="1">IF(ROW()&gt;计算结果!B$18-1,AVERAGE(OFFSET(E2268,0,0,-计算结果!B$18,1)),AVERAGE(OFFSET(E2268,0,0,-ROW()+1,1)))</f>
        <v>2146.6949999999997</v>
      </c>
      <c r="J2268" s="43">
        <f t="shared" ca="1" si="141"/>
        <v>308291.16716287972</v>
      </c>
      <c r="K2268" s="43">
        <f ca="1">IF(ROW()&gt;计算结果!B$19+1,J2268-OFFSET(J2268,-计算结果!B$19,0,1,1),J2268-OFFSET(J2268,-ROW()+2,0,1,1))</f>
        <v>-1834.7421695999801</v>
      </c>
      <c r="L2268" s="32" t="str">
        <f ca="1">IF(AND(F2268&gt;OFFSET(F2268,-计算结果!B$19,0,1,1),'000300'!K2268&lt;OFFSET('000300'!K2268,-计算结果!B$19,0,1,1)),"卖",IF(AND(F2268&lt;OFFSET(F2268,-计算结果!B$19,0,1,1),'000300'!K2268&gt;OFFSET('000300'!K2268,-计算结果!B$19,0,1,1)),"买",L2267))</f>
        <v>买</v>
      </c>
      <c r="M2268" s="4" t="str">
        <f t="shared" ca="1" si="142"/>
        <v/>
      </c>
      <c r="N2268" s="3">
        <f ca="1">IF(L2267="买",E2268/E2267-1,0)-IF(M2268=1,计算结果!B$17,0)</f>
        <v>2.1622280227376223E-2</v>
      </c>
      <c r="O2268" s="2">
        <f t="shared" ca="1" si="143"/>
        <v>1.919240266161222</v>
      </c>
      <c r="P2268" s="3">
        <f ca="1">1-O2268/MAX(O$2:O2268)</f>
        <v>0.26077680384935842</v>
      </c>
    </row>
    <row r="2269" spans="1:16" x14ac:dyDescent="0.15">
      <c r="A2269" s="1">
        <v>41772</v>
      </c>
      <c r="B2269">
        <v>2180.06</v>
      </c>
      <c r="C2269">
        <v>2185.0500000000002</v>
      </c>
      <c r="D2269" s="21">
        <v>2167.77</v>
      </c>
      <c r="E2269" s="21">
        <v>2174.85</v>
      </c>
      <c r="F2269" s="43">
        <v>502.41277952000002</v>
      </c>
      <c r="G2269" s="3">
        <f t="shared" si="140"/>
        <v>-2.3852663929727624E-3</v>
      </c>
      <c r="H2269" s="3">
        <f>1-E2269/MAX(E$2:E2269)</f>
        <v>0.62995133737153752</v>
      </c>
      <c r="I2269" s="21">
        <f ca="1">IF(ROW()&gt;计算结果!B$18-1,AVERAGE(OFFSET(E2269,0,0,-计算结果!B$18,1)),AVERAGE(OFFSET(E2269,0,0,-ROW()+1,1)))</f>
        <v>2156.0774999999999</v>
      </c>
      <c r="J2269" s="43">
        <f t="shared" ca="1" si="141"/>
        <v>308793.57994239969</v>
      </c>
      <c r="K2269" s="43">
        <f ca="1">IF(ROW()&gt;计算结果!B$19+1,J2269-OFFSET(J2269,-计算结果!B$19,0,1,1),J2269-OFFSET(J2269,-ROW()+2,0,1,1))</f>
        <v>-832.34127872000681</v>
      </c>
      <c r="L2269" s="32" t="str">
        <f ca="1">IF(AND(F2269&gt;OFFSET(F2269,-计算结果!B$19,0,1,1),'000300'!K2269&lt;OFFSET('000300'!K2269,-计算结果!B$19,0,1,1)),"卖",IF(AND(F2269&lt;OFFSET(F2269,-计算结果!B$19,0,1,1),'000300'!K2269&gt;OFFSET('000300'!K2269,-计算结果!B$19,0,1,1)),"买",L2268))</f>
        <v>买</v>
      </c>
      <c r="M2269" s="4" t="str">
        <f t="shared" ca="1" si="142"/>
        <v/>
      </c>
      <c r="N2269" s="3">
        <f ca="1">IF(L2268="买",E2269/E2268-1,0)-IF(M2269=1,计算结果!B$17,0)</f>
        <v>-2.3852663929727624E-3</v>
      </c>
      <c r="O2269" s="2">
        <f t="shared" ca="1" si="143"/>
        <v>1.9146623668543075</v>
      </c>
      <c r="P2269" s="3">
        <f ca="1">1-O2269/MAX(O$2:O2269)</f>
        <v>0.26254004809604259</v>
      </c>
    </row>
    <row r="2270" spans="1:16" x14ac:dyDescent="0.15">
      <c r="A2270" s="1">
        <v>41773</v>
      </c>
      <c r="B2270">
        <v>2175.09</v>
      </c>
      <c r="C2270">
        <v>2184.2199999999998</v>
      </c>
      <c r="D2270" s="21">
        <v>2169</v>
      </c>
      <c r="E2270" s="21">
        <v>2172.37</v>
      </c>
      <c r="F2270" s="43">
        <v>392.14125056</v>
      </c>
      <c r="G2270" s="3">
        <f t="shared" si="140"/>
        <v>-1.140308527024847E-3</v>
      </c>
      <c r="H2270" s="3">
        <f>1-E2270/MAX(E$2:E2270)</f>
        <v>0.63037330701694683</v>
      </c>
      <c r="I2270" s="21">
        <f ca="1">IF(ROW()&gt;计算结果!B$18-1,AVERAGE(OFFSET(E2270,0,0,-计算结果!B$18,1)),AVERAGE(OFFSET(E2270,0,0,-ROW()+1,1)))</f>
        <v>2165.2950000000001</v>
      </c>
      <c r="J2270" s="43">
        <f t="shared" ca="1" si="141"/>
        <v>309185.7211929597</v>
      </c>
      <c r="K2270" s="43">
        <f ca="1">IF(ROW()&gt;计算结果!B$19+1,J2270-OFFSET(J2270,-计算结果!B$19,0,1,1),J2270-OFFSET(J2270,-ROW()+2,0,1,1))</f>
        <v>-24.696504320017993</v>
      </c>
      <c r="L2270" s="32" t="str">
        <f ca="1">IF(AND(F2270&gt;OFFSET(F2270,-计算结果!B$19,0,1,1),'000300'!K2270&lt;OFFSET('000300'!K2270,-计算结果!B$19,0,1,1)),"卖",IF(AND(F2270&lt;OFFSET(F2270,-计算结果!B$19,0,1,1),'000300'!K2270&gt;OFFSET('000300'!K2270,-计算结果!B$19,0,1,1)),"买",L2269))</f>
        <v>买</v>
      </c>
      <c r="M2270" s="4" t="str">
        <f t="shared" ca="1" si="142"/>
        <v/>
      </c>
      <c r="N2270" s="3">
        <f ca="1">IF(L2269="买",E2270/E2269-1,0)-IF(M2270=1,计算结果!B$17,0)</f>
        <v>-1.140308527024847E-3</v>
      </c>
      <c r="O2270" s="2">
        <f t="shared" ca="1" si="143"/>
        <v>1.9124790610310098</v>
      </c>
      <c r="P2270" s="3">
        <f ca="1">1-O2270/MAX(O$2:O2270)</f>
        <v>0.26338097996753795</v>
      </c>
    </row>
    <row r="2271" spans="1:16" x14ac:dyDescent="0.15">
      <c r="A2271" s="1">
        <v>41774</v>
      </c>
      <c r="B2271">
        <v>2169.2800000000002</v>
      </c>
      <c r="C2271">
        <v>2171.4499999999998</v>
      </c>
      <c r="D2271" s="21">
        <v>2142.34</v>
      </c>
      <c r="E2271" s="21">
        <v>2144.08</v>
      </c>
      <c r="F2271" s="43">
        <v>389.38529792000003</v>
      </c>
      <c r="G2271" s="3">
        <f t="shared" si="140"/>
        <v>-1.3022643472336615E-2</v>
      </c>
      <c r="H2271" s="3">
        <f>1-E2271/MAX(E$2:E2271)</f>
        <v>0.63518682365752399</v>
      </c>
      <c r="I2271" s="21">
        <f ca="1">IF(ROW()&gt;计算结果!B$18-1,AVERAGE(OFFSET(E2271,0,0,-计算结果!B$18,1)),AVERAGE(OFFSET(E2271,0,0,-ROW()+1,1)))</f>
        <v>2167.8374999999996</v>
      </c>
      <c r="J2271" s="43">
        <f t="shared" ca="1" si="141"/>
        <v>309575.10649087967</v>
      </c>
      <c r="K2271" s="43">
        <f ca="1">IF(ROW()&gt;计算结果!B$19+1,J2271-OFFSET(J2271,-计算结果!B$19,0,1,1),J2271-OFFSET(J2271,-ROW()+2,0,1,1))</f>
        <v>759.61901055998169</v>
      </c>
      <c r="L2271" s="32" t="str">
        <f ca="1">IF(AND(F2271&gt;OFFSET(F2271,-计算结果!B$19,0,1,1),'000300'!K2271&lt;OFFSET('000300'!K2271,-计算结果!B$19,0,1,1)),"卖",IF(AND(F2271&lt;OFFSET(F2271,-计算结果!B$19,0,1,1),'000300'!K2271&gt;OFFSET('000300'!K2271,-计算结果!B$19,0,1,1)),"买",L2270))</f>
        <v>买</v>
      </c>
      <c r="M2271" s="4" t="str">
        <f t="shared" ca="1" si="142"/>
        <v/>
      </c>
      <c r="N2271" s="3">
        <f ca="1">IF(L2270="买",E2271/E2270-1,0)-IF(M2271=1,计算结果!B$17,0)</f>
        <v>-1.3022643472336615E-2</v>
      </c>
      <c r="O2271" s="2">
        <f t="shared" ca="1" si="143"/>
        <v>1.8875735280708938</v>
      </c>
      <c r="P2271" s="3">
        <f ca="1">1-O2271/MAX(O$2:O2271)</f>
        <v>0.27297370684036271</v>
      </c>
    </row>
    <row r="2272" spans="1:16" x14ac:dyDescent="0.15">
      <c r="A2272" s="1">
        <v>41775</v>
      </c>
      <c r="B2272">
        <v>2143.9299999999998</v>
      </c>
      <c r="C2272">
        <v>2150.5</v>
      </c>
      <c r="D2272" s="21">
        <v>2132.19</v>
      </c>
      <c r="E2272" s="21">
        <v>2145.9499999999998</v>
      </c>
      <c r="F2272" s="43">
        <v>349.87585536</v>
      </c>
      <c r="G2272" s="3">
        <f t="shared" si="140"/>
        <v>8.7216894891972707E-4</v>
      </c>
      <c r="H2272" s="3">
        <f>1-E2272/MAX(E$2:E2272)</f>
        <v>0.63486864493296125</v>
      </c>
      <c r="I2272" s="21">
        <f ca="1">IF(ROW()&gt;计算结果!B$18-1,AVERAGE(OFFSET(E2272,0,0,-计算结果!B$18,1)),AVERAGE(OFFSET(E2272,0,0,-ROW()+1,1)))</f>
        <v>2159.3125</v>
      </c>
      <c r="J2272" s="43">
        <f t="shared" ca="1" si="141"/>
        <v>309225.23063551966</v>
      </c>
      <c r="K2272" s="43">
        <f ca="1">IF(ROW()&gt;计算结果!B$19+1,J2272-OFFSET(J2272,-计算结果!B$19,0,1,1),J2272-OFFSET(J2272,-ROW()+2,0,1,1))</f>
        <v>824.44767231994774</v>
      </c>
      <c r="L2272" s="32" t="str">
        <f ca="1">IF(AND(F2272&gt;OFFSET(F2272,-计算结果!B$19,0,1,1),'000300'!K2272&lt;OFFSET('000300'!K2272,-计算结果!B$19,0,1,1)),"卖",IF(AND(F2272&lt;OFFSET(F2272,-计算结果!B$19,0,1,1),'000300'!K2272&gt;OFFSET('000300'!K2272,-计算结果!B$19,0,1,1)),"买",L2271))</f>
        <v>买</v>
      </c>
      <c r="M2272" s="4" t="str">
        <f t="shared" ca="1" si="142"/>
        <v/>
      </c>
      <c r="N2272" s="3">
        <f ca="1">IF(L2271="买",E2272/E2271-1,0)-IF(M2272=1,计算结果!B$17,0)</f>
        <v>8.7216894891972707E-4</v>
      </c>
      <c r="O2272" s="2">
        <f t="shared" ca="1" si="143"/>
        <v>1.8892198110908802</v>
      </c>
      <c r="P2272" s="3">
        <f ca="1">1-O2272/MAX(O$2:O2272)</f>
        <v>0.27233961708242072</v>
      </c>
    </row>
    <row r="2273" spans="1:16" x14ac:dyDescent="0.15">
      <c r="A2273" s="1">
        <v>41778</v>
      </c>
      <c r="B2273">
        <v>2139.36</v>
      </c>
      <c r="C2273">
        <v>2139.36</v>
      </c>
      <c r="D2273" s="21">
        <v>2105.71</v>
      </c>
      <c r="E2273" s="21">
        <v>2115.14</v>
      </c>
      <c r="F2273" s="43">
        <v>371.35949823999999</v>
      </c>
      <c r="G2273" s="3">
        <f t="shared" si="140"/>
        <v>-1.4357277662573664E-2</v>
      </c>
      <c r="H2273" s="3">
        <f>1-E2273/MAX(E$2:E2273)</f>
        <v>0.64011093718097056</v>
      </c>
      <c r="I2273" s="21">
        <f ca="1">IF(ROW()&gt;计算结果!B$18-1,AVERAGE(OFFSET(E2273,0,0,-计算结果!B$18,1)),AVERAGE(OFFSET(E2273,0,0,-ROW()+1,1)))</f>
        <v>2144.3849999999998</v>
      </c>
      <c r="J2273" s="43">
        <f t="shared" ca="1" si="141"/>
        <v>308853.87113727967</v>
      </c>
      <c r="K2273" s="43">
        <f ca="1">IF(ROW()&gt;计算结果!B$19+1,J2273-OFFSET(J2273,-计算结果!B$19,0,1,1),J2273-OFFSET(J2273,-ROW()+2,0,1,1))</f>
        <v>38.223667199956253</v>
      </c>
      <c r="L2273" s="32" t="str">
        <f ca="1">IF(AND(F2273&gt;OFFSET(F2273,-计算结果!B$19,0,1,1),'000300'!K2273&lt;OFFSET('000300'!K2273,-计算结果!B$19,0,1,1)),"卖",IF(AND(F2273&lt;OFFSET(F2273,-计算结果!B$19,0,1,1),'000300'!K2273&gt;OFFSET('000300'!K2273,-计算结果!B$19,0,1,1)),"买",L2272))</f>
        <v>买</v>
      </c>
      <c r="M2273" s="4" t="str">
        <f t="shared" ca="1" si="142"/>
        <v/>
      </c>
      <c r="N2273" s="3">
        <f ca="1">IF(L2272="买",E2273/E2272-1,0)-IF(M2273=1,计算结果!B$17,0)</f>
        <v>-1.4357277662573664E-2</v>
      </c>
      <c r="O2273" s="2">
        <f t="shared" ca="1" si="143"/>
        <v>1.8620957576974135</v>
      </c>
      <c r="P2273" s="3">
        <f ca="1">1-O2273/MAX(O$2:O2273)</f>
        <v>0.28278683924402304</v>
      </c>
    </row>
    <row r="2274" spans="1:16" x14ac:dyDescent="0.15">
      <c r="A2274" s="1">
        <v>41779</v>
      </c>
      <c r="B2274">
        <v>2124.71</v>
      </c>
      <c r="C2274">
        <v>2131.5700000000002</v>
      </c>
      <c r="D2274" s="21">
        <v>2110.7199999999998</v>
      </c>
      <c r="E2274" s="21">
        <v>2115.77</v>
      </c>
      <c r="F2274" s="43">
        <v>315.76338432</v>
      </c>
      <c r="G2274" s="3">
        <f t="shared" si="140"/>
        <v>2.9785262441262006E-4</v>
      </c>
      <c r="H2274" s="3">
        <f>1-E2274/MAX(E$2:E2274)</f>
        <v>0.64000374327911247</v>
      </c>
      <c r="I2274" s="21">
        <f ca="1">IF(ROW()&gt;计算结果!B$18-1,AVERAGE(OFFSET(E2274,0,0,-计算结果!B$18,1)),AVERAGE(OFFSET(E2274,0,0,-ROW()+1,1)))</f>
        <v>2130.2350000000001</v>
      </c>
      <c r="J2274" s="43">
        <f t="shared" ca="1" si="141"/>
        <v>308538.10775295965</v>
      </c>
      <c r="K2274" s="43">
        <f ca="1">IF(ROW()&gt;计算结果!B$19+1,J2274-OFFSET(J2274,-计算结果!B$19,0,1,1),J2274-OFFSET(J2274,-ROW()+2,0,1,1))</f>
        <v>99.970498559938278</v>
      </c>
      <c r="L2274" s="32" t="str">
        <f ca="1">IF(AND(F2274&gt;OFFSET(F2274,-计算结果!B$19,0,1,1),'000300'!K2274&lt;OFFSET('000300'!K2274,-计算结果!B$19,0,1,1)),"卖",IF(AND(F2274&lt;OFFSET(F2274,-计算结果!B$19,0,1,1),'000300'!K2274&gt;OFFSET('000300'!K2274,-计算结果!B$19,0,1,1)),"买",L2273))</f>
        <v>买</v>
      </c>
      <c r="M2274" s="4" t="str">
        <f t="shared" ca="1" si="142"/>
        <v/>
      </c>
      <c r="N2274" s="3">
        <f ca="1">IF(L2273="买",E2274/E2273-1,0)-IF(M2274=1,计算结果!B$17,0)</f>
        <v>2.9785262441262006E-4</v>
      </c>
      <c r="O2274" s="2">
        <f t="shared" ca="1" si="143"/>
        <v>1.8626503878057512</v>
      </c>
      <c r="P2274" s="3">
        <f ca="1">1-O2274/MAX(O$2:O2274)</f>
        <v>0.28257321542182856</v>
      </c>
    </row>
    <row r="2275" spans="1:16" x14ac:dyDescent="0.15">
      <c r="A2275" s="1">
        <v>41780</v>
      </c>
      <c r="B2275">
        <v>2106.7600000000002</v>
      </c>
      <c r="C2275">
        <v>2136.1</v>
      </c>
      <c r="D2275" s="21">
        <v>2096.5100000000002</v>
      </c>
      <c r="E2275" s="21">
        <v>2135.9</v>
      </c>
      <c r="F2275" s="43">
        <v>322.46808576000001</v>
      </c>
      <c r="G2275" s="3">
        <f t="shared" si="140"/>
        <v>9.5142666735987813E-3</v>
      </c>
      <c r="H2275" s="3">
        <f>1-E2275/MAX(E$2:E2275)</f>
        <v>0.63657864289117261</v>
      </c>
      <c r="I2275" s="21">
        <f ca="1">IF(ROW()&gt;计算结果!B$18-1,AVERAGE(OFFSET(E2275,0,0,-计算结果!B$18,1)),AVERAGE(OFFSET(E2275,0,0,-ROW()+1,1)))</f>
        <v>2128.19</v>
      </c>
      <c r="J2275" s="43">
        <f t="shared" ca="1" si="141"/>
        <v>308215.63966719963</v>
      </c>
      <c r="K2275" s="43">
        <f ca="1">IF(ROW()&gt;计算结果!B$19+1,J2275-OFFSET(J2275,-计算结果!B$19,0,1,1),J2275-OFFSET(J2275,-ROW()+2,0,1,1))</f>
        <v>184.80013311991934</v>
      </c>
      <c r="L2275" s="32" t="str">
        <f ca="1">IF(AND(F2275&gt;OFFSET(F2275,-计算结果!B$19,0,1,1),'000300'!K2275&lt;OFFSET('000300'!K2275,-计算结果!B$19,0,1,1)),"卖",IF(AND(F2275&lt;OFFSET(F2275,-计算结果!B$19,0,1,1),'000300'!K2275&gt;OFFSET('000300'!K2275,-计算结果!B$19,0,1,1)),"买",L2274))</f>
        <v>买</v>
      </c>
      <c r="M2275" s="4" t="str">
        <f t="shared" ca="1" si="142"/>
        <v/>
      </c>
      <c r="N2275" s="3">
        <f ca="1">IF(L2274="买",E2275/E2274-1,0)-IF(M2275=1,计算结果!B$17,0)</f>
        <v>9.5142666735987813E-3</v>
      </c>
      <c r="O2275" s="2">
        <f t="shared" ca="1" si="143"/>
        <v>1.8803721403150173</v>
      </c>
      <c r="P2275" s="3">
        <f ca="1">1-O2275/MAX(O$2:O2275)</f>
        <v>0.27574742567456934</v>
      </c>
    </row>
    <row r="2276" spans="1:16" x14ac:dyDescent="0.15">
      <c r="A2276" s="1">
        <v>41781</v>
      </c>
      <c r="B2276">
        <v>2134.09</v>
      </c>
      <c r="C2276">
        <v>2160.91</v>
      </c>
      <c r="D2276" s="21">
        <v>2128.86</v>
      </c>
      <c r="E2276" s="21">
        <v>2130.87</v>
      </c>
      <c r="F2276" s="43">
        <v>392.27551743999999</v>
      </c>
      <c r="G2276" s="3">
        <f t="shared" si="140"/>
        <v>-2.3549791656913843E-3</v>
      </c>
      <c r="H2276" s="3">
        <f>1-E2276/MAX(E$2:E2276)</f>
        <v>0.6374344926155312</v>
      </c>
      <c r="I2276" s="21">
        <f ca="1">IF(ROW()&gt;计算结果!B$18-1,AVERAGE(OFFSET(E2276,0,0,-计算结果!B$18,1)),AVERAGE(OFFSET(E2276,0,0,-ROW()+1,1)))</f>
        <v>2124.42</v>
      </c>
      <c r="J2276" s="43">
        <f t="shared" ca="1" si="141"/>
        <v>307823.36414975964</v>
      </c>
      <c r="K2276" s="43">
        <f ca="1">IF(ROW()&gt;计算结果!B$19+1,J2276-OFFSET(J2276,-计算结果!B$19,0,1,1),J2276-OFFSET(J2276,-ROW()+2,0,1,1))</f>
        <v>194.95206911989953</v>
      </c>
      <c r="L2276" s="32" t="str">
        <f ca="1">IF(AND(F2276&gt;OFFSET(F2276,-计算结果!B$19,0,1,1),'000300'!K2276&lt;OFFSET('000300'!K2276,-计算结果!B$19,0,1,1)),"卖",IF(AND(F2276&lt;OFFSET(F2276,-计算结果!B$19,0,1,1),'000300'!K2276&gt;OFFSET('000300'!K2276,-计算结果!B$19,0,1,1)),"买",L2275))</f>
        <v>买</v>
      </c>
      <c r="M2276" s="4" t="str">
        <f t="shared" ca="1" si="142"/>
        <v/>
      </c>
      <c r="N2276" s="3">
        <f ca="1">IF(L2275="买",E2276/E2275-1,0)-IF(M2276=1,计算结果!B$17,0)</f>
        <v>-2.3549791656913843E-3</v>
      </c>
      <c r="O2276" s="2">
        <f t="shared" ca="1" si="143"/>
        <v>1.8759439031008289</v>
      </c>
      <c r="P2276" s="3">
        <f ca="1">1-O2276/MAX(O$2:O2276)</f>
        <v>0.27745302539780414</v>
      </c>
    </row>
    <row r="2277" spans="1:16" x14ac:dyDescent="0.15">
      <c r="A2277" s="1">
        <v>41782</v>
      </c>
      <c r="B2277">
        <v>2130.77</v>
      </c>
      <c r="C2277">
        <v>2148.58</v>
      </c>
      <c r="D2277" s="21">
        <v>2128.66</v>
      </c>
      <c r="E2277" s="21">
        <v>2148.41</v>
      </c>
      <c r="F2277" s="43">
        <v>324.20020224000001</v>
      </c>
      <c r="G2277" s="3">
        <f t="shared" si="140"/>
        <v>8.231379671214123E-3</v>
      </c>
      <c r="H2277" s="3">
        <f>1-E2277/MAX(E$2:E2277)</f>
        <v>0.63445007826856326</v>
      </c>
      <c r="I2277" s="21">
        <f ca="1">IF(ROW()&gt;计算结果!B$18-1,AVERAGE(OFFSET(E2277,0,0,-计算结果!B$18,1)),AVERAGE(OFFSET(E2277,0,0,-ROW()+1,1)))</f>
        <v>2132.7375000000002</v>
      </c>
      <c r="J2277" s="43">
        <f t="shared" ca="1" si="141"/>
        <v>308147.56435199967</v>
      </c>
      <c r="K2277" s="43">
        <f ca="1">IF(ROW()&gt;计算结果!B$19+1,J2277-OFFSET(J2277,-计算结果!B$19,0,1,1),J2277-OFFSET(J2277,-ROW()+2,0,1,1))</f>
        <v>-143.60281088005286</v>
      </c>
      <c r="L2277" s="32" t="str">
        <f ca="1">IF(AND(F2277&gt;OFFSET(F2277,-计算结果!B$19,0,1,1),'000300'!K2277&lt;OFFSET('000300'!K2277,-计算结果!B$19,0,1,1)),"卖",IF(AND(F2277&lt;OFFSET(F2277,-计算结果!B$19,0,1,1),'000300'!K2277&gt;OFFSET('000300'!K2277,-计算结果!B$19,0,1,1)),"买",L2276))</f>
        <v>买</v>
      </c>
      <c r="M2277" s="4" t="str">
        <f t="shared" ca="1" si="142"/>
        <v/>
      </c>
      <c r="N2277" s="3">
        <f ca="1">IF(L2276="买",E2277/E2276-1,0)-IF(M2277=1,计算结果!B$17,0)</f>
        <v>8.231379671214123E-3</v>
      </c>
      <c r="O2277" s="2">
        <f t="shared" ca="1" si="143"/>
        <v>1.8913855096091512</v>
      </c>
      <c r="P2277" s="3">
        <f ca="1">1-O2277/MAX(O$2:O2277)</f>
        <v>0.27150546691956634</v>
      </c>
    </row>
    <row r="2278" spans="1:16" x14ac:dyDescent="0.15">
      <c r="A2278" s="1">
        <v>41785</v>
      </c>
      <c r="B2278">
        <v>2161.89</v>
      </c>
      <c r="C2278">
        <v>2165.42</v>
      </c>
      <c r="D2278" s="21">
        <v>2147.4499999999998</v>
      </c>
      <c r="E2278" s="21">
        <v>2155.98</v>
      </c>
      <c r="F2278" s="43">
        <v>377.88483583999999</v>
      </c>
      <c r="G2278" s="3">
        <f t="shared" si="140"/>
        <v>3.5235360103518243E-3</v>
      </c>
      <c r="H2278" s="3">
        <f>1-E2278/MAX(E$2:E2278)</f>
        <v>0.63316204995576131</v>
      </c>
      <c r="I2278" s="21">
        <f ca="1">IF(ROW()&gt;计算结果!B$18-1,AVERAGE(OFFSET(E2278,0,0,-计算结果!B$18,1)),AVERAGE(OFFSET(E2278,0,0,-ROW()+1,1)))</f>
        <v>2142.79</v>
      </c>
      <c r="J2278" s="43">
        <f t="shared" ca="1" si="141"/>
        <v>308525.44918783969</v>
      </c>
      <c r="K2278" s="43">
        <f ca="1">IF(ROW()&gt;计算结果!B$19+1,J2278-OFFSET(J2278,-计算结果!B$19,0,1,1),J2278-OFFSET(J2278,-ROW()+2,0,1,1))</f>
        <v>-268.13075455999933</v>
      </c>
      <c r="L2278" s="32" t="str">
        <f ca="1">IF(AND(F2278&gt;OFFSET(F2278,-计算结果!B$19,0,1,1),'000300'!K2278&lt;OFFSET('000300'!K2278,-计算结果!B$19,0,1,1)),"卖",IF(AND(F2278&lt;OFFSET(F2278,-计算结果!B$19,0,1,1),'000300'!K2278&gt;OFFSET('000300'!K2278,-计算结果!B$19,0,1,1)),"买",L2277))</f>
        <v>买</v>
      </c>
      <c r="M2278" s="4" t="str">
        <f t="shared" ca="1" si="142"/>
        <v/>
      </c>
      <c r="N2278" s="3">
        <f ca="1">IF(L2277="买",E2278/E2277-1,0)-IF(M2278=1,计算结果!B$17,0)</f>
        <v>3.5235360103518243E-3</v>
      </c>
      <c r="O2278" s="2">
        <f t="shared" ca="1" si="143"/>
        <v>1.8980498745617167</v>
      </c>
      <c r="P2278" s="3">
        <f ca="1">1-O2278/MAX(O$2:O2278)</f>
        <v>0.26893859019891297</v>
      </c>
    </row>
    <row r="2279" spans="1:16" x14ac:dyDescent="0.15">
      <c r="A2279" s="1">
        <v>41786</v>
      </c>
      <c r="B2279">
        <v>2154.4</v>
      </c>
      <c r="C2279">
        <v>2160.0300000000002</v>
      </c>
      <c r="D2279" s="21">
        <v>2145.75</v>
      </c>
      <c r="E2279" s="21">
        <v>2147.2800000000002</v>
      </c>
      <c r="F2279" s="43">
        <v>323.74255615999999</v>
      </c>
      <c r="G2279" s="3">
        <f t="shared" si="140"/>
        <v>-4.0352878969192041E-3</v>
      </c>
      <c r="H2279" s="3">
        <f>1-E2279/MAX(E$2:E2279)</f>
        <v>0.63464234669570541</v>
      </c>
      <c r="I2279" s="21">
        <f ca="1">IF(ROW()&gt;计算结果!B$18-1,AVERAGE(OFFSET(E2279,0,0,-计算结果!B$18,1)),AVERAGE(OFFSET(E2279,0,0,-ROW()+1,1)))</f>
        <v>2145.6350000000002</v>
      </c>
      <c r="J2279" s="43">
        <f t="shared" ca="1" si="141"/>
        <v>308849.19174399972</v>
      </c>
      <c r="K2279" s="43">
        <f ca="1">IF(ROW()&gt;计算结果!B$19+1,J2279-OFFSET(J2279,-计算结果!B$19,0,1,1),J2279-OFFSET(J2279,-ROW()+2,0,1,1))</f>
        <v>-336.52944895997643</v>
      </c>
      <c r="L2279" s="32" t="str">
        <f ca="1">IF(AND(F2279&gt;OFFSET(F2279,-计算结果!B$19,0,1,1),'000300'!K2279&lt;OFFSET('000300'!K2279,-计算结果!B$19,0,1,1)),"卖",IF(AND(F2279&lt;OFFSET(F2279,-计算结果!B$19,0,1,1),'000300'!K2279&gt;OFFSET('000300'!K2279,-计算结果!B$19,0,1,1)),"买",L2278))</f>
        <v>买</v>
      </c>
      <c r="M2279" s="4" t="str">
        <f t="shared" ca="1" si="142"/>
        <v/>
      </c>
      <c r="N2279" s="3">
        <f ca="1">IF(L2278="买",E2279/E2278-1,0)-IF(M2279=1,计算结果!B$17,0)</f>
        <v>-4.0352878969192041E-3</v>
      </c>
      <c r="O2279" s="2">
        <f t="shared" ca="1" si="143"/>
        <v>1.8903906968751487</v>
      </c>
      <c r="P2279" s="3">
        <f ca="1">1-O2279/MAX(O$2:O2279)</f>
        <v>0.27188863345778802</v>
      </c>
    </row>
    <row r="2280" spans="1:16" x14ac:dyDescent="0.15">
      <c r="A2280" s="1">
        <v>41787</v>
      </c>
      <c r="B2280">
        <v>2147.4699999999998</v>
      </c>
      <c r="C2280">
        <v>2171.17</v>
      </c>
      <c r="D2280" s="21">
        <v>2142.0100000000002</v>
      </c>
      <c r="E2280" s="21">
        <v>2169.35</v>
      </c>
      <c r="F2280" s="43">
        <v>456.27621376000002</v>
      </c>
      <c r="G2280" s="3">
        <f t="shared" si="140"/>
        <v>1.0278119295108024E-2</v>
      </c>
      <c r="H2280" s="3">
        <f>1-E2280/MAX(E$2:E2280)</f>
        <v>0.63088715714966304</v>
      </c>
      <c r="I2280" s="21">
        <f ca="1">IF(ROW()&gt;计算结果!B$18-1,AVERAGE(OFFSET(E2280,0,0,-计算结果!B$18,1)),AVERAGE(OFFSET(E2280,0,0,-ROW()+1,1)))</f>
        <v>2155.2550000000001</v>
      </c>
      <c r="J2280" s="43">
        <f t="shared" ca="1" si="141"/>
        <v>309305.46795775974</v>
      </c>
      <c r="K2280" s="43">
        <f ca="1">IF(ROW()&gt;计算结果!B$19+1,J2280-OFFSET(J2280,-计算结果!B$19,0,1,1),J2280-OFFSET(J2280,-ROW()+2,0,1,1))</f>
        <v>-269.63853311992716</v>
      </c>
      <c r="L2280" s="32" t="str">
        <f ca="1">IF(AND(F2280&gt;OFFSET(F2280,-计算结果!B$19,0,1,1),'000300'!K2280&lt;OFFSET('000300'!K2280,-计算结果!B$19,0,1,1)),"卖",IF(AND(F2280&lt;OFFSET(F2280,-计算结果!B$19,0,1,1),'000300'!K2280&gt;OFFSET('000300'!K2280,-计算结果!B$19,0,1,1)),"买",L2279))</f>
        <v>卖</v>
      </c>
      <c r="M2280" s="4">
        <f t="shared" ca="1" si="142"/>
        <v>1</v>
      </c>
      <c r="N2280" s="3">
        <f ca="1">IF(L2279="买",E2280/E2279-1,0)-IF(M2280=1,计算结果!B$17,0)</f>
        <v>1.0278119295108024E-2</v>
      </c>
      <c r="O2280" s="2">
        <f t="shared" ca="1" si="143"/>
        <v>1.9098203579719939</v>
      </c>
      <c r="P2280" s="3">
        <f ca="1">1-O2280/MAX(O$2:O2280)</f>
        <v>0.26440501797234306</v>
      </c>
    </row>
    <row r="2281" spans="1:16" x14ac:dyDescent="0.15">
      <c r="A2281" s="1">
        <v>41788</v>
      </c>
      <c r="B2281">
        <v>2171.2600000000002</v>
      </c>
      <c r="C2281">
        <v>2178.09</v>
      </c>
      <c r="D2281" s="21">
        <v>2154.92</v>
      </c>
      <c r="E2281" s="21">
        <v>2155.16</v>
      </c>
      <c r="F2281" s="43">
        <v>410.76912127999998</v>
      </c>
      <c r="G2281" s="3">
        <f t="shared" si="140"/>
        <v>-6.5411298315163346E-3</v>
      </c>
      <c r="H2281" s="3">
        <f>1-E2281/MAX(E$2:E2281)</f>
        <v>0.63330157217722727</v>
      </c>
      <c r="I2281" s="21">
        <f ca="1">IF(ROW()&gt;计算结果!B$18-1,AVERAGE(OFFSET(E2281,0,0,-计算结果!B$18,1)),AVERAGE(OFFSET(E2281,0,0,-ROW()+1,1)))</f>
        <v>2156.9425000000001</v>
      </c>
      <c r="J2281" s="43">
        <f t="shared" ca="1" si="141"/>
        <v>309716.23707903974</v>
      </c>
      <c r="K2281" s="43">
        <f ca="1">IF(ROW()&gt;计算结果!B$19+1,J2281-OFFSET(J2281,-计算结果!B$19,0,1,1),J2281-OFFSET(J2281,-ROW()+2,0,1,1))</f>
        <v>491.00644352007657</v>
      </c>
      <c r="L2281" s="32" t="str">
        <f ca="1">IF(AND(F2281&gt;OFFSET(F2281,-计算结果!B$19,0,1,1),'000300'!K2281&lt;OFFSET('000300'!K2281,-计算结果!B$19,0,1,1)),"卖",IF(AND(F2281&lt;OFFSET(F2281,-计算结果!B$19,0,1,1),'000300'!K2281&gt;OFFSET('000300'!K2281,-计算结果!B$19,0,1,1)),"买",L2280))</f>
        <v>卖</v>
      </c>
      <c r="M2281" s="4" t="str">
        <f t="shared" ca="1" si="142"/>
        <v/>
      </c>
      <c r="N2281" s="3">
        <f ca="1">IF(L2280="买",E2281/E2280-1,0)-IF(M2281=1,计算结果!B$17,0)</f>
        <v>0</v>
      </c>
      <c r="O2281" s="2">
        <f t="shared" ca="1" si="143"/>
        <v>1.9098203579719939</v>
      </c>
      <c r="P2281" s="3">
        <f ca="1">1-O2281/MAX(O$2:O2281)</f>
        <v>0.26440501797234306</v>
      </c>
    </row>
    <row r="2282" spans="1:16" x14ac:dyDescent="0.15">
      <c r="A2282" s="1">
        <v>41789</v>
      </c>
      <c r="B2282">
        <v>2156.38</v>
      </c>
      <c r="C2282">
        <v>2166.91</v>
      </c>
      <c r="D2282" s="21">
        <v>2146.2199999999998</v>
      </c>
      <c r="E2282" s="21">
        <v>2156.46</v>
      </c>
      <c r="F2282" s="43">
        <v>397.69198591999998</v>
      </c>
      <c r="G2282" s="3">
        <f t="shared" si="140"/>
        <v>6.0320347445208533E-4</v>
      </c>
      <c r="H2282" s="3">
        <f>1-E2282/MAX(E$2:E2282)</f>
        <v>0.63308037841148845</v>
      </c>
      <c r="I2282" s="21">
        <f ca="1">IF(ROW()&gt;计算结果!B$18-1,AVERAGE(OFFSET(E2282,0,0,-计算结果!B$18,1)),AVERAGE(OFFSET(E2282,0,0,-ROW()+1,1)))</f>
        <v>2157.0625</v>
      </c>
      <c r="J2282" s="43">
        <f t="shared" ca="1" si="141"/>
        <v>310113.92906495975</v>
      </c>
      <c r="K2282" s="43">
        <f ca="1">IF(ROW()&gt;计算结果!B$19+1,J2282-OFFSET(J2282,-计算结果!B$19,0,1,1),J2282-OFFSET(J2282,-ROW()+2,0,1,1))</f>
        <v>1260.0579276800854</v>
      </c>
      <c r="L2282" s="32" t="str">
        <f ca="1">IF(AND(F2282&gt;OFFSET(F2282,-计算结果!B$19,0,1,1),'000300'!K2282&lt;OFFSET('000300'!K2282,-计算结果!B$19,0,1,1)),"卖",IF(AND(F2282&lt;OFFSET(F2282,-计算结果!B$19,0,1,1),'000300'!K2282&gt;OFFSET('000300'!K2282,-计算结果!B$19,0,1,1)),"买",L2281))</f>
        <v>卖</v>
      </c>
      <c r="M2282" s="4" t="str">
        <f t="shared" ca="1" si="142"/>
        <v/>
      </c>
      <c r="N2282" s="3">
        <f ca="1">IF(L2281="买",E2282/E2281-1,0)-IF(M2282=1,计算结果!B$17,0)</f>
        <v>0</v>
      </c>
      <c r="O2282" s="2">
        <f t="shared" ca="1" si="143"/>
        <v>1.9098203579719939</v>
      </c>
      <c r="P2282" s="3">
        <f ca="1">1-O2282/MAX(O$2:O2282)</f>
        <v>0.26440501797234306</v>
      </c>
    </row>
    <row r="2283" spans="1:16" x14ac:dyDescent="0.15">
      <c r="A2283" s="1">
        <v>41793</v>
      </c>
      <c r="B2283">
        <v>2157.64</v>
      </c>
      <c r="C2283">
        <v>2168.9899999999998</v>
      </c>
      <c r="D2283" s="21">
        <v>2149.29</v>
      </c>
      <c r="E2283" s="21">
        <v>2149.92</v>
      </c>
      <c r="F2283" s="43">
        <v>379.06227200000001</v>
      </c>
      <c r="G2283" s="3">
        <f t="shared" si="140"/>
        <v>-3.0327481149662328E-3</v>
      </c>
      <c r="H2283" s="3">
        <f>1-E2283/MAX(E$2:E2283)</f>
        <v>0.63419315320220515</v>
      </c>
      <c r="I2283" s="21">
        <f ca="1">IF(ROW()&gt;计算结果!B$18-1,AVERAGE(OFFSET(E2283,0,0,-计算结果!B$18,1)),AVERAGE(OFFSET(E2283,0,0,-ROW()+1,1)))</f>
        <v>2157.7224999999999</v>
      </c>
      <c r="J2283" s="43">
        <f t="shared" ca="1" si="141"/>
        <v>310492.99133695976</v>
      </c>
      <c r="K2283" s="43">
        <f ca="1">IF(ROW()&gt;计算结果!B$19+1,J2283-OFFSET(J2283,-计算结果!B$19,0,1,1),J2283-OFFSET(J2283,-ROW()+2,0,1,1))</f>
        <v>1954.883584000112</v>
      </c>
      <c r="L2283" s="32" t="str">
        <f ca="1">IF(AND(F2283&gt;OFFSET(F2283,-计算结果!B$19,0,1,1),'000300'!K2283&lt;OFFSET('000300'!K2283,-计算结果!B$19,0,1,1)),"卖",IF(AND(F2283&lt;OFFSET(F2283,-计算结果!B$19,0,1,1),'000300'!K2283&gt;OFFSET('000300'!K2283,-计算结果!B$19,0,1,1)),"买",L2282))</f>
        <v>卖</v>
      </c>
      <c r="M2283" s="4" t="str">
        <f t="shared" ca="1" si="142"/>
        <v/>
      </c>
      <c r="N2283" s="3">
        <f ca="1">IF(L2282="买",E2283/E2282-1,0)-IF(M2283=1,计算结果!B$17,0)</f>
        <v>0</v>
      </c>
      <c r="O2283" s="2">
        <f t="shared" ca="1" si="143"/>
        <v>1.9098203579719939</v>
      </c>
      <c r="P2283" s="3">
        <f ca="1">1-O2283/MAX(O$2:O2283)</f>
        <v>0.26440501797234306</v>
      </c>
    </row>
    <row r="2284" spans="1:16" x14ac:dyDescent="0.15">
      <c r="A2284" s="1">
        <v>41794</v>
      </c>
      <c r="B2284">
        <v>2149.41</v>
      </c>
      <c r="C2284">
        <v>2149.4499999999998</v>
      </c>
      <c r="D2284" s="21">
        <v>2117.31</v>
      </c>
      <c r="E2284" s="21">
        <v>2128.27</v>
      </c>
      <c r="F2284" s="43">
        <v>356.07023615999998</v>
      </c>
      <c r="G2284" s="3">
        <f t="shared" si="140"/>
        <v>-1.0070142144824046E-2</v>
      </c>
      <c r="H2284" s="3">
        <f>1-E2284/MAX(E$2:E2284)</f>
        <v>0.63787688014700872</v>
      </c>
      <c r="I2284" s="21">
        <f ca="1">IF(ROW()&gt;计算结果!B$18-1,AVERAGE(OFFSET(E2284,0,0,-计算结果!B$18,1)),AVERAGE(OFFSET(E2284,0,0,-ROW()+1,1)))</f>
        <v>2147.4524999999999</v>
      </c>
      <c r="J2284" s="43">
        <f t="shared" ca="1" si="141"/>
        <v>310136.92110079975</v>
      </c>
      <c r="K2284" s="43">
        <f ca="1">IF(ROW()&gt;计算结果!B$19+1,J2284-OFFSET(J2284,-计算结果!B$19,0,1,1),J2284-OFFSET(J2284,-ROW()+2,0,1,1))</f>
        <v>1921.2814336001175</v>
      </c>
      <c r="L2284" s="32" t="str">
        <f ca="1">IF(AND(F2284&gt;OFFSET(F2284,-计算结果!B$19,0,1,1),'000300'!K2284&lt;OFFSET('000300'!K2284,-计算结果!B$19,0,1,1)),"卖",IF(AND(F2284&lt;OFFSET(F2284,-计算结果!B$19,0,1,1),'000300'!K2284&gt;OFFSET('000300'!K2284,-计算结果!B$19,0,1,1)),"买",L2283))</f>
        <v>卖</v>
      </c>
      <c r="M2284" s="4" t="str">
        <f t="shared" ca="1" si="142"/>
        <v/>
      </c>
      <c r="N2284" s="3">
        <f ca="1">IF(L2283="买",E2284/E2283-1,0)-IF(M2284=1,计算结果!B$17,0)</f>
        <v>0</v>
      </c>
      <c r="O2284" s="2">
        <f t="shared" ca="1" si="143"/>
        <v>1.9098203579719939</v>
      </c>
      <c r="P2284" s="3">
        <f ca="1">1-O2284/MAX(O$2:O2284)</f>
        <v>0.26440501797234306</v>
      </c>
    </row>
    <row r="2285" spans="1:16" x14ac:dyDescent="0.15">
      <c r="A2285" s="1">
        <v>41795</v>
      </c>
      <c r="B2285">
        <v>2126.61</v>
      </c>
      <c r="C2285">
        <v>2150.9299999999998</v>
      </c>
      <c r="D2285" s="21">
        <v>2123.52</v>
      </c>
      <c r="E2285" s="21">
        <v>2150.6</v>
      </c>
      <c r="F2285" s="43">
        <v>330.50775551999999</v>
      </c>
      <c r="G2285" s="3">
        <f t="shared" si="140"/>
        <v>1.0492089819430728E-2</v>
      </c>
      <c r="H2285" s="3">
        <f>1-E2285/MAX(E$2:E2285)</f>
        <v>0.63407745184781872</v>
      </c>
      <c r="I2285" s="21">
        <f ca="1">IF(ROW()&gt;计算结果!B$18-1,AVERAGE(OFFSET(E2285,0,0,-计算结果!B$18,1)),AVERAGE(OFFSET(E2285,0,0,-ROW()+1,1)))</f>
        <v>2146.3125</v>
      </c>
      <c r="J2285" s="43">
        <f t="shared" ca="1" si="141"/>
        <v>309806.41334527975</v>
      </c>
      <c r="K2285" s="43">
        <f ca="1">IF(ROW()&gt;计算结果!B$19+1,J2285-OFFSET(J2285,-计算结果!B$19,0,1,1),J2285-OFFSET(J2285,-ROW()+2,0,1,1))</f>
        <v>1983.0491955201142</v>
      </c>
      <c r="L2285" s="32" t="str">
        <f ca="1">IF(AND(F2285&gt;OFFSET(F2285,-计算结果!B$19,0,1,1),'000300'!K2285&lt;OFFSET('000300'!K2285,-计算结果!B$19,0,1,1)),"卖",IF(AND(F2285&lt;OFFSET(F2285,-计算结果!B$19,0,1,1),'000300'!K2285&gt;OFFSET('000300'!K2285,-计算结果!B$19,0,1,1)),"买",L2284))</f>
        <v>买</v>
      </c>
      <c r="M2285" s="4">
        <f t="shared" ca="1" si="142"/>
        <v>1</v>
      </c>
      <c r="N2285" s="3">
        <f ca="1">IF(L2284="买",E2285/E2284-1,0)-IF(M2285=1,计算结果!B$17,0)</f>
        <v>0</v>
      </c>
      <c r="O2285" s="2">
        <f t="shared" ca="1" si="143"/>
        <v>1.9098203579719939</v>
      </c>
      <c r="P2285" s="3">
        <f ca="1">1-O2285/MAX(O$2:O2285)</f>
        <v>0.26440501797234306</v>
      </c>
    </row>
    <row r="2286" spans="1:16" x14ac:dyDescent="0.15">
      <c r="A2286" s="1">
        <v>41796</v>
      </c>
      <c r="B2286">
        <v>2149.21</v>
      </c>
      <c r="C2286">
        <v>2149.7800000000002</v>
      </c>
      <c r="D2286" s="21">
        <v>2123.98</v>
      </c>
      <c r="E2286" s="21">
        <v>2134.7199999999998</v>
      </c>
      <c r="F2286" s="43">
        <v>324.15598591999998</v>
      </c>
      <c r="G2286" s="3">
        <f t="shared" si="140"/>
        <v>-7.3839858644100254E-3</v>
      </c>
      <c r="H2286" s="3">
        <f>1-E2286/MAX(E$2:E2286)</f>
        <v>0.63677941877084332</v>
      </c>
      <c r="I2286" s="21">
        <f ca="1">IF(ROW()&gt;计算结果!B$18-1,AVERAGE(OFFSET(E2286,0,0,-计算结果!B$18,1)),AVERAGE(OFFSET(E2286,0,0,-ROW()+1,1)))</f>
        <v>2140.8775000000001</v>
      </c>
      <c r="J2286" s="43">
        <f t="shared" ca="1" si="141"/>
        <v>309482.25735935976</v>
      </c>
      <c r="K2286" s="43">
        <f ca="1">IF(ROW()&gt;计算结果!B$19+1,J2286-OFFSET(J2286,-计算结果!B$19,0,1,1),J2286-OFFSET(J2286,-ROW()+2,0,1,1))</f>
        <v>1334.6930073600961</v>
      </c>
      <c r="L2286" s="32" t="str">
        <f ca="1">IF(AND(F2286&gt;OFFSET(F2286,-计算结果!B$19,0,1,1),'000300'!K2286&lt;OFFSET('000300'!K2286,-计算结果!B$19,0,1,1)),"卖",IF(AND(F2286&lt;OFFSET(F2286,-计算结果!B$19,0,1,1),'000300'!K2286&gt;OFFSET('000300'!K2286,-计算结果!B$19,0,1,1)),"买",L2285))</f>
        <v>买</v>
      </c>
      <c r="M2286" s="4" t="str">
        <f t="shared" ca="1" si="142"/>
        <v/>
      </c>
      <c r="N2286" s="3">
        <f ca="1">IF(L2285="买",E2286/E2285-1,0)-IF(M2286=1,计算结果!B$17,0)</f>
        <v>-7.3839858644100254E-3</v>
      </c>
      <c r="O2286" s="2">
        <f t="shared" ca="1" si="143"/>
        <v>1.8957182714451661</v>
      </c>
      <c r="P2286" s="3">
        <f ca="1">1-O2286/MAX(O$2:O2286)</f>
        <v>0.26983664092156623</v>
      </c>
    </row>
    <row r="2287" spans="1:16" x14ac:dyDescent="0.15">
      <c r="A2287" s="1">
        <v>41799</v>
      </c>
      <c r="B2287">
        <v>2128.2199999999998</v>
      </c>
      <c r="C2287">
        <v>2153.9</v>
      </c>
      <c r="D2287" s="21">
        <v>2126.67</v>
      </c>
      <c r="E2287" s="21">
        <v>2134.2800000000002</v>
      </c>
      <c r="F2287" s="43">
        <v>353.26730240000001</v>
      </c>
      <c r="G2287" s="3">
        <f t="shared" si="140"/>
        <v>-2.0611602458386891E-4</v>
      </c>
      <c r="H2287" s="3">
        <f>1-E2287/MAX(E$2:E2287)</f>
        <v>0.63685428435309333</v>
      </c>
      <c r="I2287" s="21">
        <f ca="1">IF(ROW()&gt;计算结果!B$18-1,AVERAGE(OFFSET(E2287,0,0,-计算结果!B$18,1)),AVERAGE(OFFSET(E2287,0,0,-ROW()+1,1)))</f>
        <v>2136.9675000000002</v>
      </c>
      <c r="J2287" s="43">
        <f t="shared" ca="1" si="141"/>
        <v>309128.99005695974</v>
      </c>
      <c r="K2287" s="43">
        <f ca="1">IF(ROW()&gt;计算结果!B$19+1,J2287-OFFSET(J2287,-计算结果!B$19,0,1,1),J2287-OFFSET(J2287,-ROW()+2,0,1,1))</f>
        <v>603.54086912004277</v>
      </c>
      <c r="L2287" s="32" t="str">
        <f ca="1">IF(AND(F2287&gt;OFFSET(F2287,-计算结果!B$19,0,1,1),'000300'!K2287&lt;OFFSET('000300'!K2287,-计算结果!B$19,0,1,1)),"卖",IF(AND(F2287&lt;OFFSET(F2287,-计算结果!B$19,0,1,1),'000300'!K2287&gt;OFFSET('000300'!K2287,-计算结果!B$19,0,1,1)),"买",L2286))</f>
        <v>买</v>
      </c>
      <c r="M2287" s="4" t="str">
        <f t="shared" ca="1" si="142"/>
        <v/>
      </c>
      <c r="N2287" s="3">
        <f ca="1">IF(L2286="买",E2287/E2286-1,0)-IF(M2287=1,计算结果!B$17,0)</f>
        <v>-2.0611602458386891E-4</v>
      </c>
      <c r="O2287" s="2">
        <f t="shared" ca="1" si="143"/>
        <v>1.8953275335313249</v>
      </c>
      <c r="P2287" s="3">
        <f ca="1">1-O2287/MAX(O$2:O2287)</f>
        <v>0.26998713929043627</v>
      </c>
    </row>
    <row r="2288" spans="1:16" x14ac:dyDescent="0.15">
      <c r="A2288" s="1">
        <v>41800</v>
      </c>
      <c r="B2288">
        <v>2138.67</v>
      </c>
      <c r="C2288">
        <v>2161.5300000000002</v>
      </c>
      <c r="D2288" s="21">
        <v>2132.4499999999998</v>
      </c>
      <c r="E2288" s="21">
        <v>2161.27</v>
      </c>
      <c r="F2288" s="43">
        <v>444.16139263999997</v>
      </c>
      <c r="G2288" s="3">
        <f t="shared" si="140"/>
        <v>1.2645950859305977E-2</v>
      </c>
      <c r="H2288" s="3">
        <f>1-E2288/MAX(E$2:E2288)</f>
        <v>0.63226196147825497</v>
      </c>
      <c r="I2288" s="21">
        <f ca="1">IF(ROW()&gt;计算结果!B$18-1,AVERAGE(OFFSET(E2288,0,0,-计算结果!B$18,1)),AVERAGE(OFFSET(E2288,0,0,-ROW()+1,1)))</f>
        <v>2145.2175000000002</v>
      </c>
      <c r="J2288" s="43">
        <f t="shared" ca="1" si="141"/>
        <v>309573.15144959971</v>
      </c>
      <c r="K2288" s="43">
        <f ca="1">IF(ROW()&gt;计算结果!B$19+1,J2288-OFFSET(J2288,-计算结果!B$19,0,1,1),J2288-OFFSET(J2288,-ROW()+2,0,1,1))</f>
        <v>723.95970559999114</v>
      </c>
      <c r="L2288" s="32" t="str">
        <f ca="1">IF(AND(F2288&gt;OFFSET(F2288,-计算结果!B$19,0,1,1),'000300'!K2288&lt;OFFSET('000300'!K2288,-计算结果!B$19,0,1,1)),"卖",IF(AND(F2288&lt;OFFSET(F2288,-计算结果!B$19,0,1,1),'000300'!K2288&gt;OFFSET('000300'!K2288,-计算结果!B$19,0,1,1)),"买",L2287))</f>
        <v>买</v>
      </c>
      <c r="M2288" s="4" t="str">
        <f t="shared" ca="1" si="142"/>
        <v/>
      </c>
      <c r="N2288" s="3">
        <f ca="1">IF(L2287="买",E2288/E2287-1,0)-IF(M2288=1,计算结果!B$17,0)</f>
        <v>1.2645950859305977E-2</v>
      </c>
      <c r="O2288" s="2">
        <f t="shared" ca="1" si="143"/>
        <v>1.9192957523826517</v>
      </c>
      <c r="P2288" s="3">
        <f ca="1">1-O2288/MAX(O$2:O2288)</f>
        <v>0.26075543252724176</v>
      </c>
    </row>
    <row r="2289" spans="1:16" x14ac:dyDescent="0.15">
      <c r="A2289" s="1">
        <v>41801</v>
      </c>
      <c r="B2289">
        <v>2156.15</v>
      </c>
      <c r="C2289">
        <v>2163.61</v>
      </c>
      <c r="D2289" s="21">
        <v>2152.08</v>
      </c>
      <c r="E2289" s="21">
        <v>2160.77</v>
      </c>
      <c r="F2289" s="43">
        <v>373.11082496</v>
      </c>
      <c r="G2289" s="3">
        <f t="shared" si="140"/>
        <v>-2.3134545892000702E-4</v>
      </c>
      <c r="H2289" s="3">
        <f>1-E2289/MAX(E$2:E2289)</f>
        <v>0.63234703600353903</v>
      </c>
      <c r="I2289" s="21">
        <f ca="1">IF(ROW()&gt;计算结果!B$18-1,AVERAGE(OFFSET(E2289,0,0,-计算结果!B$18,1)),AVERAGE(OFFSET(E2289,0,0,-ROW()+1,1)))</f>
        <v>2147.7600000000002</v>
      </c>
      <c r="J2289" s="43">
        <f t="shared" ca="1" si="141"/>
        <v>309946.2622745597</v>
      </c>
      <c r="K2289" s="43">
        <f ca="1">IF(ROW()&gt;计算结果!B$19+1,J2289-OFFSET(J2289,-计算结果!B$19,0,1,1),J2289-OFFSET(J2289,-ROW()+2,0,1,1))</f>
        <v>640.79431679996196</v>
      </c>
      <c r="L2289" s="32" t="str">
        <f ca="1">IF(AND(F2289&gt;OFFSET(F2289,-计算结果!B$19,0,1,1),'000300'!K2289&lt;OFFSET('000300'!K2289,-计算结果!B$19,0,1,1)),"卖",IF(AND(F2289&lt;OFFSET(F2289,-计算结果!B$19,0,1,1),'000300'!K2289&gt;OFFSET('000300'!K2289,-计算结果!B$19,0,1,1)),"买",L2288))</f>
        <v>买</v>
      </c>
      <c r="M2289" s="4" t="str">
        <f t="shared" ca="1" si="142"/>
        <v/>
      </c>
      <c r="N2289" s="3">
        <f ca="1">IF(L2288="买",E2289/E2288-1,0)-IF(M2289=1,计算结果!B$17,0)</f>
        <v>-2.3134545892000702E-4</v>
      </c>
      <c r="O2289" s="2">
        <f t="shared" ca="1" si="143"/>
        <v>1.9188517320260134</v>
      </c>
      <c r="P2289" s="3">
        <f ca="1">1-O2289/MAX(O$2:O2289)</f>
        <v>0.26092645340095788</v>
      </c>
    </row>
    <row r="2290" spans="1:16" x14ac:dyDescent="0.15">
      <c r="A2290" s="1">
        <v>41802</v>
      </c>
      <c r="B2290">
        <v>2156.7600000000002</v>
      </c>
      <c r="C2290">
        <v>2160.9899999999998</v>
      </c>
      <c r="D2290" s="21">
        <v>2148.41</v>
      </c>
      <c r="E2290" s="21">
        <v>2153.41</v>
      </c>
      <c r="F2290" s="43">
        <v>372.52042752</v>
      </c>
      <c r="G2290" s="3">
        <f t="shared" si="140"/>
        <v>-3.4061931626226949E-3</v>
      </c>
      <c r="H2290" s="3">
        <f>1-E2290/MAX(E$2:E2290)</f>
        <v>0.6335993330157218</v>
      </c>
      <c r="I2290" s="21">
        <f ca="1">IF(ROW()&gt;计算结果!B$18-1,AVERAGE(OFFSET(E2290,0,0,-计算结果!B$18,1)),AVERAGE(OFFSET(E2290,0,0,-ROW()+1,1)))</f>
        <v>2152.4324999999999</v>
      </c>
      <c r="J2290" s="43">
        <f t="shared" ca="1" si="141"/>
        <v>310318.78270207968</v>
      </c>
      <c r="K2290" s="43">
        <f ca="1">IF(ROW()&gt;计算结果!B$19+1,J2290-OFFSET(J2290,-计算结果!B$19,0,1,1),J2290-OFFSET(J2290,-ROW()+2,0,1,1))</f>
        <v>602.54562303994317</v>
      </c>
      <c r="L2290" s="32" t="str">
        <f ca="1">IF(AND(F2290&gt;OFFSET(F2290,-计算结果!B$19,0,1,1),'000300'!K2290&lt;OFFSET('000300'!K2290,-计算结果!B$19,0,1,1)),"卖",IF(AND(F2290&lt;OFFSET(F2290,-计算结果!B$19,0,1,1),'000300'!K2290&gt;OFFSET('000300'!K2290,-计算结果!B$19,0,1,1)),"买",L2289))</f>
        <v>买</v>
      </c>
      <c r="M2290" s="4" t="str">
        <f t="shared" ca="1" si="142"/>
        <v/>
      </c>
      <c r="N2290" s="3">
        <f ca="1">IF(L2289="买",E2290/E2289-1,0)-IF(M2290=1,计算结果!B$17,0)</f>
        <v>-3.4061931626226949E-3</v>
      </c>
      <c r="O2290" s="2">
        <f t="shared" ca="1" si="143"/>
        <v>1.9123157523762997</v>
      </c>
      <c r="P2290" s="3">
        <f ca="1">1-O2290/MAX(O$2:O2290)</f>
        <v>0.26344388066205882</v>
      </c>
    </row>
    <row r="2291" spans="1:16" x14ac:dyDescent="0.15">
      <c r="A2291" s="1">
        <v>41803</v>
      </c>
      <c r="B2291">
        <v>2150.9899999999998</v>
      </c>
      <c r="C2291">
        <v>2183.64</v>
      </c>
      <c r="D2291" s="21">
        <v>2150.5700000000002</v>
      </c>
      <c r="E2291" s="21">
        <v>2176.2399999999998</v>
      </c>
      <c r="F2291" s="43">
        <v>517.65510143999995</v>
      </c>
      <c r="G2291" s="3">
        <f t="shared" si="140"/>
        <v>1.0601789719560939E-2</v>
      </c>
      <c r="H2291" s="3">
        <f>1-E2291/MAX(E$2:E2291)</f>
        <v>0.62971483019124763</v>
      </c>
      <c r="I2291" s="21">
        <f ca="1">IF(ROW()&gt;计算结果!B$18-1,AVERAGE(OFFSET(E2291,0,0,-计算结果!B$18,1)),AVERAGE(OFFSET(E2291,0,0,-ROW()+1,1)))</f>
        <v>2162.9224999999997</v>
      </c>
      <c r="J2291" s="43">
        <f t="shared" ca="1" si="141"/>
        <v>310836.43780351966</v>
      </c>
      <c r="K2291" s="43">
        <f ca="1">IF(ROW()&gt;计算结果!B$19+1,J2291-OFFSET(J2291,-计算结果!B$19,0,1,1),J2291-OFFSET(J2291,-ROW()+2,0,1,1))</f>
        <v>722.50873855990358</v>
      </c>
      <c r="L2291" s="32" t="str">
        <f ca="1">IF(AND(F2291&gt;OFFSET(F2291,-计算结果!B$19,0,1,1),'000300'!K2291&lt;OFFSET('000300'!K2291,-计算结果!B$19,0,1,1)),"卖",IF(AND(F2291&lt;OFFSET(F2291,-计算结果!B$19,0,1,1),'000300'!K2291&gt;OFFSET('000300'!K2291,-计算结果!B$19,0,1,1)),"买",L2290))</f>
        <v>卖</v>
      </c>
      <c r="M2291" s="4">
        <f t="shared" ca="1" si="142"/>
        <v>1</v>
      </c>
      <c r="N2291" s="3">
        <f ca="1">IF(L2290="买",E2291/E2290-1,0)-IF(M2291=1,计算结果!B$17,0)</f>
        <v>1.0601789719560939E-2</v>
      </c>
      <c r="O2291" s="2">
        <f t="shared" ca="1" si="143"/>
        <v>1.9325897218603971</v>
      </c>
      <c r="P2291" s="3">
        <f ca="1">1-O2291/MAX(O$2:O2291)</f>
        <v>0.25563506756818222</v>
      </c>
    </row>
    <row r="2292" spans="1:16" x14ac:dyDescent="0.15">
      <c r="A2292" s="1">
        <v>41806</v>
      </c>
      <c r="B2292">
        <v>2176.44</v>
      </c>
      <c r="C2292">
        <v>2196.34</v>
      </c>
      <c r="D2292" s="21">
        <v>2174.2800000000002</v>
      </c>
      <c r="E2292" s="21">
        <v>2191.86</v>
      </c>
      <c r="F2292" s="43">
        <v>569.04298496000001</v>
      </c>
      <c r="G2292" s="3">
        <f t="shared" si="140"/>
        <v>7.1775171856047759E-3</v>
      </c>
      <c r="H2292" s="3">
        <f>1-E2292/MAX(E$2:E2292)</f>
        <v>0.62705710202137066</v>
      </c>
      <c r="I2292" s="21">
        <f ca="1">IF(ROW()&gt;计算结果!B$18-1,AVERAGE(OFFSET(E2292,0,0,-计算结果!B$18,1)),AVERAGE(OFFSET(E2292,0,0,-ROW()+1,1)))</f>
        <v>2170.5700000000002</v>
      </c>
      <c r="J2292" s="43">
        <f t="shared" ca="1" si="141"/>
        <v>311405.48078847968</v>
      </c>
      <c r="K2292" s="43">
        <f ca="1">IF(ROW()&gt;计算结果!B$19+1,J2292-OFFSET(J2292,-计算结果!B$19,0,1,1),J2292-OFFSET(J2292,-ROW()+2,0,1,1))</f>
        <v>912.48945151991211</v>
      </c>
      <c r="L2292" s="32" t="str">
        <f ca="1">IF(AND(F2292&gt;OFFSET(F2292,-计算结果!B$19,0,1,1),'000300'!K2292&lt;OFFSET('000300'!K2292,-计算结果!B$19,0,1,1)),"卖",IF(AND(F2292&lt;OFFSET(F2292,-计算结果!B$19,0,1,1),'000300'!K2292&gt;OFFSET('000300'!K2292,-计算结果!B$19,0,1,1)),"买",L2291))</f>
        <v>卖</v>
      </c>
      <c r="M2292" s="4" t="str">
        <f t="shared" ca="1" si="142"/>
        <v/>
      </c>
      <c r="N2292" s="3">
        <f ca="1">IF(L2291="买",E2292/E2291-1,0)-IF(M2292=1,计算结果!B$17,0)</f>
        <v>0</v>
      </c>
      <c r="O2292" s="2">
        <f t="shared" ca="1" si="143"/>
        <v>1.9325897218603971</v>
      </c>
      <c r="P2292" s="3">
        <f ca="1">1-O2292/MAX(O$2:O2292)</f>
        <v>0.25563506756818222</v>
      </c>
    </row>
    <row r="2293" spans="1:16" x14ac:dyDescent="0.15">
      <c r="A2293" s="1">
        <v>41807</v>
      </c>
      <c r="B2293">
        <v>2185.6799999999998</v>
      </c>
      <c r="C2293">
        <v>2185.6799999999998</v>
      </c>
      <c r="D2293" s="21">
        <v>2168.44</v>
      </c>
      <c r="E2293" s="21">
        <v>2169.67</v>
      </c>
      <c r="F2293" s="43">
        <v>462.44978687999998</v>
      </c>
      <c r="G2293" s="3">
        <f t="shared" si="140"/>
        <v>-1.012382177693838E-2</v>
      </c>
      <c r="H2293" s="3">
        <f>1-E2293/MAX(E$2:E2293)</f>
        <v>0.63083270945348124</v>
      </c>
      <c r="I2293" s="21">
        <f ca="1">IF(ROW()&gt;计算结果!B$18-1,AVERAGE(OFFSET(E2293,0,0,-计算结果!B$18,1)),AVERAGE(OFFSET(E2293,0,0,-ROW()+1,1)))</f>
        <v>2172.7950000000001</v>
      </c>
      <c r="J2293" s="43">
        <f t="shared" ca="1" si="141"/>
        <v>311867.93057535967</v>
      </c>
      <c r="K2293" s="43">
        <f ca="1">IF(ROW()&gt;计算结果!B$19+1,J2293-OFFSET(J2293,-计算结果!B$19,0,1,1),J2293-OFFSET(J2293,-ROW()+2,0,1,1))</f>
        <v>1731.0094745599199</v>
      </c>
      <c r="L2293" s="32" t="str">
        <f ca="1">IF(AND(F2293&gt;OFFSET(F2293,-计算结果!B$19,0,1,1),'000300'!K2293&lt;OFFSET('000300'!K2293,-计算结果!B$19,0,1,1)),"卖",IF(AND(F2293&lt;OFFSET(F2293,-计算结果!B$19,0,1,1),'000300'!K2293&gt;OFFSET('000300'!K2293,-计算结果!B$19,0,1,1)),"买",L2292))</f>
        <v>卖</v>
      </c>
      <c r="M2293" s="4" t="str">
        <f t="shared" ca="1" si="142"/>
        <v/>
      </c>
      <c r="N2293" s="3">
        <f ca="1">IF(L2292="买",E2293/E2292-1,0)-IF(M2293=1,计算结果!B$17,0)</f>
        <v>0</v>
      </c>
      <c r="O2293" s="2">
        <f t="shared" ca="1" si="143"/>
        <v>1.9325897218603971</v>
      </c>
      <c r="P2293" s="3">
        <f ca="1">1-O2293/MAX(O$2:O2293)</f>
        <v>0.25563506756818222</v>
      </c>
    </row>
    <row r="2294" spans="1:16" x14ac:dyDescent="0.15">
      <c r="A2294" s="1">
        <v>41808</v>
      </c>
      <c r="B2294">
        <v>2169.25</v>
      </c>
      <c r="C2294">
        <v>2172.5500000000002</v>
      </c>
      <c r="D2294" s="21">
        <v>2158.5</v>
      </c>
      <c r="E2294" s="21">
        <v>2160.2399999999998</v>
      </c>
      <c r="F2294" s="43">
        <v>425.38094591999999</v>
      </c>
      <c r="G2294" s="3">
        <f t="shared" si="140"/>
        <v>-4.3462830753064896E-3</v>
      </c>
      <c r="H2294" s="3">
        <f>1-E2294/MAX(E$2:E2294)</f>
        <v>0.63243721500034034</v>
      </c>
      <c r="I2294" s="21">
        <f ca="1">IF(ROW()&gt;计算结果!B$18-1,AVERAGE(OFFSET(E2294,0,0,-计算结果!B$18,1)),AVERAGE(OFFSET(E2294,0,0,-ROW()+1,1)))</f>
        <v>2174.5025000000001</v>
      </c>
      <c r="J2294" s="43">
        <f t="shared" ca="1" si="141"/>
        <v>312293.31152127968</v>
      </c>
      <c r="K2294" s="43">
        <f ca="1">IF(ROW()&gt;计算结果!B$19+1,J2294-OFFSET(J2294,-计算结果!B$19,0,1,1),J2294-OFFSET(J2294,-ROW()+2,0,1,1))</f>
        <v>2486.8981759999297</v>
      </c>
      <c r="L2294" s="32" t="str">
        <f ca="1">IF(AND(F2294&gt;OFFSET(F2294,-计算结果!B$19,0,1,1),'000300'!K2294&lt;OFFSET('000300'!K2294,-计算结果!B$19,0,1,1)),"卖",IF(AND(F2294&lt;OFFSET(F2294,-计算结果!B$19,0,1,1),'000300'!K2294&gt;OFFSET('000300'!K2294,-计算结果!B$19,0,1,1)),"买",L2293))</f>
        <v>卖</v>
      </c>
      <c r="M2294" s="4" t="str">
        <f t="shared" ca="1" si="142"/>
        <v/>
      </c>
      <c r="N2294" s="3">
        <f ca="1">IF(L2293="买",E2294/E2293-1,0)-IF(M2294=1,计算结果!B$17,0)</f>
        <v>0</v>
      </c>
      <c r="O2294" s="2">
        <f t="shared" ca="1" si="143"/>
        <v>1.9325897218603971</v>
      </c>
      <c r="P2294" s="3">
        <f ca="1">1-O2294/MAX(O$2:O2294)</f>
        <v>0.25563506756818222</v>
      </c>
    </row>
    <row r="2295" spans="1:16" x14ac:dyDescent="0.15">
      <c r="A2295" s="1">
        <v>41809</v>
      </c>
      <c r="B2295">
        <v>2161.4299999999998</v>
      </c>
      <c r="C2295">
        <v>2166.41</v>
      </c>
      <c r="D2295" s="21">
        <v>2119.5</v>
      </c>
      <c r="E2295" s="21">
        <v>2126.91</v>
      </c>
      <c r="F2295" s="43">
        <v>460.29746175999998</v>
      </c>
      <c r="G2295" s="3">
        <f t="shared" si="140"/>
        <v>-1.5428841239862212E-2</v>
      </c>
      <c r="H2295" s="3">
        <f>1-E2295/MAX(E$2:E2295)</f>
        <v>0.63810828285578169</v>
      </c>
      <c r="I2295" s="21">
        <f ca="1">IF(ROW()&gt;计算结果!B$18-1,AVERAGE(OFFSET(E2295,0,0,-计算结果!B$18,1)),AVERAGE(OFFSET(E2295,0,0,-ROW()+1,1)))</f>
        <v>2162.17</v>
      </c>
      <c r="J2295" s="43">
        <f t="shared" ca="1" si="141"/>
        <v>311833.01405951969</v>
      </c>
      <c r="K2295" s="43">
        <f ca="1">IF(ROW()&gt;计算结果!B$19+1,J2295-OFFSET(J2295,-计算结果!B$19,0,1,1),J2295-OFFSET(J2295,-ROW()+2,0,1,1))</f>
        <v>2350.7567001599236</v>
      </c>
      <c r="L2295" s="32" t="str">
        <f ca="1">IF(AND(F2295&gt;OFFSET(F2295,-计算结果!B$19,0,1,1),'000300'!K2295&lt;OFFSET('000300'!K2295,-计算结果!B$19,0,1,1)),"卖",IF(AND(F2295&lt;OFFSET(F2295,-计算结果!B$19,0,1,1),'000300'!K2295&gt;OFFSET('000300'!K2295,-计算结果!B$19,0,1,1)),"买",L2294))</f>
        <v>卖</v>
      </c>
      <c r="M2295" s="4" t="str">
        <f t="shared" ca="1" si="142"/>
        <v/>
      </c>
      <c r="N2295" s="3">
        <f ca="1">IF(L2294="买",E2295/E2294-1,0)-IF(M2295=1,计算结果!B$17,0)</f>
        <v>0</v>
      </c>
      <c r="O2295" s="2">
        <f t="shared" ca="1" si="143"/>
        <v>1.9325897218603971</v>
      </c>
      <c r="P2295" s="3">
        <f ca="1">1-O2295/MAX(O$2:O2295)</f>
        <v>0.25563506756818222</v>
      </c>
    </row>
    <row r="2296" spans="1:16" x14ac:dyDescent="0.15">
      <c r="A2296" s="1">
        <v>41810</v>
      </c>
      <c r="B2296">
        <v>2124.96</v>
      </c>
      <c r="C2296">
        <v>2137.0300000000002</v>
      </c>
      <c r="D2296" s="21">
        <v>2120.81</v>
      </c>
      <c r="E2296" s="21">
        <v>2136.73</v>
      </c>
      <c r="F2296" s="43">
        <v>354.25714176000002</v>
      </c>
      <c r="G2296" s="3">
        <f t="shared" si="140"/>
        <v>4.6170265784637454E-3</v>
      </c>
      <c r="H2296" s="3">
        <f>1-E2296/MAX(E$2:E2296)</f>
        <v>0.63643741917920105</v>
      </c>
      <c r="I2296" s="21">
        <f ca="1">IF(ROW()&gt;计算结果!B$18-1,AVERAGE(OFFSET(E2296,0,0,-计算结果!B$18,1)),AVERAGE(OFFSET(E2296,0,0,-ROW()+1,1)))</f>
        <v>2148.3874999999998</v>
      </c>
      <c r="J2296" s="43">
        <f t="shared" ca="1" si="141"/>
        <v>311478.75691775966</v>
      </c>
      <c r="K2296" s="43">
        <f ca="1">IF(ROW()&gt;计算结果!B$19+1,J2296-OFFSET(J2296,-计算结果!B$19,0,1,1),J2296-OFFSET(J2296,-ROW()+2,0,1,1))</f>
        <v>2349.7668607999221</v>
      </c>
      <c r="L2296" s="32" t="str">
        <f ca="1">IF(AND(F2296&gt;OFFSET(F2296,-计算结果!B$19,0,1,1),'000300'!K2296&lt;OFFSET('000300'!K2296,-计算结果!B$19,0,1,1)),"卖",IF(AND(F2296&lt;OFFSET(F2296,-计算结果!B$19,0,1,1),'000300'!K2296&gt;OFFSET('000300'!K2296,-计算结果!B$19,0,1,1)),"买",L2295))</f>
        <v>卖</v>
      </c>
      <c r="M2296" s="4" t="str">
        <f t="shared" ca="1" si="142"/>
        <v/>
      </c>
      <c r="N2296" s="3">
        <f ca="1">IF(L2295="买",E2296/E2295-1,0)-IF(M2296=1,计算结果!B$17,0)</f>
        <v>0</v>
      </c>
      <c r="O2296" s="2">
        <f t="shared" ca="1" si="143"/>
        <v>1.9325897218603971</v>
      </c>
      <c r="P2296" s="3">
        <f ca="1">1-O2296/MAX(O$2:O2296)</f>
        <v>0.25563506756818222</v>
      </c>
    </row>
    <row r="2297" spans="1:16" x14ac:dyDescent="0.15">
      <c r="A2297" s="1">
        <v>41813</v>
      </c>
      <c r="B2297">
        <v>2137.9299999999998</v>
      </c>
      <c r="C2297">
        <v>2147.23</v>
      </c>
      <c r="D2297" s="21">
        <v>2132.4499999999998</v>
      </c>
      <c r="E2297" s="21">
        <v>2134.11</v>
      </c>
      <c r="F2297" s="43">
        <v>371.12430591999998</v>
      </c>
      <c r="G2297" s="3">
        <f t="shared" si="140"/>
        <v>-1.2261727031491754E-3</v>
      </c>
      <c r="H2297" s="3">
        <f>1-E2297/MAX(E$2:E2297)</f>
        <v>0.63688320969168988</v>
      </c>
      <c r="I2297" s="21">
        <f ca="1">IF(ROW()&gt;计算结果!B$18-1,AVERAGE(OFFSET(E2297,0,0,-计算结果!B$18,1)),AVERAGE(OFFSET(E2297,0,0,-ROW()+1,1)))</f>
        <v>2139.4974999999999</v>
      </c>
      <c r="J2297" s="43">
        <f t="shared" ca="1" si="141"/>
        <v>311107.63261183968</v>
      </c>
      <c r="K2297" s="43">
        <f ca="1">IF(ROW()&gt;计算结果!B$19+1,J2297-OFFSET(J2297,-计算结果!B$19,0,1,1),J2297-OFFSET(J2297,-ROW()+2,0,1,1))</f>
        <v>1534.481162239972</v>
      </c>
      <c r="L2297" s="32" t="str">
        <f ca="1">IF(AND(F2297&gt;OFFSET(F2297,-计算结果!B$19,0,1,1),'000300'!K2297&lt;OFFSET('000300'!K2297,-计算结果!B$19,0,1,1)),"卖",IF(AND(F2297&lt;OFFSET(F2297,-计算结果!B$19,0,1,1),'000300'!K2297&gt;OFFSET('000300'!K2297,-计算结果!B$19,0,1,1)),"买",L2296))</f>
        <v>买</v>
      </c>
      <c r="M2297" s="4">
        <f t="shared" ca="1" si="142"/>
        <v>1</v>
      </c>
      <c r="N2297" s="3">
        <f ca="1">IF(L2296="买",E2297/E2296-1,0)-IF(M2297=1,计算结果!B$17,0)</f>
        <v>0</v>
      </c>
      <c r="O2297" s="2">
        <f t="shared" ca="1" si="143"/>
        <v>1.9325897218603971</v>
      </c>
      <c r="P2297" s="3">
        <f ca="1">1-O2297/MAX(O$2:O2297)</f>
        <v>0.25563506756818222</v>
      </c>
    </row>
    <row r="2298" spans="1:16" x14ac:dyDescent="0.15">
      <c r="A2298" s="1">
        <v>41814</v>
      </c>
      <c r="B2298">
        <v>2131.69</v>
      </c>
      <c r="C2298">
        <v>2145.21</v>
      </c>
      <c r="D2298" s="21">
        <v>2130.29</v>
      </c>
      <c r="E2298" s="21">
        <v>2144.8200000000002</v>
      </c>
      <c r="F2298" s="43">
        <v>387.78507264000001</v>
      </c>
      <c r="G2298" s="3">
        <f t="shared" si="140"/>
        <v>5.0184854576380555E-3</v>
      </c>
      <c r="H2298" s="3">
        <f>1-E2298/MAX(E$2:E2298)</f>
        <v>0.6350609133601034</v>
      </c>
      <c r="I2298" s="21">
        <f ca="1">IF(ROW()&gt;计算结果!B$18-1,AVERAGE(OFFSET(E2298,0,0,-计算结果!B$18,1)),AVERAGE(OFFSET(E2298,0,0,-ROW()+1,1)))</f>
        <v>2135.6424999999999</v>
      </c>
      <c r="J2298" s="43">
        <f t="shared" ca="1" si="141"/>
        <v>310719.84753919969</v>
      </c>
      <c r="K2298" s="43">
        <f ca="1">IF(ROW()&gt;计算结果!B$19+1,J2298-OFFSET(J2298,-计算结果!B$19,0,1,1),J2298-OFFSET(J2298,-ROW()+2,0,1,1))</f>
        <v>773.58526463998714</v>
      </c>
      <c r="L2298" s="32" t="str">
        <f ca="1">IF(AND(F2298&gt;OFFSET(F2298,-计算结果!B$19,0,1,1),'000300'!K2298&lt;OFFSET('000300'!K2298,-计算结果!B$19,0,1,1)),"卖",IF(AND(F2298&lt;OFFSET(F2298,-计算结果!B$19,0,1,1),'000300'!K2298&gt;OFFSET('000300'!K2298,-计算结果!B$19,0,1,1)),"买",L2297))</f>
        <v>买</v>
      </c>
      <c r="M2298" s="4" t="str">
        <f t="shared" ca="1" si="142"/>
        <v/>
      </c>
      <c r="N2298" s="3">
        <f ca="1">IF(L2297="买",E2298/E2297-1,0)-IF(M2298=1,计算结果!B$17,0)</f>
        <v>5.0184854576380555E-3</v>
      </c>
      <c r="O2298" s="2">
        <f t="shared" ca="1" si="143"/>
        <v>1.9422883952751342</v>
      </c>
      <c r="P2298" s="3">
        <f ca="1">1-O2298/MAX(O$2:O2298)</f>
        <v>0.25189948297959741</v>
      </c>
    </row>
    <row r="2299" spans="1:16" x14ac:dyDescent="0.15">
      <c r="A2299" s="1">
        <v>41815</v>
      </c>
      <c r="B2299">
        <v>2141.73</v>
      </c>
      <c r="C2299">
        <v>2141.73</v>
      </c>
      <c r="D2299" s="21">
        <v>2126.0300000000002</v>
      </c>
      <c r="E2299" s="21">
        <v>2133.37</v>
      </c>
      <c r="F2299" s="43">
        <v>338.09315839999999</v>
      </c>
      <c r="G2299" s="3">
        <f t="shared" si="140"/>
        <v>-5.3384433192530389E-3</v>
      </c>
      <c r="H2299" s="3">
        <f>1-E2299/MAX(E$2:E2299)</f>
        <v>0.63700911998911047</v>
      </c>
      <c r="I2299" s="21">
        <f ca="1">IF(ROW()&gt;计算结果!B$18-1,AVERAGE(OFFSET(E2299,0,0,-计算结果!B$18,1)),AVERAGE(OFFSET(E2299,0,0,-ROW()+1,1)))</f>
        <v>2137.2574999999997</v>
      </c>
      <c r="J2299" s="43">
        <f t="shared" ca="1" si="141"/>
        <v>311057.94069759967</v>
      </c>
      <c r="K2299" s="43">
        <f ca="1">IF(ROW()&gt;计算结果!B$19+1,J2299-OFFSET(J2299,-计算结果!B$19,0,1,1),J2299-OFFSET(J2299,-ROW()+2,0,1,1))</f>
        <v>739.15799551998498</v>
      </c>
      <c r="L2299" s="32" t="str">
        <f ca="1">IF(AND(F2299&gt;OFFSET(F2299,-计算结果!B$19,0,1,1),'000300'!K2299&lt;OFFSET('000300'!K2299,-计算结果!B$19,0,1,1)),"卖",IF(AND(F2299&lt;OFFSET(F2299,-计算结果!B$19,0,1,1),'000300'!K2299&gt;OFFSET('000300'!K2299,-计算结果!B$19,0,1,1)),"买",L2298))</f>
        <v>买</v>
      </c>
      <c r="M2299" s="4" t="str">
        <f t="shared" ca="1" si="142"/>
        <v/>
      </c>
      <c r="N2299" s="3">
        <f ca="1">IF(L2298="买",E2299/E2298-1,0)-IF(M2299=1,计算结果!B$17,0)</f>
        <v>-5.3384433192530389E-3</v>
      </c>
      <c r="O2299" s="2">
        <f t="shared" ca="1" si="143"/>
        <v>1.931919598767315</v>
      </c>
      <c r="P2299" s="3">
        <f ca="1">1-O2299/MAX(O$2:O2299)</f>
        <v>0.25589317518681465</v>
      </c>
    </row>
    <row r="2300" spans="1:16" x14ac:dyDescent="0.15">
      <c r="A2300" s="1">
        <v>41816</v>
      </c>
      <c r="B2300">
        <v>2135.16</v>
      </c>
      <c r="C2300">
        <v>2151.11</v>
      </c>
      <c r="D2300" s="21">
        <v>2134.89</v>
      </c>
      <c r="E2300" s="21">
        <v>2149.08</v>
      </c>
      <c r="F2300" s="43">
        <v>406.01837568000002</v>
      </c>
      <c r="G2300" s="3">
        <f t="shared" si="140"/>
        <v>7.3639359323511844E-3</v>
      </c>
      <c r="H2300" s="3">
        <f>1-E2300/MAX(E$2:E2300)</f>
        <v>0.63433607840468254</v>
      </c>
      <c r="I2300" s="21">
        <f ca="1">IF(ROW()&gt;计算结果!B$18-1,AVERAGE(OFFSET(E2300,0,0,-计算结果!B$18,1)),AVERAGE(OFFSET(E2300,0,0,-ROW()+1,1)))</f>
        <v>2140.3450000000003</v>
      </c>
      <c r="J2300" s="43">
        <f t="shared" ca="1" si="141"/>
        <v>311463.95907327969</v>
      </c>
      <c r="K2300" s="43">
        <f ca="1">IF(ROW()&gt;计算结果!B$19+1,J2300-OFFSET(J2300,-计算结果!B$19,0,1,1),J2300-OFFSET(J2300,-ROW()+2,0,1,1))</f>
        <v>627.52126976003638</v>
      </c>
      <c r="L2300" s="32" t="str">
        <f ca="1">IF(AND(F2300&gt;OFFSET(F2300,-计算结果!B$19,0,1,1),'000300'!K2300&lt;OFFSET('000300'!K2300,-计算结果!B$19,0,1,1)),"卖",IF(AND(F2300&lt;OFFSET(F2300,-计算结果!B$19,0,1,1),'000300'!K2300&gt;OFFSET('000300'!K2300,-计算结果!B$19,0,1,1)),"买",L2299))</f>
        <v>买</v>
      </c>
      <c r="M2300" s="4" t="str">
        <f t="shared" ca="1" si="142"/>
        <v/>
      </c>
      <c r="N2300" s="3">
        <f ca="1">IF(L2299="买",E2300/E2299-1,0)-IF(M2300=1,计算结果!B$17,0)</f>
        <v>7.3639359323511844E-3</v>
      </c>
      <c r="O2300" s="2">
        <f t="shared" ca="1" si="143"/>
        <v>1.9461461309190911</v>
      </c>
      <c r="P2300" s="3">
        <f ca="1">1-O2300/MAX(O$2:O2300)</f>
        <v>0.25041362020206515</v>
      </c>
    </row>
    <row r="2301" spans="1:16" x14ac:dyDescent="0.15">
      <c r="A2301" s="1">
        <v>41817</v>
      </c>
      <c r="B2301">
        <v>2146.37</v>
      </c>
      <c r="C2301">
        <v>2159.5300000000002</v>
      </c>
      <c r="D2301" s="21">
        <v>2138.9299999999998</v>
      </c>
      <c r="E2301" s="21">
        <v>2150.2600000000002</v>
      </c>
      <c r="F2301" s="43">
        <v>455.25671935999998</v>
      </c>
      <c r="G2301" s="3">
        <f t="shared" si="140"/>
        <v>5.4907216111099721E-4</v>
      </c>
      <c r="H2301" s="3">
        <f>1-E2301/MAX(E$2:E2301)</f>
        <v>0.63413530252501182</v>
      </c>
      <c r="I2301" s="21">
        <f ca="1">IF(ROW()&gt;计算结果!B$18-1,AVERAGE(OFFSET(E2301,0,0,-计算结果!B$18,1)),AVERAGE(OFFSET(E2301,0,0,-ROW()+1,1)))</f>
        <v>2144.3825000000002</v>
      </c>
      <c r="J2301" s="43">
        <f t="shared" ca="1" si="141"/>
        <v>311919.2157926397</v>
      </c>
      <c r="K2301" s="43">
        <f ca="1">IF(ROW()&gt;计算结果!B$19+1,J2301-OFFSET(J2301,-计算结果!B$19,0,1,1),J2301-OFFSET(J2301,-ROW()+2,0,1,1))</f>
        <v>513.73500416002935</v>
      </c>
      <c r="L2301" s="32" t="str">
        <f ca="1">IF(AND(F2301&gt;OFFSET(F2301,-计算结果!B$19,0,1,1),'000300'!K2301&lt;OFFSET('000300'!K2301,-计算结果!B$19,0,1,1)),"卖",IF(AND(F2301&lt;OFFSET(F2301,-计算结果!B$19,0,1,1),'000300'!K2301&gt;OFFSET('000300'!K2301,-计算结果!B$19,0,1,1)),"买",L2300))</f>
        <v>买</v>
      </c>
      <c r="M2301" s="4" t="str">
        <f t="shared" ca="1" si="142"/>
        <v/>
      </c>
      <c r="N2301" s="3">
        <f ca="1">IF(L2300="买",E2301/E2300-1,0)-IF(M2301=1,计算结果!B$17,0)</f>
        <v>5.4907216111099721E-4</v>
      </c>
      <c r="O2301" s="2">
        <f t="shared" ca="1" si="143"/>
        <v>1.9472147055810327</v>
      </c>
      <c r="P2301" s="3">
        <f ca="1">1-O2301/MAX(O$2:O2301)</f>
        <v>0.25000204318857011</v>
      </c>
    </row>
    <row r="2302" spans="1:16" x14ac:dyDescent="0.15">
      <c r="A2302" s="1">
        <v>41820</v>
      </c>
      <c r="B2302">
        <v>2152.31</v>
      </c>
      <c r="C2302">
        <v>2168.2199999999998</v>
      </c>
      <c r="D2302" s="21">
        <v>2152.31</v>
      </c>
      <c r="E2302" s="21">
        <v>2165.12</v>
      </c>
      <c r="F2302" s="43">
        <v>502.77572608000003</v>
      </c>
      <c r="G2302" s="3">
        <f t="shared" si="140"/>
        <v>6.9107921832707309E-3</v>
      </c>
      <c r="H2302" s="3">
        <f>1-E2302/MAX(E$2:E2302)</f>
        <v>0.63160688763356698</v>
      </c>
      <c r="I2302" s="21">
        <f ca="1">IF(ROW()&gt;计算结果!B$18-1,AVERAGE(OFFSET(E2302,0,0,-计算结果!B$18,1)),AVERAGE(OFFSET(E2302,0,0,-ROW()+1,1)))</f>
        <v>2149.4575</v>
      </c>
      <c r="J2302" s="43">
        <f t="shared" ca="1" si="141"/>
        <v>312421.9915187197</v>
      </c>
      <c r="K2302" s="43">
        <f ca="1">IF(ROW()&gt;计算结果!B$19+1,J2302-OFFSET(J2302,-计算结果!B$19,0,1,1),J2302-OFFSET(J2302,-ROW()+2,0,1,1))</f>
        <v>554.06094336003298</v>
      </c>
      <c r="L2302" s="32" t="str">
        <f ca="1">IF(AND(F2302&gt;OFFSET(F2302,-计算结果!B$19,0,1,1),'000300'!K2302&lt;OFFSET('000300'!K2302,-计算结果!B$19,0,1,1)),"卖",IF(AND(F2302&lt;OFFSET(F2302,-计算结果!B$19,0,1,1),'000300'!K2302&gt;OFFSET('000300'!K2302,-计算结果!B$19,0,1,1)),"买",L2301))</f>
        <v>卖</v>
      </c>
      <c r="M2302" s="4">
        <f t="shared" ca="1" si="142"/>
        <v>1</v>
      </c>
      <c r="N2302" s="3">
        <f ca="1">IF(L2301="买",E2302/E2301-1,0)-IF(M2302=1,计算结果!B$17,0)</f>
        <v>6.9107921832707309E-3</v>
      </c>
      <c r="O2302" s="2">
        <f t="shared" ca="1" si="143"/>
        <v>1.960671501747512</v>
      </c>
      <c r="P2302" s="3">
        <f ca="1">1-O2302/MAX(O$2:O2302)</f>
        <v>0.24481896317116858</v>
      </c>
    </row>
    <row r="2303" spans="1:16" x14ac:dyDescent="0.15">
      <c r="A2303" s="1">
        <v>41821</v>
      </c>
      <c r="B2303">
        <v>2169.1999999999998</v>
      </c>
      <c r="C2303">
        <v>2171.15</v>
      </c>
      <c r="D2303" s="21">
        <v>2157.13</v>
      </c>
      <c r="E2303" s="21">
        <v>2164.56</v>
      </c>
      <c r="F2303" s="43">
        <v>499.36285695999999</v>
      </c>
      <c r="G2303" s="3">
        <f t="shared" si="140"/>
        <v>-2.586461720366362E-4</v>
      </c>
      <c r="H2303" s="3">
        <f>1-E2303/MAX(E$2:E2303)</f>
        <v>0.63170217110188531</v>
      </c>
      <c r="I2303" s="21">
        <f ca="1">IF(ROW()&gt;计算结果!B$18-1,AVERAGE(OFFSET(E2303,0,0,-计算结果!B$18,1)),AVERAGE(OFFSET(E2303,0,0,-ROW()+1,1)))</f>
        <v>2157.2550000000001</v>
      </c>
      <c r="J2303" s="43">
        <f t="shared" ca="1" si="141"/>
        <v>312921.35437567969</v>
      </c>
      <c r="K2303" s="43">
        <f ca="1">IF(ROW()&gt;计算结果!B$19+1,J2303-OFFSET(J2303,-计算结果!B$19,0,1,1),J2303-OFFSET(J2303,-ROW()+2,0,1,1))</f>
        <v>628.0428544000024</v>
      </c>
      <c r="L2303" s="32" t="str">
        <f ca="1">IF(AND(F2303&gt;OFFSET(F2303,-计算结果!B$19,0,1,1),'000300'!K2303&lt;OFFSET('000300'!K2303,-计算结果!B$19,0,1,1)),"卖",IF(AND(F2303&lt;OFFSET(F2303,-计算结果!B$19,0,1,1),'000300'!K2303&gt;OFFSET('000300'!K2303,-计算结果!B$19,0,1,1)),"买",L2302))</f>
        <v>卖</v>
      </c>
      <c r="M2303" s="4" t="str">
        <f t="shared" ca="1" si="142"/>
        <v/>
      </c>
      <c r="N2303" s="3">
        <f ca="1">IF(L2302="买",E2303/E2302-1,0)-IF(M2303=1,计算结果!B$17,0)</f>
        <v>0</v>
      </c>
      <c r="O2303" s="2">
        <f t="shared" ca="1" si="143"/>
        <v>1.960671501747512</v>
      </c>
      <c r="P2303" s="3">
        <f ca="1">1-O2303/MAX(O$2:O2303)</f>
        <v>0.24481896317116858</v>
      </c>
    </row>
    <row r="2304" spans="1:16" x14ac:dyDescent="0.15">
      <c r="A2304" s="1">
        <v>41822</v>
      </c>
      <c r="B2304">
        <v>2164</v>
      </c>
      <c r="C2304">
        <v>2171.5100000000002</v>
      </c>
      <c r="D2304" s="21">
        <v>2155.61</v>
      </c>
      <c r="E2304" s="21">
        <v>2170.87</v>
      </c>
      <c r="F2304" s="43">
        <v>532.73657344000003</v>
      </c>
      <c r="G2304" s="3">
        <f t="shared" si="140"/>
        <v>2.9151421074029571E-3</v>
      </c>
      <c r="H2304" s="3">
        <f>1-E2304/MAX(E$2:E2304)</f>
        <v>0.63062853059279922</v>
      </c>
      <c r="I2304" s="21">
        <f ca="1">IF(ROW()&gt;计算结果!B$18-1,AVERAGE(OFFSET(E2304,0,0,-计算结果!B$18,1)),AVERAGE(OFFSET(E2304,0,0,-ROW()+1,1)))</f>
        <v>2162.7025000000003</v>
      </c>
      <c r="J2304" s="43">
        <f t="shared" ca="1" si="141"/>
        <v>313454.09094911971</v>
      </c>
      <c r="K2304" s="43">
        <f ca="1">IF(ROW()&gt;计算结果!B$19+1,J2304-OFFSET(J2304,-计算结果!B$19,0,1,1),J2304-OFFSET(J2304,-ROW()+2,0,1,1))</f>
        <v>1621.0768896000227</v>
      </c>
      <c r="L2304" s="32" t="str">
        <f ca="1">IF(AND(F2304&gt;OFFSET(F2304,-计算结果!B$19,0,1,1),'000300'!K2304&lt;OFFSET('000300'!K2304,-计算结果!B$19,0,1,1)),"卖",IF(AND(F2304&lt;OFFSET(F2304,-计算结果!B$19,0,1,1),'000300'!K2304&gt;OFFSET('000300'!K2304,-计算结果!B$19,0,1,1)),"买",L2303))</f>
        <v>卖</v>
      </c>
      <c r="M2304" s="4" t="str">
        <f t="shared" ca="1" si="142"/>
        <v/>
      </c>
      <c r="N2304" s="3">
        <f ca="1">IF(L2303="买",E2304/E2303-1,0)-IF(M2304=1,计算结果!B$17,0)</f>
        <v>0</v>
      </c>
      <c r="O2304" s="2">
        <f t="shared" ca="1" si="143"/>
        <v>1.960671501747512</v>
      </c>
      <c r="P2304" s="3">
        <f ca="1">1-O2304/MAX(O$2:O2304)</f>
        <v>0.24481896317116858</v>
      </c>
    </row>
    <row r="2305" spans="1:16" x14ac:dyDescent="0.15">
      <c r="A2305" s="1">
        <v>41823</v>
      </c>
      <c r="B2305">
        <v>2169</v>
      </c>
      <c r="C2305">
        <v>2184.96</v>
      </c>
      <c r="D2305" s="21">
        <v>2164.84</v>
      </c>
      <c r="E2305" s="21">
        <v>2180.19</v>
      </c>
      <c r="F2305" s="43">
        <v>560.24940544000003</v>
      </c>
      <c r="G2305" s="3">
        <f t="shared" si="140"/>
        <v>4.2932096348469173E-3</v>
      </c>
      <c r="H2305" s="3">
        <f>1-E2305/MAX(E$2:E2305)</f>
        <v>0.62904274144150274</v>
      </c>
      <c r="I2305" s="21">
        <f ca="1">IF(ROW()&gt;计算结果!B$18-1,AVERAGE(OFFSET(E2305,0,0,-计算结果!B$18,1)),AVERAGE(OFFSET(E2305,0,0,-ROW()+1,1)))</f>
        <v>2170.1849999999999</v>
      </c>
      <c r="J2305" s="43">
        <f t="shared" ca="1" si="141"/>
        <v>314014.34035455971</v>
      </c>
      <c r="K2305" s="43">
        <f ca="1">IF(ROW()&gt;计算结果!B$19+1,J2305-OFFSET(J2305,-计算结果!B$19,0,1,1),J2305-OFFSET(J2305,-ROW()+2,0,1,1))</f>
        <v>2535.5834368000505</v>
      </c>
      <c r="L2305" s="32" t="str">
        <f ca="1">IF(AND(F2305&gt;OFFSET(F2305,-计算结果!B$19,0,1,1),'000300'!K2305&lt;OFFSET('000300'!K2305,-计算结果!B$19,0,1,1)),"卖",IF(AND(F2305&lt;OFFSET(F2305,-计算结果!B$19,0,1,1),'000300'!K2305&gt;OFFSET('000300'!K2305,-计算结果!B$19,0,1,1)),"买",L2304))</f>
        <v>卖</v>
      </c>
      <c r="M2305" s="4" t="str">
        <f t="shared" ca="1" si="142"/>
        <v/>
      </c>
      <c r="N2305" s="3">
        <f ca="1">IF(L2304="买",E2305/E2304-1,0)-IF(M2305=1,计算结果!B$17,0)</f>
        <v>0</v>
      </c>
      <c r="O2305" s="2">
        <f t="shared" ca="1" si="143"/>
        <v>1.960671501747512</v>
      </c>
      <c r="P2305" s="3">
        <f ca="1">1-O2305/MAX(O$2:O2305)</f>
        <v>0.24481896317116858</v>
      </c>
    </row>
    <row r="2306" spans="1:16" x14ac:dyDescent="0.15">
      <c r="A2306" s="1">
        <v>41824</v>
      </c>
      <c r="B2306">
        <v>2180.44</v>
      </c>
      <c r="C2306">
        <v>2183.8000000000002</v>
      </c>
      <c r="D2306" s="21">
        <v>2174.0700000000002</v>
      </c>
      <c r="E2306" s="21">
        <v>2178.69</v>
      </c>
      <c r="F2306" s="43">
        <v>479.90034431999999</v>
      </c>
      <c r="G2306" s="3">
        <f t="shared" si="140"/>
        <v>-6.8801343002211635E-4</v>
      </c>
      <c r="H2306" s="3">
        <f>1-E2306/MAX(E$2:E2306)</f>
        <v>0.62929796501735513</v>
      </c>
      <c r="I2306" s="21">
        <f ca="1">IF(ROW()&gt;计算结果!B$18-1,AVERAGE(OFFSET(E2306,0,0,-计算结果!B$18,1)),AVERAGE(OFFSET(E2306,0,0,-ROW()+1,1)))</f>
        <v>2173.5775000000003</v>
      </c>
      <c r="J2306" s="43">
        <f t="shared" ca="1" si="141"/>
        <v>314494.2406988797</v>
      </c>
      <c r="K2306" s="43">
        <f ca="1">IF(ROW()&gt;计算结果!B$19+1,J2306-OFFSET(J2306,-计算结果!B$19,0,1,1),J2306-OFFSET(J2306,-ROW()+2,0,1,1))</f>
        <v>3386.6080870400183</v>
      </c>
      <c r="L2306" s="32" t="str">
        <f ca="1">IF(AND(F2306&gt;OFFSET(F2306,-计算结果!B$19,0,1,1),'000300'!K2306&lt;OFFSET('000300'!K2306,-计算结果!B$19,0,1,1)),"卖",IF(AND(F2306&lt;OFFSET(F2306,-计算结果!B$19,0,1,1),'000300'!K2306&gt;OFFSET('000300'!K2306,-计算结果!B$19,0,1,1)),"买",L2305))</f>
        <v>卖</v>
      </c>
      <c r="M2306" s="4" t="str">
        <f t="shared" ca="1" si="142"/>
        <v/>
      </c>
      <c r="N2306" s="3">
        <f ca="1">IF(L2305="买",E2306/E2305-1,0)-IF(M2306=1,计算结果!B$17,0)</f>
        <v>0</v>
      </c>
      <c r="O2306" s="2">
        <f t="shared" ca="1" si="143"/>
        <v>1.960671501747512</v>
      </c>
      <c r="P2306" s="3">
        <f ca="1">1-O2306/MAX(O$2:O2306)</f>
        <v>0.24481896317116858</v>
      </c>
    </row>
    <row r="2307" spans="1:16" x14ac:dyDescent="0.15">
      <c r="A2307" s="1">
        <v>41827</v>
      </c>
      <c r="B2307">
        <v>2178.5500000000002</v>
      </c>
      <c r="C2307">
        <v>2186.1999999999998</v>
      </c>
      <c r="D2307" s="21">
        <v>2171.08</v>
      </c>
      <c r="E2307" s="21">
        <v>2176.29</v>
      </c>
      <c r="F2307" s="43">
        <v>476.63878144</v>
      </c>
      <c r="G2307" s="3">
        <f t="shared" ref="G2307:G2370" si="144">E2307/E2306-1</f>
        <v>-1.1015793894496584E-3</v>
      </c>
      <c r="H2307" s="3">
        <f>1-E2307/MAX(E$2:E2307)</f>
        <v>0.62970632273871918</v>
      </c>
      <c r="I2307" s="21">
        <f ca="1">IF(ROW()&gt;计算结果!B$18-1,AVERAGE(OFFSET(E2307,0,0,-计算结果!B$18,1)),AVERAGE(OFFSET(E2307,0,0,-ROW()+1,1)))</f>
        <v>2176.5100000000002</v>
      </c>
      <c r="J2307" s="43">
        <f t="shared" ca="1" si="141"/>
        <v>314970.87948031968</v>
      </c>
      <c r="K2307" s="43">
        <f ca="1">IF(ROW()&gt;计算结果!B$19+1,J2307-OFFSET(J2307,-计算结果!B$19,0,1,1),J2307-OFFSET(J2307,-ROW()+2,0,1,1))</f>
        <v>4251.0319411199889</v>
      </c>
      <c r="L2307" s="32" t="str">
        <f ca="1">IF(AND(F2307&gt;OFFSET(F2307,-计算结果!B$19,0,1,1),'000300'!K2307&lt;OFFSET('000300'!K2307,-计算结果!B$19,0,1,1)),"卖",IF(AND(F2307&lt;OFFSET(F2307,-计算结果!B$19,0,1,1),'000300'!K2307&gt;OFFSET('000300'!K2307,-计算结果!B$19,0,1,1)),"买",L2306))</f>
        <v>卖</v>
      </c>
      <c r="M2307" s="4" t="str">
        <f t="shared" ca="1" si="142"/>
        <v/>
      </c>
      <c r="N2307" s="3">
        <f ca="1">IF(L2306="买",E2307/E2306-1,0)-IF(M2307=1,计算结果!B$17,0)</f>
        <v>0</v>
      </c>
      <c r="O2307" s="2">
        <f t="shared" ca="1" si="143"/>
        <v>1.960671501747512</v>
      </c>
      <c r="P2307" s="3">
        <f ca="1">1-O2307/MAX(O$2:O2307)</f>
        <v>0.24481896317116858</v>
      </c>
    </row>
    <row r="2308" spans="1:16" x14ac:dyDescent="0.15">
      <c r="A2308" s="1">
        <v>41828</v>
      </c>
      <c r="B2308">
        <v>2174.83</v>
      </c>
      <c r="C2308">
        <v>2180.7800000000002</v>
      </c>
      <c r="D2308" s="21">
        <v>2163.36</v>
      </c>
      <c r="E2308" s="21">
        <v>2180.4699999999998</v>
      </c>
      <c r="F2308" s="43">
        <v>460.17265664000001</v>
      </c>
      <c r="G2308" s="3">
        <f t="shared" si="144"/>
        <v>1.9206999067218344E-3</v>
      </c>
      <c r="H2308" s="3">
        <f>1-E2308/MAX(E$2:E2308)</f>
        <v>0.62899509970734369</v>
      </c>
      <c r="I2308" s="21">
        <f ca="1">IF(ROW()&gt;计算结果!B$18-1,AVERAGE(OFFSET(E2308,0,0,-计算结果!B$18,1)),AVERAGE(OFFSET(E2308,0,0,-ROW()+1,1)))</f>
        <v>2178.91</v>
      </c>
      <c r="J2308" s="43">
        <f t="shared" ref="J2308:J2371" ca="1" si="145">IF(I2308&gt;I2307,J2307+F2308,J2307-F2308)</f>
        <v>315431.05213695968</v>
      </c>
      <c r="K2308" s="43">
        <f ca="1">IF(ROW()&gt;计算结果!B$19+1,J2308-OFFSET(J2308,-计算结果!B$19,0,1,1),J2308-OFFSET(J2308,-ROW()+2,0,1,1))</f>
        <v>4373.1114393600146</v>
      </c>
      <c r="L2308" s="32" t="str">
        <f ca="1">IF(AND(F2308&gt;OFFSET(F2308,-计算结果!B$19,0,1,1),'000300'!K2308&lt;OFFSET('000300'!K2308,-计算结果!B$19,0,1,1)),"卖",IF(AND(F2308&lt;OFFSET(F2308,-计算结果!B$19,0,1,1),'000300'!K2308&gt;OFFSET('000300'!K2308,-计算结果!B$19,0,1,1)),"买",L2307))</f>
        <v>卖</v>
      </c>
      <c r="M2308" s="4" t="str">
        <f t="shared" ref="M2308:M2371" ca="1" si="146">IF(L2307&lt;&gt;L2308,1,"")</f>
        <v/>
      </c>
      <c r="N2308" s="3">
        <f ca="1">IF(L2307="买",E2308/E2307-1,0)-IF(M2308=1,计算结果!B$17,0)</f>
        <v>0</v>
      </c>
      <c r="O2308" s="2">
        <f t="shared" ref="O2308:O2371" ca="1" si="147">IFERROR(O2307*(1+N2308),O2307)</f>
        <v>1.960671501747512</v>
      </c>
      <c r="P2308" s="3">
        <f ca="1">1-O2308/MAX(O$2:O2308)</f>
        <v>0.24481896317116858</v>
      </c>
    </row>
    <row r="2309" spans="1:16" x14ac:dyDescent="0.15">
      <c r="A2309" s="1">
        <v>41829</v>
      </c>
      <c r="B2309">
        <v>2178.14</v>
      </c>
      <c r="C2309">
        <v>2178.5100000000002</v>
      </c>
      <c r="D2309" s="21">
        <v>2148.2600000000002</v>
      </c>
      <c r="E2309" s="21">
        <v>2148.71</v>
      </c>
      <c r="F2309" s="43">
        <v>589.80249600000002</v>
      </c>
      <c r="G2309" s="3">
        <f t="shared" si="144"/>
        <v>-1.4565667035088659E-2</v>
      </c>
      <c r="H2309" s="3">
        <f>1-E2309/MAX(E$2:E2309)</f>
        <v>0.63439903355339278</v>
      </c>
      <c r="I2309" s="21">
        <f ca="1">IF(ROW()&gt;计算结果!B$18-1,AVERAGE(OFFSET(E2309,0,0,-计算结果!B$18,1)),AVERAGE(OFFSET(E2309,0,0,-ROW()+1,1)))</f>
        <v>2171.04</v>
      </c>
      <c r="J2309" s="43">
        <f t="shared" ca="1" si="145"/>
        <v>314841.24964095966</v>
      </c>
      <c r="K2309" s="43">
        <f ca="1">IF(ROW()&gt;计算结果!B$19+1,J2309-OFFSET(J2309,-计算结果!B$19,0,1,1),J2309-OFFSET(J2309,-ROW()+2,0,1,1))</f>
        <v>3377.290567679971</v>
      </c>
      <c r="L2309" s="32" t="str">
        <f ca="1">IF(AND(F2309&gt;OFFSET(F2309,-计算结果!B$19,0,1,1),'000300'!K2309&lt;OFFSET('000300'!K2309,-计算结果!B$19,0,1,1)),"卖",IF(AND(F2309&lt;OFFSET(F2309,-计算结果!B$19,0,1,1),'000300'!K2309&gt;OFFSET('000300'!K2309,-计算结果!B$19,0,1,1)),"买",L2308))</f>
        <v>卖</v>
      </c>
      <c r="M2309" s="4" t="str">
        <f t="shared" ca="1" si="146"/>
        <v/>
      </c>
      <c r="N2309" s="3">
        <f ca="1">IF(L2308="买",E2309/E2308-1,0)-IF(M2309=1,计算结果!B$17,0)</f>
        <v>0</v>
      </c>
      <c r="O2309" s="2">
        <f t="shared" ca="1" si="147"/>
        <v>1.960671501747512</v>
      </c>
      <c r="P2309" s="3">
        <f ca="1">1-O2309/MAX(O$2:O2309)</f>
        <v>0.24481896317116858</v>
      </c>
    </row>
    <row r="2310" spans="1:16" x14ac:dyDescent="0.15">
      <c r="A2310" s="1">
        <v>41830</v>
      </c>
      <c r="B2310">
        <v>2146.6</v>
      </c>
      <c r="C2310">
        <v>2151.77</v>
      </c>
      <c r="D2310" s="21">
        <v>2139.52</v>
      </c>
      <c r="E2310" s="21">
        <v>2142.85</v>
      </c>
      <c r="F2310" s="43">
        <v>509.31666944</v>
      </c>
      <c r="G2310" s="3">
        <f t="shared" si="144"/>
        <v>-2.7272177259844987E-3</v>
      </c>
      <c r="H2310" s="3">
        <f>1-E2310/MAX(E$2:E2310)</f>
        <v>0.63539610698972293</v>
      </c>
      <c r="I2310" s="21">
        <f ca="1">IF(ROW()&gt;计算结果!B$18-1,AVERAGE(OFFSET(E2310,0,0,-计算结果!B$18,1)),AVERAGE(OFFSET(E2310,0,0,-ROW()+1,1)))</f>
        <v>2162.08</v>
      </c>
      <c r="J2310" s="43">
        <f t="shared" ca="1" si="145"/>
        <v>314331.93297151965</v>
      </c>
      <c r="K2310" s="43">
        <f ca="1">IF(ROW()&gt;计算结果!B$19+1,J2310-OFFSET(J2310,-计算结果!B$19,0,1,1),J2310-OFFSET(J2310,-ROW()+2,0,1,1))</f>
        <v>2412.717178879946</v>
      </c>
      <c r="L2310" s="32" t="str">
        <f ca="1">IF(AND(F2310&gt;OFFSET(F2310,-计算结果!B$19,0,1,1),'000300'!K2310&lt;OFFSET('000300'!K2310,-计算结果!B$19,0,1,1)),"卖",IF(AND(F2310&lt;OFFSET(F2310,-计算结果!B$19,0,1,1),'000300'!K2310&gt;OFFSET('000300'!K2310,-计算结果!B$19,0,1,1)),"买",L2309))</f>
        <v>卖</v>
      </c>
      <c r="M2310" s="4" t="str">
        <f t="shared" ca="1" si="146"/>
        <v/>
      </c>
      <c r="N2310" s="3">
        <f ca="1">IF(L2309="买",E2310/E2309-1,0)-IF(M2310=1,计算结果!B$17,0)</f>
        <v>0</v>
      </c>
      <c r="O2310" s="2">
        <f t="shared" ca="1" si="147"/>
        <v>1.960671501747512</v>
      </c>
      <c r="P2310" s="3">
        <f ca="1">1-O2310/MAX(O$2:O2310)</f>
        <v>0.24481896317116858</v>
      </c>
    </row>
    <row r="2311" spans="1:16" x14ac:dyDescent="0.15">
      <c r="A2311" s="1">
        <v>41831</v>
      </c>
      <c r="B2311">
        <v>2136.3200000000002</v>
      </c>
      <c r="C2311">
        <v>2154.73</v>
      </c>
      <c r="D2311" s="21">
        <v>2134.79</v>
      </c>
      <c r="E2311" s="21">
        <v>2148.0100000000002</v>
      </c>
      <c r="F2311" s="43">
        <v>515.51825919999999</v>
      </c>
      <c r="G2311" s="3">
        <f t="shared" si="144"/>
        <v>2.4080080266934978E-3</v>
      </c>
      <c r="H2311" s="3">
        <f>1-E2311/MAX(E$2:E2311)</f>
        <v>0.63451813788879052</v>
      </c>
      <c r="I2311" s="21">
        <f ca="1">IF(ROW()&gt;计算结果!B$18-1,AVERAGE(OFFSET(E2311,0,0,-计算结果!B$18,1)),AVERAGE(OFFSET(E2311,0,0,-ROW()+1,1)))</f>
        <v>2155.0100000000002</v>
      </c>
      <c r="J2311" s="43">
        <f t="shared" ca="1" si="145"/>
        <v>313816.41471231967</v>
      </c>
      <c r="K2311" s="43">
        <f ca="1">IF(ROW()&gt;计算结果!B$19+1,J2311-OFFSET(J2311,-计算结果!B$19,0,1,1),J2311-OFFSET(J2311,-ROW()+2,0,1,1))</f>
        <v>1394.4231935999705</v>
      </c>
      <c r="L2311" s="32" t="str">
        <f ca="1">IF(AND(F2311&gt;OFFSET(F2311,-计算结果!B$19,0,1,1),'000300'!K2311&lt;OFFSET('000300'!K2311,-计算结果!B$19,0,1,1)),"卖",IF(AND(F2311&lt;OFFSET(F2311,-计算结果!B$19,0,1,1),'000300'!K2311&gt;OFFSET('000300'!K2311,-计算结果!B$19,0,1,1)),"买",L2310))</f>
        <v>卖</v>
      </c>
      <c r="M2311" s="4" t="str">
        <f t="shared" ca="1" si="146"/>
        <v/>
      </c>
      <c r="N2311" s="3">
        <f ca="1">IF(L2310="买",E2311/E2310-1,0)-IF(M2311=1,计算结果!B$17,0)</f>
        <v>0</v>
      </c>
      <c r="O2311" s="2">
        <f t="shared" ca="1" si="147"/>
        <v>1.960671501747512</v>
      </c>
      <c r="P2311" s="3">
        <f ca="1">1-O2311/MAX(O$2:O2311)</f>
        <v>0.24481896317116858</v>
      </c>
    </row>
    <row r="2312" spans="1:16" x14ac:dyDescent="0.15">
      <c r="A2312" s="1">
        <v>41834</v>
      </c>
      <c r="B2312">
        <v>2149.54</v>
      </c>
      <c r="C2312">
        <v>2171.9</v>
      </c>
      <c r="D2312" s="21">
        <v>2145.2800000000002</v>
      </c>
      <c r="E2312" s="21">
        <v>2171.7600000000002</v>
      </c>
      <c r="F2312" s="43">
        <v>604.67089408000004</v>
      </c>
      <c r="G2312" s="3">
        <f t="shared" si="144"/>
        <v>1.1056745545877433E-2</v>
      </c>
      <c r="H2312" s="3">
        <f>1-E2312/MAX(E$2:E2312)</f>
        <v>0.63047709793779338</v>
      </c>
      <c r="I2312" s="21">
        <f ca="1">IF(ROW()&gt;计算结果!B$18-1,AVERAGE(OFFSET(E2312,0,0,-计算结果!B$18,1)),AVERAGE(OFFSET(E2312,0,0,-ROW()+1,1)))</f>
        <v>2152.8325</v>
      </c>
      <c r="J2312" s="43">
        <f t="shared" ca="1" si="145"/>
        <v>313211.74381823966</v>
      </c>
      <c r="K2312" s="43">
        <f ca="1">IF(ROW()&gt;计算结果!B$19+1,J2312-OFFSET(J2312,-计算结果!B$19,0,1,1),J2312-OFFSET(J2312,-ROW()+2,0,1,1))</f>
        <v>290.38944255997194</v>
      </c>
      <c r="L2312" s="32" t="str">
        <f ca="1">IF(AND(F2312&gt;OFFSET(F2312,-计算结果!B$19,0,1,1),'000300'!K2312&lt;OFFSET('000300'!K2312,-计算结果!B$19,0,1,1)),"卖",IF(AND(F2312&lt;OFFSET(F2312,-计算结果!B$19,0,1,1),'000300'!K2312&gt;OFFSET('000300'!K2312,-计算结果!B$19,0,1,1)),"买",L2311))</f>
        <v>卖</v>
      </c>
      <c r="M2312" s="4" t="str">
        <f t="shared" ca="1" si="146"/>
        <v/>
      </c>
      <c r="N2312" s="3">
        <f ca="1">IF(L2311="买",E2312/E2311-1,0)-IF(M2312=1,计算结果!B$17,0)</f>
        <v>0</v>
      </c>
      <c r="O2312" s="2">
        <f t="shared" ca="1" si="147"/>
        <v>1.960671501747512</v>
      </c>
      <c r="P2312" s="3">
        <f ca="1">1-O2312/MAX(O$2:O2312)</f>
        <v>0.24481896317116858</v>
      </c>
    </row>
    <row r="2313" spans="1:16" x14ac:dyDescent="0.15">
      <c r="A2313" s="1">
        <v>41835</v>
      </c>
      <c r="B2313">
        <v>2170.09</v>
      </c>
      <c r="C2313">
        <v>2176.27</v>
      </c>
      <c r="D2313" s="21">
        <v>2165.21</v>
      </c>
      <c r="E2313" s="21">
        <v>2174.98</v>
      </c>
      <c r="F2313" s="43">
        <v>643.04873471999997</v>
      </c>
      <c r="G2313" s="3">
        <f t="shared" si="144"/>
        <v>1.4826684348177022E-3</v>
      </c>
      <c r="H2313" s="3">
        <f>1-E2313/MAX(E$2:E2313)</f>
        <v>0.6299292179949636</v>
      </c>
      <c r="I2313" s="21">
        <f ca="1">IF(ROW()&gt;计算结果!B$18-1,AVERAGE(OFFSET(E2313,0,0,-计算结果!B$18,1)),AVERAGE(OFFSET(E2313,0,0,-ROW()+1,1)))</f>
        <v>2159.4</v>
      </c>
      <c r="J2313" s="43">
        <f t="shared" ca="1" si="145"/>
        <v>313854.79255295964</v>
      </c>
      <c r="K2313" s="43">
        <f ca="1">IF(ROW()&gt;计算结果!B$19+1,J2313-OFFSET(J2313,-计算结果!B$19,0,1,1),J2313-OFFSET(J2313,-ROW()+2,0,1,1))</f>
        <v>400.70160383993061</v>
      </c>
      <c r="L2313" s="32" t="str">
        <f ca="1">IF(AND(F2313&gt;OFFSET(F2313,-计算结果!B$19,0,1,1),'000300'!K2313&lt;OFFSET('000300'!K2313,-计算结果!B$19,0,1,1)),"卖",IF(AND(F2313&lt;OFFSET(F2313,-计算结果!B$19,0,1,1),'000300'!K2313&gt;OFFSET('000300'!K2313,-计算结果!B$19,0,1,1)),"买",L2312))</f>
        <v>卖</v>
      </c>
      <c r="M2313" s="4" t="str">
        <f t="shared" ca="1" si="146"/>
        <v/>
      </c>
      <c r="N2313" s="3">
        <f ca="1">IF(L2312="买",E2313/E2312-1,0)-IF(M2313=1,计算结果!B$17,0)</f>
        <v>0</v>
      </c>
      <c r="O2313" s="2">
        <f t="shared" ca="1" si="147"/>
        <v>1.960671501747512</v>
      </c>
      <c r="P2313" s="3">
        <f ca="1">1-O2313/MAX(O$2:O2313)</f>
        <v>0.24481896317116858</v>
      </c>
    </row>
    <row r="2314" spans="1:16" x14ac:dyDescent="0.15">
      <c r="A2314" s="1">
        <v>41836</v>
      </c>
      <c r="B2314">
        <v>2172.8200000000002</v>
      </c>
      <c r="C2314">
        <v>2183.25</v>
      </c>
      <c r="D2314" s="21">
        <v>2166.77</v>
      </c>
      <c r="E2314" s="21">
        <v>2170.87</v>
      </c>
      <c r="F2314" s="43">
        <v>611.26053888000001</v>
      </c>
      <c r="G2314" s="3">
        <f t="shared" si="144"/>
        <v>-1.8896725487131949E-3</v>
      </c>
      <c r="H2314" s="3">
        <f>1-E2314/MAX(E$2:E2314)</f>
        <v>0.63062853059279922</v>
      </c>
      <c r="I2314" s="21">
        <f ca="1">IF(ROW()&gt;计算结果!B$18-1,AVERAGE(OFFSET(E2314,0,0,-计算结果!B$18,1)),AVERAGE(OFFSET(E2314,0,0,-ROW()+1,1)))</f>
        <v>2166.4049999999997</v>
      </c>
      <c r="J2314" s="43">
        <f t="shared" ca="1" si="145"/>
        <v>314466.05309183965</v>
      </c>
      <c r="K2314" s="43">
        <f ca="1">IF(ROW()&gt;计算结果!B$19+1,J2314-OFFSET(J2314,-计算结果!B$19,0,1,1),J2314-OFFSET(J2314,-ROW()+2,0,1,1))</f>
        <v>451.71273727994412</v>
      </c>
      <c r="L2314" s="32" t="str">
        <f ca="1">IF(AND(F2314&gt;OFFSET(F2314,-计算结果!B$19,0,1,1),'000300'!K2314&lt;OFFSET('000300'!K2314,-计算结果!B$19,0,1,1)),"卖",IF(AND(F2314&lt;OFFSET(F2314,-计算结果!B$19,0,1,1),'000300'!K2314&gt;OFFSET('000300'!K2314,-计算结果!B$19,0,1,1)),"买",L2313))</f>
        <v>卖</v>
      </c>
      <c r="M2314" s="4" t="str">
        <f t="shared" ca="1" si="146"/>
        <v/>
      </c>
      <c r="N2314" s="3">
        <f ca="1">IF(L2313="买",E2314/E2313-1,0)-IF(M2314=1,计算结果!B$17,0)</f>
        <v>0</v>
      </c>
      <c r="O2314" s="2">
        <f t="shared" ca="1" si="147"/>
        <v>1.960671501747512</v>
      </c>
      <c r="P2314" s="3">
        <f ca="1">1-O2314/MAX(O$2:O2314)</f>
        <v>0.24481896317116858</v>
      </c>
    </row>
    <row r="2315" spans="1:16" x14ac:dyDescent="0.15">
      <c r="A2315" s="1">
        <v>41837</v>
      </c>
      <c r="B2315">
        <v>2166.83</v>
      </c>
      <c r="C2315">
        <v>2166.9299999999998</v>
      </c>
      <c r="D2315" s="21">
        <v>2147.08</v>
      </c>
      <c r="E2315" s="21">
        <v>2157.0700000000002</v>
      </c>
      <c r="F2315" s="43">
        <v>463.54644991999999</v>
      </c>
      <c r="G2315" s="3">
        <f t="shared" si="144"/>
        <v>-6.3568983863611095E-3</v>
      </c>
      <c r="H2315" s="3">
        <f>1-E2315/MAX(E$2:E2315)</f>
        <v>0.63297658749064178</v>
      </c>
      <c r="I2315" s="21">
        <f ca="1">IF(ROW()&gt;计算结果!B$18-1,AVERAGE(OFFSET(E2315,0,0,-计算结果!B$18,1)),AVERAGE(OFFSET(E2315,0,0,-ROW()+1,1)))</f>
        <v>2168.67</v>
      </c>
      <c r="J2315" s="43">
        <f t="shared" ca="1" si="145"/>
        <v>314929.59954175964</v>
      </c>
      <c r="K2315" s="43">
        <f ca="1">IF(ROW()&gt;计算结果!B$19+1,J2315-OFFSET(J2315,-计算结果!B$19,0,1,1),J2315-OFFSET(J2315,-ROW()+2,0,1,1))</f>
        <v>435.35884287994122</v>
      </c>
      <c r="L2315" s="32" t="str">
        <f ca="1">IF(AND(F2315&gt;OFFSET(F2315,-计算结果!B$19,0,1,1),'000300'!K2315&lt;OFFSET('000300'!K2315,-计算结果!B$19,0,1,1)),"卖",IF(AND(F2315&lt;OFFSET(F2315,-计算结果!B$19,0,1,1),'000300'!K2315&gt;OFFSET('000300'!K2315,-计算结果!B$19,0,1,1)),"买",L2314))</f>
        <v>卖</v>
      </c>
      <c r="M2315" s="4" t="str">
        <f t="shared" ca="1" si="146"/>
        <v/>
      </c>
      <c r="N2315" s="3">
        <f ca="1">IF(L2314="买",E2315/E2314-1,0)-IF(M2315=1,计算结果!B$17,0)</f>
        <v>0</v>
      </c>
      <c r="O2315" s="2">
        <f t="shared" ca="1" si="147"/>
        <v>1.960671501747512</v>
      </c>
      <c r="P2315" s="3">
        <f ca="1">1-O2315/MAX(O$2:O2315)</f>
        <v>0.24481896317116858</v>
      </c>
    </row>
    <row r="2316" spans="1:16" x14ac:dyDescent="0.15">
      <c r="A2316" s="1">
        <v>41838</v>
      </c>
      <c r="B2316">
        <v>2147.66</v>
      </c>
      <c r="C2316">
        <v>2176.3200000000002</v>
      </c>
      <c r="D2316" s="21">
        <v>2145.4499999999998</v>
      </c>
      <c r="E2316" s="21">
        <v>2164.14</v>
      </c>
      <c r="F2316" s="43">
        <v>537.58918656000003</v>
      </c>
      <c r="G2316" s="3">
        <f t="shared" si="144"/>
        <v>3.2775941439080469E-3</v>
      </c>
      <c r="H2316" s="3">
        <f>1-E2316/MAX(E$2:E2316)</f>
        <v>0.63177363370312389</v>
      </c>
      <c r="I2316" s="21">
        <f ca="1">IF(ROW()&gt;计算结果!B$18-1,AVERAGE(OFFSET(E2316,0,0,-计算结果!B$18,1)),AVERAGE(OFFSET(E2316,0,0,-ROW()+1,1)))</f>
        <v>2166.7649999999999</v>
      </c>
      <c r="J2316" s="43">
        <f t="shared" ca="1" si="145"/>
        <v>314392.01035519963</v>
      </c>
      <c r="K2316" s="43">
        <f ca="1">IF(ROW()&gt;计算结果!B$19+1,J2316-OFFSET(J2316,-计算结果!B$19,0,1,1),J2316-OFFSET(J2316,-ROW()+2,0,1,1))</f>
        <v>-578.86912512005074</v>
      </c>
      <c r="L2316" s="32" t="str">
        <f ca="1">IF(AND(F2316&gt;OFFSET(F2316,-计算结果!B$19,0,1,1),'000300'!K2316&lt;OFFSET('000300'!K2316,-计算结果!B$19,0,1,1)),"卖",IF(AND(F2316&lt;OFFSET(F2316,-计算结果!B$19,0,1,1),'000300'!K2316&gt;OFFSET('000300'!K2316,-计算结果!B$19,0,1,1)),"买",L2315))</f>
        <v>卖</v>
      </c>
      <c r="M2316" s="4" t="str">
        <f t="shared" ca="1" si="146"/>
        <v/>
      </c>
      <c r="N2316" s="3">
        <f ca="1">IF(L2315="买",E2316/E2315-1,0)-IF(M2316=1,计算结果!B$17,0)</f>
        <v>0</v>
      </c>
      <c r="O2316" s="2">
        <f t="shared" ca="1" si="147"/>
        <v>1.960671501747512</v>
      </c>
      <c r="P2316" s="3">
        <f ca="1">1-O2316/MAX(O$2:O2316)</f>
        <v>0.24481896317116858</v>
      </c>
    </row>
    <row r="2317" spans="1:16" x14ac:dyDescent="0.15">
      <c r="A2317" s="1">
        <v>41841</v>
      </c>
      <c r="B2317">
        <v>2164.2199999999998</v>
      </c>
      <c r="C2317">
        <v>2171.94</v>
      </c>
      <c r="D2317" s="21">
        <v>2158.96</v>
      </c>
      <c r="E2317" s="21">
        <v>2166.3000000000002</v>
      </c>
      <c r="F2317" s="43">
        <v>477.31630080000002</v>
      </c>
      <c r="G2317" s="3">
        <f t="shared" si="144"/>
        <v>9.9808699991688066E-4</v>
      </c>
      <c r="H2317" s="3">
        <f>1-E2317/MAX(E$2:E2317)</f>
        <v>0.63140611175389638</v>
      </c>
      <c r="I2317" s="21">
        <f ca="1">IF(ROW()&gt;计算结果!B$18-1,AVERAGE(OFFSET(E2317,0,0,-计算结果!B$18,1)),AVERAGE(OFFSET(E2317,0,0,-ROW()+1,1)))</f>
        <v>2164.5950000000003</v>
      </c>
      <c r="J2317" s="43">
        <f t="shared" ca="1" si="145"/>
        <v>313914.69405439962</v>
      </c>
      <c r="K2317" s="43">
        <f ca="1">IF(ROW()&gt;计算结果!B$19+1,J2317-OFFSET(J2317,-计算结果!B$19,0,1,1),J2317-OFFSET(J2317,-ROW()+2,0,1,1))</f>
        <v>-1516.3580825600657</v>
      </c>
      <c r="L2317" s="32" t="str">
        <f ca="1">IF(AND(F2317&gt;OFFSET(F2317,-计算结果!B$19,0,1,1),'000300'!K2317&lt;OFFSET('000300'!K2317,-计算结果!B$19,0,1,1)),"卖",IF(AND(F2317&lt;OFFSET(F2317,-计算结果!B$19,0,1,1),'000300'!K2317&gt;OFFSET('000300'!K2317,-计算结果!B$19,0,1,1)),"买",L2316))</f>
        <v>卖</v>
      </c>
      <c r="M2317" s="4" t="str">
        <f t="shared" ca="1" si="146"/>
        <v/>
      </c>
      <c r="N2317" s="3">
        <f ca="1">IF(L2316="买",E2317/E2316-1,0)-IF(M2317=1,计算结果!B$17,0)</f>
        <v>0</v>
      </c>
      <c r="O2317" s="2">
        <f t="shared" ca="1" si="147"/>
        <v>1.960671501747512</v>
      </c>
      <c r="P2317" s="3">
        <f ca="1">1-O2317/MAX(O$2:O2317)</f>
        <v>0.24481896317116858</v>
      </c>
    </row>
    <row r="2318" spans="1:16" x14ac:dyDescent="0.15">
      <c r="A2318" s="1">
        <v>41842</v>
      </c>
      <c r="B2318">
        <v>2162.44</v>
      </c>
      <c r="C2318">
        <v>2197.59</v>
      </c>
      <c r="D2318" s="21">
        <v>2162.2399999999998</v>
      </c>
      <c r="E2318" s="21">
        <v>2192.6999999999998</v>
      </c>
      <c r="F2318" s="43">
        <v>668.06116352000004</v>
      </c>
      <c r="G2318" s="3">
        <f t="shared" si="144"/>
        <v>1.2186677745464447E-2</v>
      </c>
      <c r="H2318" s="3">
        <f>1-E2318/MAX(E$2:E2318)</f>
        <v>0.62691417681889339</v>
      </c>
      <c r="I2318" s="21">
        <f ca="1">IF(ROW()&gt;计算结果!B$18-1,AVERAGE(OFFSET(E2318,0,0,-计算结果!B$18,1)),AVERAGE(OFFSET(E2318,0,0,-ROW()+1,1)))</f>
        <v>2170.0524999999998</v>
      </c>
      <c r="J2318" s="43">
        <f t="shared" ca="1" si="145"/>
        <v>314582.75521791959</v>
      </c>
      <c r="K2318" s="43">
        <f ca="1">IF(ROW()&gt;计算结果!B$19+1,J2318-OFFSET(J2318,-计算结果!B$19,0,1,1),J2318-OFFSET(J2318,-ROW()+2,0,1,1))</f>
        <v>-258.49442304007243</v>
      </c>
      <c r="L2318" s="32" t="str">
        <f ca="1">IF(AND(F2318&gt;OFFSET(F2318,-计算结果!B$19,0,1,1),'000300'!K2318&lt;OFFSET('000300'!K2318,-计算结果!B$19,0,1,1)),"卖",IF(AND(F2318&lt;OFFSET(F2318,-计算结果!B$19,0,1,1),'000300'!K2318&gt;OFFSET('000300'!K2318,-计算结果!B$19,0,1,1)),"买",L2317))</f>
        <v>卖</v>
      </c>
      <c r="M2318" s="4" t="str">
        <f t="shared" ca="1" si="146"/>
        <v/>
      </c>
      <c r="N2318" s="3">
        <f ca="1">IF(L2317="买",E2318/E2317-1,0)-IF(M2318=1,计算结果!B$17,0)</f>
        <v>0</v>
      </c>
      <c r="O2318" s="2">
        <f t="shared" ca="1" si="147"/>
        <v>1.960671501747512</v>
      </c>
      <c r="P2318" s="3">
        <f ca="1">1-O2318/MAX(O$2:O2318)</f>
        <v>0.24481896317116858</v>
      </c>
    </row>
    <row r="2319" spans="1:16" x14ac:dyDescent="0.15">
      <c r="A2319" s="1">
        <v>41843</v>
      </c>
      <c r="B2319">
        <v>2191.39</v>
      </c>
      <c r="C2319">
        <v>2210.2800000000002</v>
      </c>
      <c r="D2319" s="21">
        <v>2190.5500000000002</v>
      </c>
      <c r="E2319" s="21">
        <v>2197.83</v>
      </c>
      <c r="F2319" s="43">
        <v>691.77999360000001</v>
      </c>
      <c r="G2319" s="3">
        <f t="shared" si="144"/>
        <v>2.3395813380764352E-3</v>
      </c>
      <c r="H2319" s="3">
        <f>1-E2319/MAX(E$2:E2319)</f>
        <v>0.62604131218947801</v>
      </c>
      <c r="I2319" s="21">
        <f ca="1">IF(ROW()&gt;计算结果!B$18-1,AVERAGE(OFFSET(E2319,0,0,-计算结果!B$18,1)),AVERAGE(OFFSET(E2319,0,0,-ROW()+1,1)))</f>
        <v>2180.2425000000003</v>
      </c>
      <c r="J2319" s="43">
        <f t="shared" ca="1" si="145"/>
        <v>315274.53521151957</v>
      </c>
      <c r="K2319" s="43">
        <f ca="1">IF(ROW()&gt;计算结果!B$19+1,J2319-OFFSET(J2319,-计算结果!B$19,0,1,1),J2319-OFFSET(J2319,-ROW()+2,0,1,1))</f>
        <v>942.60223999992013</v>
      </c>
      <c r="L2319" s="32" t="str">
        <f ca="1">IF(AND(F2319&gt;OFFSET(F2319,-计算结果!B$19,0,1,1),'000300'!K2319&lt;OFFSET('000300'!K2319,-计算结果!B$19,0,1,1)),"卖",IF(AND(F2319&lt;OFFSET(F2319,-计算结果!B$19,0,1,1),'000300'!K2319&gt;OFFSET('000300'!K2319,-计算结果!B$19,0,1,1)),"买",L2318))</f>
        <v>卖</v>
      </c>
      <c r="M2319" s="4" t="str">
        <f t="shared" ca="1" si="146"/>
        <v/>
      </c>
      <c r="N2319" s="3">
        <f ca="1">IF(L2318="买",E2319/E2318-1,0)-IF(M2319=1,计算结果!B$17,0)</f>
        <v>0</v>
      </c>
      <c r="O2319" s="2">
        <f t="shared" ca="1" si="147"/>
        <v>1.960671501747512</v>
      </c>
      <c r="P2319" s="3">
        <f ca="1">1-O2319/MAX(O$2:O2319)</f>
        <v>0.24481896317116858</v>
      </c>
    </row>
    <row r="2320" spans="1:16" x14ac:dyDescent="0.15">
      <c r="A2320" s="1">
        <v>41844</v>
      </c>
      <c r="B2320">
        <v>2199.83</v>
      </c>
      <c r="C2320">
        <v>2239.81</v>
      </c>
      <c r="D2320" s="21">
        <v>2199.83</v>
      </c>
      <c r="E2320" s="21">
        <v>2237.0100000000002</v>
      </c>
      <c r="F2320" s="43">
        <v>999.64370943999995</v>
      </c>
      <c r="G2320" s="3">
        <f t="shared" si="144"/>
        <v>1.7826674492567696E-2</v>
      </c>
      <c r="H2320" s="3">
        <f>1-E2320/MAX(E$2:E2320)</f>
        <v>0.61937487238821198</v>
      </c>
      <c r="I2320" s="21">
        <f ca="1">IF(ROW()&gt;计算结果!B$18-1,AVERAGE(OFFSET(E2320,0,0,-计算结果!B$18,1)),AVERAGE(OFFSET(E2320,0,0,-ROW()+1,1)))</f>
        <v>2198.46</v>
      </c>
      <c r="J2320" s="43">
        <f t="shared" ca="1" si="145"/>
        <v>316274.17892095959</v>
      </c>
      <c r="K2320" s="43">
        <f ca="1">IF(ROW()&gt;计算结果!B$19+1,J2320-OFFSET(J2320,-计算结果!B$19,0,1,1),J2320-OFFSET(J2320,-ROW()+2,0,1,1))</f>
        <v>2457.7642086399137</v>
      </c>
      <c r="L2320" s="32" t="str">
        <f ca="1">IF(AND(F2320&gt;OFFSET(F2320,-计算结果!B$19,0,1,1),'000300'!K2320&lt;OFFSET('000300'!K2320,-计算结果!B$19,0,1,1)),"卖",IF(AND(F2320&lt;OFFSET(F2320,-计算结果!B$19,0,1,1),'000300'!K2320&gt;OFFSET('000300'!K2320,-计算结果!B$19,0,1,1)),"买",L2319))</f>
        <v>卖</v>
      </c>
      <c r="M2320" s="4" t="str">
        <f t="shared" ca="1" si="146"/>
        <v/>
      </c>
      <c r="N2320" s="3">
        <f ca="1">IF(L2319="买",E2320/E2319-1,0)-IF(M2320=1,计算结果!B$17,0)</f>
        <v>0</v>
      </c>
      <c r="O2320" s="2">
        <f t="shared" ca="1" si="147"/>
        <v>1.960671501747512</v>
      </c>
      <c r="P2320" s="3">
        <f ca="1">1-O2320/MAX(O$2:O2320)</f>
        <v>0.24481896317116858</v>
      </c>
    </row>
    <row r="2321" spans="1:16" x14ac:dyDescent="0.15">
      <c r="A2321" s="1">
        <v>41845</v>
      </c>
      <c r="B2321">
        <v>2243.0700000000002</v>
      </c>
      <c r="C2321">
        <v>2260.89</v>
      </c>
      <c r="D2321" s="21">
        <v>2239.0700000000002</v>
      </c>
      <c r="E2321" s="21">
        <v>2260.4499999999998</v>
      </c>
      <c r="F2321" s="43">
        <v>819.94563584000002</v>
      </c>
      <c r="G2321" s="3">
        <f t="shared" si="144"/>
        <v>1.0478272336734928E-2</v>
      </c>
      <c r="H2321" s="3">
        <f>1-E2321/MAX(E$2:E2321)</f>
        <v>0.61538657864289115</v>
      </c>
      <c r="I2321" s="21">
        <f ca="1">IF(ROW()&gt;计算结果!B$18-1,AVERAGE(OFFSET(E2321,0,0,-计算结果!B$18,1)),AVERAGE(OFFSET(E2321,0,0,-ROW()+1,1)))</f>
        <v>2221.9974999999999</v>
      </c>
      <c r="J2321" s="43">
        <f t="shared" ca="1" si="145"/>
        <v>317094.12455679959</v>
      </c>
      <c r="K2321" s="43">
        <f ca="1">IF(ROW()&gt;计算结果!B$19+1,J2321-OFFSET(J2321,-计算结果!B$19,0,1,1),J2321-OFFSET(J2321,-ROW()+2,0,1,1))</f>
        <v>3882.3807385599357</v>
      </c>
      <c r="L2321" s="32" t="str">
        <f ca="1">IF(AND(F2321&gt;OFFSET(F2321,-计算结果!B$19,0,1,1),'000300'!K2321&lt;OFFSET('000300'!K2321,-计算结果!B$19,0,1,1)),"卖",IF(AND(F2321&lt;OFFSET(F2321,-计算结果!B$19,0,1,1),'000300'!K2321&gt;OFFSET('000300'!K2321,-计算结果!B$19,0,1,1)),"买",L2320))</f>
        <v>卖</v>
      </c>
      <c r="M2321" s="4" t="str">
        <f t="shared" ca="1" si="146"/>
        <v/>
      </c>
      <c r="N2321" s="3">
        <f ca="1">IF(L2320="买",E2321/E2320-1,0)-IF(M2321=1,计算结果!B$17,0)</f>
        <v>0</v>
      </c>
      <c r="O2321" s="2">
        <f t="shared" ca="1" si="147"/>
        <v>1.960671501747512</v>
      </c>
      <c r="P2321" s="3">
        <f ca="1">1-O2321/MAX(O$2:O2321)</f>
        <v>0.24481896317116858</v>
      </c>
    </row>
    <row r="2322" spans="1:16" x14ac:dyDescent="0.15">
      <c r="A2322" s="1">
        <v>41848</v>
      </c>
      <c r="B2322">
        <v>2272.38</v>
      </c>
      <c r="C2322">
        <v>2331.4699999999998</v>
      </c>
      <c r="D2322" s="21">
        <v>2272.38</v>
      </c>
      <c r="E2322" s="21">
        <v>2323.9</v>
      </c>
      <c r="F2322" s="43">
        <v>1452.7741951999999</v>
      </c>
      <c r="G2322" s="3">
        <f t="shared" si="144"/>
        <v>2.8069632152889934E-2</v>
      </c>
      <c r="H2322" s="3">
        <f>1-E2322/MAX(E$2:E2322)</f>
        <v>0.60459062138433262</v>
      </c>
      <c r="I2322" s="21">
        <f ca="1">IF(ROW()&gt;计算结果!B$18-1,AVERAGE(OFFSET(E2322,0,0,-计算结果!B$18,1)),AVERAGE(OFFSET(E2322,0,0,-ROW()+1,1)))</f>
        <v>2254.7975000000001</v>
      </c>
      <c r="J2322" s="43">
        <f t="shared" ca="1" si="145"/>
        <v>318546.8987519996</v>
      </c>
      <c r="K2322" s="43">
        <f ca="1">IF(ROW()&gt;计算结果!B$19+1,J2322-OFFSET(J2322,-计算结果!B$19,0,1,1),J2322-OFFSET(J2322,-ROW()+2,0,1,1))</f>
        <v>4692.1061990399612</v>
      </c>
      <c r="L2322" s="32" t="str">
        <f ca="1">IF(AND(F2322&gt;OFFSET(F2322,-计算结果!B$19,0,1,1),'000300'!K2322&lt;OFFSET('000300'!K2322,-计算结果!B$19,0,1,1)),"卖",IF(AND(F2322&lt;OFFSET(F2322,-计算结果!B$19,0,1,1),'000300'!K2322&gt;OFFSET('000300'!K2322,-计算结果!B$19,0,1,1)),"买",L2321))</f>
        <v>卖</v>
      </c>
      <c r="M2322" s="4" t="str">
        <f t="shared" ca="1" si="146"/>
        <v/>
      </c>
      <c r="N2322" s="3">
        <f ca="1">IF(L2321="买",E2322/E2321-1,0)-IF(M2322=1,计算结果!B$17,0)</f>
        <v>0</v>
      </c>
      <c r="O2322" s="2">
        <f t="shared" ca="1" si="147"/>
        <v>1.960671501747512</v>
      </c>
      <c r="P2322" s="3">
        <f ca="1">1-O2322/MAX(O$2:O2322)</f>
        <v>0.24481896317116858</v>
      </c>
    </row>
    <row r="2323" spans="1:16" x14ac:dyDescent="0.15">
      <c r="A2323" s="1">
        <v>41849</v>
      </c>
      <c r="B2323">
        <v>2326.04</v>
      </c>
      <c r="C2323">
        <v>2342.77</v>
      </c>
      <c r="D2323" s="21">
        <v>2316.2199999999998</v>
      </c>
      <c r="E2323" s="21">
        <v>2331.37</v>
      </c>
      <c r="F2323" s="43">
        <v>1121.76545792</v>
      </c>
      <c r="G2323" s="3">
        <f t="shared" si="144"/>
        <v>3.2144240285725267E-3</v>
      </c>
      <c r="H2323" s="3">
        <f>1-E2323/MAX(E$2:E2323)</f>
        <v>0.60331960797658746</v>
      </c>
      <c r="I2323" s="21">
        <f ca="1">IF(ROW()&gt;计算结果!B$18-1,AVERAGE(OFFSET(E2323,0,0,-计算结果!B$18,1)),AVERAGE(OFFSET(E2323,0,0,-ROW()+1,1)))</f>
        <v>2288.1824999999999</v>
      </c>
      <c r="J2323" s="43">
        <f t="shared" ca="1" si="145"/>
        <v>319668.66420991957</v>
      </c>
      <c r="K2323" s="43">
        <f ca="1">IF(ROW()&gt;计算结果!B$19+1,J2323-OFFSET(J2323,-计算结果!B$19,0,1,1),J2323-OFFSET(J2323,-ROW()+2,0,1,1))</f>
        <v>5202.6111180799198</v>
      </c>
      <c r="L2323" s="32" t="str">
        <f ca="1">IF(AND(F2323&gt;OFFSET(F2323,-计算结果!B$19,0,1,1),'000300'!K2323&lt;OFFSET('000300'!K2323,-计算结果!B$19,0,1,1)),"卖",IF(AND(F2323&lt;OFFSET(F2323,-计算结果!B$19,0,1,1),'000300'!K2323&gt;OFFSET('000300'!K2323,-计算结果!B$19,0,1,1)),"买",L2322))</f>
        <v>卖</v>
      </c>
      <c r="M2323" s="4" t="str">
        <f t="shared" ca="1" si="146"/>
        <v/>
      </c>
      <c r="N2323" s="3">
        <f ca="1">IF(L2322="买",E2323/E2322-1,0)-IF(M2323=1,计算结果!B$17,0)</f>
        <v>0</v>
      </c>
      <c r="O2323" s="2">
        <f t="shared" ca="1" si="147"/>
        <v>1.960671501747512</v>
      </c>
      <c r="P2323" s="3">
        <f ca="1">1-O2323/MAX(O$2:O2323)</f>
        <v>0.24481896317116858</v>
      </c>
    </row>
    <row r="2324" spans="1:16" x14ac:dyDescent="0.15">
      <c r="A2324" s="1">
        <v>41850</v>
      </c>
      <c r="B2324">
        <v>2324.69</v>
      </c>
      <c r="C2324">
        <v>2339.04</v>
      </c>
      <c r="D2324" s="21">
        <v>2316.06</v>
      </c>
      <c r="E2324" s="21">
        <v>2322.0100000000002</v>
      </c>
      <c r="F2324" s="43">
        <v>1033.62306048</v>
      </c>
      <c r="G2324" s="3">
        <f t="shared" si="144"/>
        <v>-4.014806744532029E-3</v>
      </c>
      <c r="H2324" s="3">
        <f>1-E2324/MAX(E$2:E2324)</f>
        <v>0.60491220308990679</v>
      </c>
      <c r="I2324" s="21">
        <f ca="1">IF(ROW()&gt;计算结果!B$18-1,AVERAGE(OFFSET(E2324,0,0,-计算结果!B$18,1)),AVERAGE(OFFSET(E2324,0,0,-ROW()+1,1)))</f>
        <v>2309.4324999999999</v>
      </c>
      <c r="J2324" s="43">
        <f t="shared" ca="1" si="145"/>
        <v>320702.28727039957</v>
      </c>
      <c r="K2324" s="43">
        <f ca="1">IF(ROW()&gt;计算结果!B$19+1,J2324-OFFSET(J2324,-计算结果!B$19,0,1,1),J2324-OFFSET(J2324,-ROW()+2,0,1,1))</f>
        <v>5772.6877286399249</v>
      </c>
      <c r="L2324" s="32" t="str">
        <f ca="1">IF(AND(F2324&gt;OFFSET(F2324,-计算结果!B$19,0,1,1),'000300'!K2324&lt;OFFSET('000300'!K2324,-计算结果!B$19,0,1,1)),"卖",IF(AND(F2324&lt;OFFSET(F2324,-计算结果!B$19,0,1,1),'000300'!K2324&gt;OFFSET('000300'!K2324,-计算结果!B$19,0,1,1)),"买",L2323))</f>
        <v>卖</v>
      </c>
      <c r="M2324" s="4" t="str">
        <f t="shared" ca="1" si="146"/>
        <v/>
      </c>
      <c r="N2324" s="3">
        <f ca="1">IF(L2323="买",E2324/E2323-1,0)-IF(M2324=1,计算结果!B$17,0)</f>
        <v>0</v>
      </c>
      <c r="O2324" s="2">
        <f t="shared" ca="1" si="147"/>
        <v>1.960671501747512</v>
      </c>
      <c r="P2324" s="3">
        <f ca="1">1-O2324/MAX(O$2:O2324)</f>
        <v>0.24481896317116858</v>
      </c>
    </row>
    <row r="2325" spans="1:16" x14ac:dyDescent="0.15">
      <c r="A2325" s="1">
        <v>41851</v>
      </c>
      <c r="B2325">
        <v>2321.9699999999998</v>
      </c>
      <c r="C2325">
        <v>2350.5500000000002</v>
      </c>
      <c r="D2325" s="21">
        <v>2316.58</v>
      </c>
      <c r="E2325" s="21">
        <v>2350.25</v>
      </c>
      <c r="F2325" s="43">
        <v>931.35568895999995</v>
      </c>
      <c r="G2325" s="3">
        <f t="shared" si="144"/>
        <v>1.2161876994500442E-2</v>
      </c>
      <c r="H2325" s="3">
        <f>1-E2325/MAX(E$2:E2325)</f>
        <v>0.60010719390185807</v>
      </c>
      <c r="I2325" s="21">
        <f ca="1">IF(ROW()&gt;计算结果!B$18-1,AVERAGE(OFFSET(E2325,0,0,-计算结果!B$18,1)),AVERAGE(OFFSET(E2325,0,0,-ROW()+1,1)))</f>
        <v>2331.8825000000002</v>
      </c>
      <c r="J2325" s="43">
        <f t="shared" ca="1" si="145"/>
        <v>321633.64295935957</v>
      </c>
      <c r="K2325" s="43">
        <f ca="1">IF(ROW()&gt;计算结果!B$19+1,J2325-OFFSET(J2325,-计算结果!B$19,0,1,1),J2325-OFFSET(J2325,-ROW()+2,0,1,1))</f>
        <v>7241.6326041599386</v>
      </c>
      <c r="L2325" s="32" t="str">
        <f ca="1">IF(AND(F2325&gt;OFFSET(F2325,-计算结果!B$19,0,1,1),'000300'!K2325&lt;OFFSET('000300'!K2325,-计算结果!B$19,0,1,1)),"卖",IF(AND(F2325&lt;OFFSET(F2325,-计算结果!B$19,0,1,1),'000300'!K2325&gt;OFFSET('000300'!K2325,-计算结果!B$19,0,1,1)),"买",L2324))</f>
        <v>卖</v>
      </c>
      <c r="M2325" s="4" t="str">
        <f t="shared" ca="1" si="146"/>
        <v/>
      </c>
      <c r="N2325" s="3">
        <f ca="1">IF(L2324="买",E2325/E2324-1,0)-IF(M2325=1,计算结果!B$17,0)</f>
        <v>0</v>
      </c>
      <c r="O2325" s="2">
        <f t="shared" ca="1" si="147"/>
        <v>1.960671501747512</v>
      </c>
      <c r="P2325" s="3">
        <f ca="1">1-O2325/MAX(O$2:O2325)</f>
        <v>0.24481896317116858</v>
      </c>
    </row>
    <row r="2326" spans="1:16" x14ac:dyDescent="0.15">
      <c r="A2326" s="1">
        <v>41852</v>
      </c>
      <c r="B2326">
        <v>2341.23</v>
      </c>
      <c r="C2326">
        <v>2371.5</v>
      </c>
      <c r="D2326" s="21">
        <v>2328.9699999999998</v>
      </c>
      <c r="E2326" s="21">
        <v>2329.4</v>
      </c>
      <c r="F2326" s="43">
        <v>1061.2518912</v>
      </c>
      <c r="G2326" s="3">
        <f t="shared" si="144"/>
        <v>-8.8713966599297533E-3</v>
      </c>
      <c r="H2326" s="3">
        <f>1-E2326/MAX(E$2:E2326)</f>
        <v>0.60365480160620699</v>
      </c>
      <c r="I2326" s="21">
        <f ca="1">IF(ROW()&gt;计算结果!B$18-1,AVERAGE(OFFSET(E2326,0,0,-计算结果!B$18,1)),AVERAGE(OFFSET(E2326,0,0,-ROW()+1,1)))</f>
        <v>2333.2575000000002</v>
      </c>
      <c r="J2326" s="43">
        <f t="shared" ca="1" si="145"/>
        <v>322694.89485055959</v>
      </c>
      <c r="K2326" s="43">
        <f ca="1">IF(ROW()&gt;计算结果!B$19+1,J2326-OFFSET(J2326,-计算结果!B$19,0,1,1),J2326-OFFSET(J2326,-ROW()+2,0,1,1))</f>
        <v>8780.2007961599738</v>
      </c>
      <c r="L2326" s="32" t="str">
        <f ca="1">IF(AND(F2326&gt;OFFSET(F2326,-计算结果!B$19,0,1,1),'000300'!K2326&lt;OFFSET('000300'!K2326,-计算结果!B$19,0,1,1)),"卖",IF(AND(F2326&lt;OFFSET(F2326,-计算结果!B$19,0,1,1),'000300'!K2326&gt;OFFSET('000300'!K2326,-计算结果!B$19,0,1,1)),"买",L2325))</f>
        <v>卖</v>
      </c>
      <c r="M2326" s="4" t="str">
        <f t="shared" ca="1" si="146"/>
        <v/>
      </c>
      <c r="N2326" s="3">
        <f ca="1">IF(L2325="买",E2326/E2325-1,0)-IF(M2326=1,计算结果!B$17,0)</f>
        <v>0</v>
      </c>
      <c r="O2326" s="2">
        <f t="shared" ca="1" si="147"/>
        <v>1.960671501747512</v>
      </c>
      <c r="P2326" s="3">
        <f ca="1">1-O2326/MAX(O$2:O2326)</f>
        <v>0.24481896317116858</v>
      </c>
    </row>
    <row r="2327" spans="1:16" x14ac:dyDescent="0.15">
      <c r="A2327" s="1">
        <v>41855</v>
      </c>
      <c r="B2327">
        <v>2336.63</v>
      </c>
      <c r="C2327">
        <v>2375.62</v>
      </c>
      <c r="D2327" s="21">
        <v>2332.14</v>
      </c>
      <c r="E2327" s="21">
        <v>2375.62</v>
      </c>
      <c r="F2327" s="43">
        <v>1013.01886976</v>
      </c>
      <c r="G2327" s="3">
        <f t="shared" si="144"/>
        <v>1.9842019404138211E-2</v>
      </c>
      <c r="H2327" s="3">
        <f>1-E2327/MAX(E$2:E2327)</f>
        <v>0.59579051248894033</v>
      </c>
      <c r="I2327" s="21">
        <f ca="1">IF(ROW()&gt;计算结果!B$18-1,AVERAGE(OFFSET(E2327,0,0,-计算结果!B$18,1)),AVERAGE(OFFSET(E2327,0,0,-ROW()+1,1)))</f>
        <v>2344.3199999999997</v>
      </c>
      <c r="J2327" s="43">
        <f t="shared" ca="1" si="145"/>
        <v>323707.91372031957</v>
      </c>
      <c r="K2327" s="43">
        <f ca="1">IF(ROW()&gt;计算结果!B$19+1,J2327-OFFSET(J2327,-计算结果!B$19,0,1,1),J2327-OFFSET(J2327,-ROW()+2,0,1,1))</f>
        <v>9125.1585023999796</v>
      </c>
      <c r="L2327" s="32" t="str">
        <f ca="1">IF(AND(F2327&gt;OFFSET(F2327,-计算结果!B$19,0,1,1),'000300'!K2327&lt;OFFSET('000300'!K2327,-计算结果!B$19,0,1,1)),"卖",IF(AND(F2327&lt;OFFSET(F2327,-计算结果!B$19,0,1,1),'000300'!K2327&gt;OFFSET('000300'!K2327,-计算结果!B$19,0,1,1)),"买",L2326))</f>
        <v>卖</v>
      </c>
      <c r="M2327" s="4" t="str">
        <f t="shared" ca="1" si="146"/>
        <v/>
      </c>
      <c r="N2327" s="3">
        <f ca="1">IF(L2326="买",E2327/E2326-1,0)-IF(M2327=1,计算结果!B$17,0)</f>
        <v>0</v>
      </c>
      <c r="O2327" s="2">
        <f t="shared" ca="1" si="147"/>
        <v>1.960671501747512</v>
      </c>
      <c r="P2327" s="3">
        <f ca="1">1-O2327/MAX(O$2:O2327)</f>
        <v>0.24481896317116858</v>
      </c>
    </row>
    <row r="2328" spans="1:16" x14ac:dyDescent="0.15">
      <c r="A2328" s="1">
        <v>41856</v>
      </c>
      <c r="B2328">
        <v>2376.8000000000002</v>
      </c>
      <c r="C2328">
        <v>2380.77</v>
      </c>
      <c r="D2328" s="21">
        <v>2353.8000000000002</v>
      </c>
      <c r="E2328" s="21">
        <v>2369.35</v>
      </c>
      <c r="F2328" s="43">
        <v>979.06974720000005</v>
      </c>
      <c r="G2328" s="3">
        <f t="shared" si="144"/>
        <v>-2.6393110009176324E-3</v>
      </c>
      <c r="H2328" s="3">
        <f>1-E2328/MAX(E$2:E2328)</f>
        <v>0.59685734703600346</v>
      </c>
      <c r="I2328" s="21">
        <f ca="1">IF(ROW()&gt;计算结果!B$18-1,AVERAGE(OFFSET(E2328,0,0,-计算结果!B$18,1)),AVERAGE(OFFSET(E2328,0,0,-ROW()+1,1)))</f>
        <v>2356.1549999999997</v>
      </c>
      <c r="J2328" s="43">
        <f t="shared" ca="1" si="145"/>
        <v>324686.98346751957</v>
      </c>
      <c r="K2328" s="43">
        <f ca="1">IF(ROW()&gt;计算结果!B$19+1,J2328-OFFSET(J2328,-计算结果!B$19,0,1,1),J2328-OFFSET(J2328,-ROW()+2,0,1,1))</f>
        <v>9412.4482560000033</v>
      </c>
      <c r="L2328" s="32" t="str">
        <f ca="1">IF(AND(F2328&gt;OFFSET(F2328,-计算结果!B$19,0,1,1),'000300'!K2328&lt;OFFSET('000300'!K2328,-计算结果!B$19,0,1,1)),"卖",IF(AND(F2328&lt;OFFSET(F2328,-计算结果!B$19,0,1,1),'000300'!K2328&gt;OFFSET('000300'!K2328,-计算结果!B$19,0,1,1)),"买",L2327))</f>
        <v>卖</v>
      </c>
      <c r="M2328" s="4" t="str">
        <f t="shared" ca="1" si="146"/>
        <v/>
      </c>
      <c r="N2328" s="3">
        <f ca="1">IF(L2327="买",E2328/E2327-1,0)-IF(M2328=1,计算结果!B$17,0)</f>
        <v>0</v>
      </c>
      <c r="O2328" s="2">
        <f t="shared" ca="1" si="147"/>
        <v>1.960671501747512</v>
      </c>
      <c r="P2328" s="3">
        <f ca="1">1-O2328/MAX(O$2:O2328)</f>
        <v>0.24481896317116858</v>
      </c>
    </row>
    <row r="2329" spans="1:16" x14ac:dyDescent="0.15">
      <c r="A2329" s="1">
        <v>41857</v>
      </c>
      <c r="B2329">
        <v>2358.21</v>
      </c>
      <c r="C2329">
        <v>2371.67</v>
      </c>
      <c r="D2329" s="21">
        <v>2334.33</v>
      </c>
      <c r="E2329" s="21">
        <v>2363.2199999999998</v>
      </c>
      <c r="F2329" s="43">
        <v>966.81295871999998</v>
      </c>
      <c r="G2329" s="3">
        <f t="shared" si="144"/>
        <v>-2.587207461962171E-3</v>
      </c>
      <c r="H2329" s="3">
        <f>1-E2329/MAX(E$2:E2329)</f>
        <v>0.59790036071598718</v>
      </c>
      <c r="I2329" s="21">
        <f ca="1">IF(ROW()&gt;计算结果!B$18-1,AVERAGE(OFFSET(E2329,0,0,-计算结果!B$18,1)),AVERAGE(OFFSET(E2329,0,0,-ROW()+1,1)))</f>
        <v>2359.3975</v>
      </c>
      <c r="J2329" s="43">
        <f t="shared" ca="1" si="145"/>
        <v>325653.7964262396</v>
      </c>
      <c r="K2329" s="43">
        <f ca="1">IF(ROW()&gt;计算结果!B$19+1,J2329-OFFSET(J2329,-计算结果!B$19,0,1,1),J2329-OFFSET(J2329,-ROW()+2,0,1,1))</f>
        <v>9379.6175052800099</v>
      </c>
      <c r="L2329" s="32" t="str">
        <f ca="1">IF(AND(F2329&gt;OFFSET(F2329,-计算结果!B$19,0,1,1),'000300'!K2329&lt;OFFSET('000300'!K2329,-计算结果!B$19,0,1,1)),"卖",IF(AND(F2329&lt;OFFSET(F2329,-计算结果!B$19,0,1,1),'000300'!K2329&gt;OFFSET('000300'!K2329,-计算结果!B$19,0,1,1)),"买",L2328))</f>
        <v>买</v>
      </c>
      <c r="M2329" s="4">
        <f t="shared" ca="1" si="146"/>
        <v>1</v>
      </c>
      <c r="N2329" s="3">
        <f ca="1">IF(L2328="买",E2329/E2328-1,0)-IF(M2329=1,计算结果!B$17,0)</f>
        <v>0</v>
      </c>
      <c r="O2329" s="2">
        <f t="shared" ca="1" si="147"/>
        <v>1.960671501747512</v>
      </c>
      <c r="P2329" s="3">
        <f ca="1">1-O2329/MAX(O$2:O2329)</f>
        <v>0.24481896317116858</v>
      </c>
    </row>
    <row r="2330" spans="1:16" x14ac:dyDescent="0.15">
      <c r="A2330" s="1">
        <v>41858</v>
      </c>
      <c r="B2330">
        <v>2363.61</v>
      </c>
      <c r="C2330">
        <v>2369.1999999999998</v>
      </c>
      <c r="D2330" s="21">
        <v>2326.27</v>
      </c>
      <c r="E2330" s="21">
        <v>2327.46</v>
      </c>
      <c r="F2330" s="43">
        <v>942.54456832000005</v>
      </c>
      <c r="G2330" s="3">
        <f t="shared" si="144"/>
        <v>-1.5131896310965454E-2</v>
      </c>
      <c r="H2330" s="3">
        <f>1-E2330/MAX(E$2:E2330)</f>
        <v>0.6039848907643095</v>
      </c>
      <c r="I2330" s="21">
        <f ca="1">IF(ROW()&gt;计算结果!B$18-1,AVERAGE(OFFSET(E2330,0,0,-计算结果!B$18,1)),AVERAGE(OFFSET(E2330,0,0,-ROW()+1,1)))</f>
        <v>2358.9124999999995</v>
      </c>
      <c r="J2330" s="43">
        <f t="shared" ca="1" si="145"/>
        <v>324711.25185791962</v>
      </c>
      <c r="K2330" s="43">
        <f ca="1">IF(ROW()&gt;计算结果!B$19+1,J2330-OFFSET(J2330,-计算结果!B$19,0,1,1),J2330-OFFSET(J2330,-ROW()+2,0,1,1))</f>
        <v>7617.1273011200246</v>
      </c>
      <c r="L2330" s="32" t="str">
        <f ca="1">IF(AND(F2330&gt;OFFSET(F2330,-计算结果!B$19,0,1,1),'000300'!K2330&lt;OFFSET('000300'!K2330,-计算结果!B$19,0,1,1)),"卖",IF(AND(F2330&lt;OFFSET(F2330,-计算结果!B$19,0,1,1),'000300'!K2330&gt;OFFSET('000300'!K2330,-计算结果!B$19,0,1,1)),"买",L2329))</f>
        <v>买</v>
      </c>
      <c r="M2330" s="4" t="str">
        <f t="shared" ca="1" si="146"/>
        <v/>
      </c>
      <c r="N2330" s="3">
        <f ca="1">IF(L2329="买",E2330/E2329-1,0)-IF(M2330=1,计算结果!B$17,0)</f>
        <v>-1.5131896310965454E-2</v>
      </c>
      <c r="O2330" s="2">
        <f t="shared" ca="1" si="147"/>
        <v>1.9310028238832038</v>
      </c>
      <c r="P2330" s="3">
        <f ca="1">1-O2330/MAX(O$2:O2330)</f>
        <v>0.2562462843164699</v>
      </c>
    </row>
    <row r="2331" spans="1:16" x14ac:dyDescent="0.15">
      <c r="A2331" s="1">
        <v>41859</v>
      </c>
      <c r="B2331">
        <v>2329.1799999999998</v>
      </c>
      <c r="C2331">
        <v>2339.27</v>
      </c>
      <c r="D2331" s="21">
        <v>2319.29</v>
      </c>
      <c r="E2331" s="21">
        <v>2331.13</v>
      </c>
      <c r="F2331" s="43">
        <v>726.05663231999995</v>
      </c>
      <c r="G2331" s="3">
        <f t="shared" si="144"/>
        <v>1.576826239763518E-3</v>
      </c>
      <c r="H2331" s="3">
        <f>1-E2331/MAX(E$2:E2331)</f>
        <v>0.60336044374872388</v>
      </c>
      <c r="I2331" s="21">
        <f ca="1">IF(ROW()&gt;计算结果!B$18-1,AVERAGE(OFFSET(E2331,0,0,-计算结果!B$18,1)),AVERAGE(OFFSET(E2331,0,0,-ROW()+1,1)))</f>
        <v>2347.79</v>
      </c>
      <c r="J2331" s="43">
        <f t="shared" ca="1" si="145"/>
        <v>323985.19522559963</v>
      </c>
      <c r="K2331" s="43">
        <f ca="1">IF(ROW()&gt;计算结果!B$19+1,J2331-OFFSET(J2331,-计算结果!B$19,0,1,1),J2331-OFFSET(J2331,-ROW()+2,0,1,1))</f>
        <v>5438.2964736000285</v>
      </c>
      <c r="L2331" s="32" t="str">
        <f ca="1">IF(AND(F2331&gt;OFFSET(F2331,-计算结果!B$19,0,1,1),'000300'!K2331&lt;OFFSET('000300'!K2331,-计算结果!B$19,0,1,1)),"卖",IF(AND(F2331&lt;OFFSET(F2331,-计算结果!B$19,0,1,1),'000300'!K2331&gt;OFFSET('000300'!K2331,-计算结果!B$19,0,1,1)),"买",L2330))</f>
        <v>买</v>
      </c>
      <c r="M2331" s="4" t="str">
        <f t="shared" ca="1" si="146"/>
        <v/>
      </c>
      <c r="N2331" s="3">
        <f ca="1">IF(L2330="买",E2331/E2330-1,0)-IF(M2331=1,计算结果!B$17,0)</f>
        <v>1.576826239763518E-3</v>
      </c>
      <c r="O2331" s="2">
        <f t="shared" ca="1" si="147"/>
        <v>1.9340476798049602</v>
      </c>
      <c r="P2331" s="3">
        <f ca="1">1-O2331/MAX(O$2:O2331)</f>
        <v>0.25507351394165845</v>
      </c>
    </row>
    <row r="2332" spans="1:16" x14ac:dyDescent="0.15">
      <c r="A2332" s="1">
        <v>41862</v>
      </c>
      <c r="B2332">
        <v>2338.0100000000002</v>
      </c>
      <c r="C2332">
        <v>2367</v>
      </c>
      <c r="D2332" s="21">
        <v>2337.0100000000002</v>
      </c>
      <c r="E2332" s="21">
        <v>2365.35</v>
      </c>
      <c r="F2332" s="43">
        <v>829.73900800000001</v>
      </c>
      <c r="G2332" s="3">
        <f t="shared" si="144"/>
        <v>1.467957599962233E-2</v>
      </c>
      <c r="H2332" s="3">
        <f>1-E2332/MAX(E$2:E2332)</f>
        <v>0.5975379432382768</v>
      </c>
      <c r="I2332" s="21">
        <f ca="1">IF(ROW()&gt;计算结果!B$18-1,AVERAGE(OFFSET(E2332,0,0,-计算结果!B$18,1)),AVERAGE(OFFSET(E2332,0,0,-ROW()+1,1)))</f>
        <v>2346.79</v>
      </c>
      <c r="J2332" s="43">
        <f t="shared" ca="1" si="145"/>
        <v>323155.45621759963</v>
      </c>
      <c r="K2332" s="43">
        <f ca="1">IF(ROW()&gt;计算结果!B$19+1,J2332-OFFSET(J2332,-计算结果!B$19,0,1,1),J2332-OFFSET(J2332,-ROW()+2,0,1,1))</f>
        <v>3486.792007680051</v>
      </c>
      <c r="L2332" s="32" t="str">
        <f ca="1">IF(AND(F2332&gt;OFFSET(F2332,-计算结果!B$19,0,1,1),'000300'!K2332&lt;OFFSET('000300'!K2332,-计算结果!B$19,0,1,1)),"卖",IF(AND(F2332&lt;OFFSET(F2332,-计算结果!B$19,0,1,1),'000300'!K2332&gt;OFFSET('000300'!K2332,-计算结果!B$19,0,1,1)),"买",L2331))</f>
        <v>买</v>
      </c>
      <c r="M2332" s="4" t="str">
        <f t="shared" ca="1" si="146"/>
        <v/>
      </c>
      <c r="N2332" s="3">
        <f ca="1">IF(L2331="买",E2332/E2331-1,0)-IF(M2332=1,计算结果!B$17,0)</f>
        <v>1.467957599962233E-2</v>
      </c>
      <c r="O2332" s="2">
        <f t="shared" ca="1" si="147"/>
        <v>1.9624386797075504</v>
      </c>
      <c r="P2332" s="3">
        <f ca="1">1-O2332/MAX(O$2:O2332)</f>
        <v>0.24413830897543343</v>
      </c>
    </row>
    <row r="2333" spans="1:16" x14ac:dyDescent="0.15">
      <c r="A2333" s="1">
        <v>41863</v>
      </c>
      <c r="B2333">
        <v>2361.17</v>
      </c>
      <c r="C2333">
        <v>2361.17</v>
      </c>
      <c r="D2333" s="21">
        <v>2344.7199999999998</v>
      </c>
      <c r="E2333" s="21">
        <v>2357.0500000000002</v>
      </c>
      <c r="F2333" s="43">
        <v>829.73769728000002</v>
      </c>
      <c r="G2333" s="3">
        <f t="shared" si="144"/>
        <v>-3.5089944405689577E-3</v>
      </c>
      <c r="H2333" s="3">
        <f>1-E2333/MAX(E$2:E2333)</f>
        <v>0.59895018035799352</v>
      </c>
      <c r="I2333" s="21">
        <f ca="1">IF(ROW()&gt;计算结果!B$18-1,AVERAGE(OFFSET(E2333,0,0,-计算结果!B$18,1)),AVERAGE(OFFSET(E2333,0,0,-ROW()+1,1)))</f>
        <v>2345.2475000000004</v>
      </c>
      <c r="J2333" s="43">
        <f t="shared" ca="1" si="145"/>
        <v>322325.71852031961</v>
      </c>
      <c r="K2333" s="43">
        <f ca="1">IF(ROW()&gt;计算结果!B$19+1,J2333-OFFSET(J2333,-计算结果!B$19,0,1,1),J2333-OFFSET(J2333,-ROW()+2,0,1,1))</f>
        <v>1623.431249920046</v>
      </c>
      <c r="L2333" s="32" t="str">
        <f ca="1">IF(AND(F2333&gt;OFFSET(F2333,-计算结果!B$19,0,1,1),'000300'!K2333&lt;OFFSET('000300'!K2333,-计算结果!B$19,0,1,1)),"卖",IF(AND(F2333&lt;OFFSET(F2333,-计算结果!B$19,0,1,1),'000300'!K2333&gt;OFFSET('000300'!K2333,-计算结果!B$19,0,1,1)),"买",L2332))</f>
        <v>买</v>
      </c>
      <c r="M2333" s="4" t="str">
        <f t="shared" ca="1" si="146"/>
        <v/>
      </c>
      <c r="N2333" s="3">
        <f ca="1">IF(L2332="买",E2333/E2332-1,0)-IF(M2333=1,计算结果!B$17,0)</f>
        <v>-3.5089944405689577E-3</v>
      </c>
      <c r="O2333" s="2">
        <f t="shared" ca="1" si="147"/>
        <v>1.9555524932904991</v>
      </c>
      <c r="P2333" s="3">
        <f ca="1">1-O2333/MAX(O$2:O2333)</f>
        <v>0.24679062344707769</v>
      </c>
    </row>
    <row r="2334" spans="1:16" x14ac:dyDescent="0.15">
      <c r="A2334" s="1">
        <v>41864</v>
      </c>
      <c r="B2334">
        <v>2358.46</v>
      </c>
      <c r="C2334">
        <v>2370.5100000000002</v>
      </c>
      <c r="D2334" s="21">
        <v>2335.69</v>
      </c>
      <c r="E2334" s="21">
        <v>2358.9</v>
      </c>
      <c r="F2334" s="43">
        <v>941.85267199999998</v>
      </c>
      <c r="G2334" s="3">
        <f t="shared" si="144"/>
        <v>7.8487940434013304E-4</v>
      </c>
      <c r="H2334" s="3">
        <f>1-E2334/MAX(E$2:E2334)</f>
        <v>0.5986354046144422</v>
      </c>
      <c r="I2334" s="21">
        <f ca="1">IF(ROW()&gt;计算结果!B$18-1,AVERAGE(OFFSET(E2334,0,0,-计算结果!B$18,1)),AVERAGE(OFFSET(E2334,0,0,-ROW()+1,1)))</f>
        <v>2353.1075000000001</v>
      </c>
      <c r="J2334" s="43">
        <f t="shared" ca="1" si="145"/>
        <v>323267.57119231962</v>
      </c>
      <c r="K2334" s="43">
        <f ca="1">IF(ROW()&gt;计算结果!B$19+1,J2334-OFFSET(J2334,-计算结果!B$19,0,1,1),J2334-OFFSET(J2334,-ROW()+2,0,1,1))</f>
        <v>1633.9282329600537</v>
      </c>
      <c r="L2334" s="32" t="str">
        <f ca="1">IF(AND(F2334&gt;OFFSET(F2334,-计算结果!B$19,0,1,1),'000300'!K2334&lt;OFFSET('000300'!K2334,-计算结果!B$19,0,1,1)),"卖",IF(AND(F2334&lt;OFFSET(F2334,-计算结果!B$19,0,1,1),'000300'!K2334&gt;OFFSET('000300'!K2334,-计算结果!B$19,0,1,1)),"买",L2333))</f>
        <v>卖</v>
      </c>
      <c r="M2334" s="4">
        <f t="shared" ca="1" si="146"/>
        <v>1</v>
      </c>
      <c r="N2334" s="3">
        <f ca="1">IF(L2333="买",E2334/E2333-1,0)-IF(M2334=1,计算结果!B$17,0)</f>
        <v>7.8487940434013304E-4</v>
      </c>
      <c r="O2334" s="2">
        <f t="shared" ca="1" si="147"/>
        <v>1.9570873661665888</v>
      </c>
      <c r="P2334" s="3">
        <f ca="1">1-O2334/MAX(O$2:O2334)</f>
        <v>0.24619944492026535</v>
      </c>
    </row>
    <row r="2335" spans="1:16" x14ac:dyDescent="0.15">
      <c r="A2335" s="1">
        <v>41865</v>
      </c>
      <c r="B2335">
        <v>2357.1999999999998</v>
      </c>
      <c r="C2335">
        <v>2363.1799999999998</v>
      </c>
      <c r="D2335" s="21">
        <v>2334.08</v>
      </c>
      <c r="E2335" s="21">
        <v>2335.9499999999998</v>
      </c>
      <c r="F2335" s="43">
        <v>842.51435007999999</v>
      </c>
      <c r="G2335" s="3">
        <f t="shared" si="144"/>
        <v>-9.7291110263258984E-3</v>
      </c>
      <c r="H2335" s="3">
        <f>1-E2335/MAX(E$2:E2335)</f>
        <v>0.60254032532498469</v>
      </c>
      <c r="I2335" s="21">
        <f ca="1">IF(ROW()&gt;计算结果!B$18-1,AVERAGE(OFFSET(E2335,0,0,-计算结果!B$18,1)),AVERAGE(OFFSET(E2335,0,0,-ROW()+1,1)))</f>
        <v>2354.3125</v>
      </c>
      <c r="J2335" s="43">
        <f t="shared" ca="1" si="145"/>
        <v>324110.08554239961</v>
      </c>
      <c r="K2335" s="43">
        <f ca="1">IF(ROW()&gt;计算结果!B$19+1,J2335-OFFSET(J2335,-计算结果!B$19,0,1,1),J2335-OFFSET(J2335,-ROW()+2,0,1,1))</f>
        <v>1415.19069184002</v>
      </c>
      <c r="L2335" s="32" t="str">
        <f ca="1">IF(AND(F2335&gt;OFFSET(F2335,-计算结果!B$19,0,1,1),'000300'!K2335&lt;OFFSET('000300'!K2335,-计算结果!B$19,0,1,1)),"卖",IF(AND(F2335&lt;OFFSET(F2335,-计算结果!B$19,0,1,1),'000300'!K2335&gt;OFFSET('000300'!K2335,-计算结果!B$19,0,1,1)),"买",L2334))</f>
        <v>卖</v>
      </c>
      <c r="M2335" s="4" t="str">
        <f t="shared" ca="1" si="146"/>
        <v/>
      </c>
      <c r="N2335" s="3">
        <f ca="1">IF(L2334="买",E2335/E2334-1,0)-IF(M2335=1,计算结果!B$17,0)</f>
        <v>0</v>
      </c>
      <c r="O2335" s="2">
        <f t="shared" ca="1" si="147"/>
        <v>1.9570873661665888</v>
      </c>
      <c r="P2335" s="3">
        <f ca="1">1-O2335/MAX(O$2:O2335)</f>
        <v>0.24619944492026535</v>
      </c>
    </row>
    <row r="2336" spans="1:16" x14ac:dyDescent="0.15">
      <c r="A2336" s="1">
        <v>41866</v>
      </c>
      <c r="B2336">
        <v>2337.9899999999998</v>
      </c>
      <c r="C2336">
        <v>2366.9</v>
      </c>
      <c r="D2336" s="21">
        <v>2333.12</v>
      </c>
      <c r="E2336" s="21">
        <v>2360.63</v>
      </c>
      <c r="F2336" s="43">
        <v>818.8821504</v>
      </c>
      <c r="G2336" s="3">
        <f t="shared" si="144"/>
        <v>1.0565294633875011E-2</v>
      </c>
      <c r="H2336" s="3">
        <f>1-E2336/MAX(E$2:E2336)</f>
        <v>0.59834104675695898</v>
      </c>
      <c r="I2336" s="21">
        <f ca="1">IF(ROW()&gt;计算结果!B$18-1,AVERAGE(OFFSET(E2336,0,0,-计算结果!B$18,1)),AVERAGE(OFFSET(E2336,0,0,-ROW()+1,1)))</f>
        <v>2353.1325000000002</v>
      </c>
      <c r="J2336" s="43">
        <f t="shared" ca="1" si="145"/>
        <v>323291.20339199959</v>
      </c>
      <c r="K2336" s="43">
        <f ca="1">IF(ROW()&gt;计算结果!B$19+1,J2336-OFFSET(J2336,-计算结果!B$19,0,1,1),J2336-OFFSET(J2336,-ROW()+2,0,1,1))</f>
        <v>-416.71032831998309</v>
      </c>
      <c r="L2336" s="32" t="str">
        <f ca="1">IF(AND(F2336&gt;OFFSET(F2336,-计算结果!B$19,0,1,1),'000300'!K2336&lt;OFFSET('000300'!K2336,-计算结果!B$19,0,1,1)),"卖",IF(AND(F2336&lt;OFFSET(F2336,-计算结果!B$19,0,1,1),'000300'!K2336&gt;OFFSET('000300'!K2336,-计算结果!B$19,0,1,1)),"买",L2335))</f>
        <v>卖</v>
      </c>
      <c r="M2336" s="4" t="str">
        <f t="shared" ca="1" si="146"/>
        <v/>
      </c>
      <c r="N2336" s="3">
        <f ca="1">IF(L2335="买",E2336/E2335-1,0)-IF(M2336=1,计算结果!B$17,0)</f>
        <v>0</v>
      </c>
      <c r="O2336" s="2">
        <f t="shared" ca="1" si="147"/>
        <v>1.9570873661665888</v>
      </c>
      <c r="P2336" s="3">
        <f ca="1">1-O2336/MAX(O$2:O2336)</f>
        <v>0.24619944492026535</v>
      </c>
    </row>
    <row r="2337" spans="1:16" x14ac:dyDescent="0.15">
      <c r="A2337" s="1">
        <v>41869</v>
      </c>
      <c r="B2337">
        <v>2366.27</v>
      </c>
      <c r="C2337">
        <v>2379.8000000000002</v>
      </c>
      <c r="D2337" s="21">
        <v>2361.1999999999998</v>
      </c>
      <c r="E2337" s="21">
        <v>2374.56</v>
      </c>
      <c r="F2337" s="43">
        <v>901.48913152</v>
      </c>
      <c r="G2337" s="3">
        <f t="shared" si="144"/>
        <v>5.9009671147107756E-3</v>
      </c>
      <c r="H2337" s="3">
        <f>1-E2337/MAX(E$2:E2337)</f>
        <v>0.59597087048254271</v>
      </c>
      <c r="I2337" s="21">
        <f ca="1">IF(ROW()&gt;计算结果!B$18-1,AVERAGE(OFFSET(E2337,0,0,-计算结果!B$18,1)),AVERAGE(OFFSET(E2337,0,0,-ROW()+1,1)))</f>
        <v>2357.5100000000002</v>
      </c>
      <c r="J2337" s="43">
        <f t="shared" ca="1" si="145"/>
        <v>324192.69252351957</v>
      </c>
      <c r="K2337" s="43">
        <f ca="1">IF(ROW()&gt;计算结果!B$19+1,J2337-OFFSET(J2337,-计算结果!B$19,0,1,1),J2337-OFFSET(J2337,-ROW()+2,0,1,1))</f>
        <v>-494.29094400000758</v>
      </c>
      <c r="L2337" s="32" t="str">
        <f ca="1">IF(AND(F2337&gt;OFFSET(F2337,-计算结果!B$19,0,1,1),'000300'!K2337&lt;OFFSET('000300'!K2337,-计算结果!B$19,0,1,1)),"卖",IF(AND(F2337&lt;OFFSET(F2337,-计算结果!B$19,0,1,1),'000300'!K2337&gt;OFFSET('000300'!K2337,-计算结果!B$19,0,1,1)),"买",L2336))</f>
        <v>卖</v>
      </c>
      <c r="M2337" s="4" t="str">
        <f t="shared" ca="1" si="146"/>
        <v/>
      </c>
      <c r="N2337" s="3">
        <f ca="1">IF(L2336="买",E2337/E2336-1,0)-IF(M2337=1,计算结果!B$17,0)</f>
        <v>0</v>
      </c>
      <c r="O2337" s="2">
        <f t="shared" ca="1" si="147"/>
        <v>1.9570873661665888</v>
      </c>
      <c r="P2337" s="3">
        <f ca="1">1-O2337/MAX(O$2:O2337)</f>
        <v>0.24619944492026535</v>
      </c>
    </row>
    <row r="2338" spans="1:16" x14ac:dyDescent="0.15">
      <c r="A2338" s="1">
        <v>41870</v>
      </c>
      <c r="B2338">
        <v>2378.89</v>
      </c>
      <c r="C2338">
        <v>2379.4699999999998</v>
      </c>
      <c r="D2338" s="21">
        <v>2358.9699999999998</v>
      </c>
      <c r="E2338" s="21">
        <v>2374.77</v>
      </c>
      <c r="F2338" s="43">
        <v>1027.4276147200001</v>
      </c>
      <c r="G2338" s="3">
        <f t="shared" si="144"/>
        <v>8.843743683040195E-5</v>
      </c>
      <c r="H2338" s="3">
        <f>1-E2338/MAX(E$2:E2338)</f>
        <v>0.59593513918192342</v>
      </c>
      <c r="I2338" s="21">
        <f ca="1">IF(ROW()&gt;计算结果!B$18-1,AVERAGE(OFFSET(E2338,0,0,-计算结果!B$18,1)),AVERAGE(OFFSET(E2338,0,0,-ROW()+1,1)))</f>
        <v>2361.4775</v>
      </c>
      <c r="J2338" s="43">
        <f t="shared" ca="1" si="145"/>
        <v>325220.12013823958</v>
      </c>
      <c r="K2338" s="43">
        <f ca="1">IF(ROW()&gt;计算结果!B$19+1,J2338-OFFSET(J2338,-计算结果!B$19,0,1,1),J2338-OFFSET(J2338,-ROW()+2,0,1,1))</f>
        <v>-433.67628800001694</v>
      </c>
      <c r="L2338" s="32" t="str">
        <f ca="1">IF(AND(F2338&gt;OFFSET(F2338,-计算结果!B$19,0,1,1),'000300'!K2338&lt;OFFSET('000300'!K2338,-计算结果!B$19,0,1,1)),"卖",IF(AND(F2338&lt;OFFSET(F2338,-计算结果!B$19,0,1,1),'000300'!K2338&gt;OFFSET('000300'!K2338,-计算结果!B$19,0,1,1)),"买",L2337))</f>
        <v>卖</v>
      </c>
      <c r="M2338" s="4" t="str">
        <f t="shared" ca="1" si="146"/>
        <v/>
      </c>
      <c r="N2338" s="3">
        <f ca="1">IF(L2337="买",E2338/E2337-1,0)-IF(M2338=1,计算结果!B$17,0)</f>
        <v>0</v>
      </c>
      <c r="O2338" s="2">
        <f t="shared" ca="1" si="147"/>
        <v>1.9570873661665888</v>
      </c>
      <c r="P2338" s="3">
        <f ca="1">1-O2338/MAX(O$2:O2338)</f>
        <v>0.24619944492026535</v>
      </c>
    </row>
    <row r="2339" spans="1:16" x14ac:dyDescent="0.15">
      <c r="A2339" s="1">
        <v>41871</v>
      </c>
      <c r="B2339">
        <v>2371.65</v>
      </c>
      <c r="C2339">
        <v>2375.4699999999998</v>
      </c>
      <c r="D2339" s="21">
        <v>2360.84</v>
      </c>
      <c r="E2339" s="21">
        <v>2366.14</v>
      </c>
      <c r="F2339" s="43">
        <v>913.74804991999997</v>
      </c>
      <c r="G2339" s="3">
        <f t="shared" si="144"/>
        <v>-3.6340361382365405E-3</v>
      </c>
      <c r="H2339" s="3">
        <f>1-E2339/MAX(E$2:E2339)</f>
        <v>0.59740352548832776</v>
      </c>
      <c r="I2339" s="21">
        <f ca="1">IF(ROW()&gt;计算结果!B$18-1,AVERAGE(OFFSET(E2339,0,0,-计算结果!B$18,1)),AVERAGE(OFFSET(E2339,0,0,-ROW()+1,1)))</f>
        <v>2369.0250000000001</v>
      </c>
      <c r="J2339" s="43">
        <f t="shared" ca="1" si="145"/>
        <v>326133.8681881596</v>
      </c>
      <c r="K2339" s="43">
        <f ca="1">IF(ROW()&gt;计算结果!B$19+1,J2339-OFFSET(J2339,-计算结果!B$19,0,1,1),J2339-OFFSET(J2339,-ROW()+2,0,1,1))</f>
        <v>1422.61633023998</v>
      </c>
      <c r="L2339" s="32" t="str">
        <f ca="1">IF(AND(F2339&gt;OFFSET(F2339,-计算结果!B$19,0,1,1),'000300'!K2339&lt;OFFSET('000300'!K2339,-计算结果!B$19,0,1,1)),"卖",IF(AND(F2339&lt;OFFSET(F2339,-计算结果!B$19,0,1,1),'000300'!K2339&gt;OFFSET('000300'!K2339,-计算结果!B$19,0,1,1)),"买",L2338))</f>
        <v>卖</v>
      </c>
      <c r="M2339" s="4" t="str">
        <f t="shared" ca="1" si="146"/>
        <v/>
      </c>
      <c r="N2339" s="3">
        <f ca="1">IF(L2338="买",E2339/E2338-1,0)-IF(M2339=1,计算结果!B$17,0)</f>
        <v>0</v>
      </c>
      <c r="O2339" s="2">
        <f t="shared" ca="1" si="147"/>
        <v>1.9570873661665888</v>
      </c>
      <c r="P2339" s="3">
        <f ca="1">1-O2339/MAX(O$2:O2339)</f>
        <v>0.24619944492026535</v>
      </c>
    </row>
    <row r="2340" spans="1:16" x14ac:dyDescent="0.15">
      <c r="A2340" s="1">
        <v>41872</v>
      </c>
      <c r="B2340">
        <v>2365.73</v>
      </c>
      <c r="C2340">
        <v>2367.46</v>
      </c>
      <c r="D2340" s="21">
        <v>2333.3000000000002</v>
      </c>
      <c r="E2340" s="21">
        <v>2354.2399999999998</v>
      </c>
      <c r="F2340" s="43">
        <v>921.92063487999997</v>
      </c>
      <c r="G2340" s="3">
        <f t="shared" si="144"/>
        <v>-5.0292882077983547E-3</v>
      </c>
      <c r="H2340" s="3">
        <f>1-E2340/MAX(E$2:E2340)</f>
        <v>0.59942829919009055</v>
      </c>
      <c r="I2340" s="21">
        <f ca="1">IF(ROW()&gt;计算结果!B$18-1,AVERAGE(OFFSET(E2340,0,0,-计算结果!B$18,1)),AVERAGE(OFFSET(E2340,0,0,-ROW()+1,1)))</f>
        <v>2367.4274999999998</v>
      </c>
      <c r="J2340" s="43">
        <f t="shared" ca="1" si="145"/>
        <v>325211.94755327958</v>
      </c>
      <c r="K2340" s="43">
        <f ca="1">IF(ROW()&gt;计算结果!B$19+1,J2340-OFFSET(J2340,-计算结果!B$19,0,1,1),J2340-OFFSET(J2340,-ROW()+2,0,1,1))</f>
        <v>1226.7523276799475</v>
      </c>
      <c r="L2340" s="32" t="str">
        <f ca="1">IF(AND(F2340&gt;OFFSET(F2340,-计算结果!B$19,0,1,1),'000300'!K2340&lt;OFFSET('000300'!K2340,-计算结果!B$19,0,1,1)),"卖",IF(AND(F2340&lt;OFFSET(F2340,-计算结果!B$19,0,1,1),'000300'!K2340&gt;OFFSET('000300'!K2340,-计算结果!B$19,0,1,1)),"买",L2339))</f>
        <v>卖</v>
      </c>
      <c r="M2340" s="4" t="str">
        <f t="shared" ca="1" si="146"/>
        <v/>
      </c>
      <c r="N2340" s="3">
        <f ca="1">IF(L2339="买",E2340/E2339-1,0)-IF(M2340=1,计算结果!B$17,0)</f>
        <v>0</v>
      </c>
      <c r="O2340" s="2">
        <f t="shared" ca="1" si="147"/>
        <v>1.9570873661665888</v>
      </c>
      <c r="P2340" s="3">
        <f ca="1">1-O2340/MAX(O$2:O2340)</f>
        <v>0.24619944492026535</v>
      </c>
    </row>
    <row r="2341" spans="1:16" x14ac:dyDescent="0.15">
      <c r="A2341" s="1">
        <v>41873</v>
      </c>
      <c r="B2341">
        <v>2352.3200000000002</v>
      </c>
      <c r="C2341">
        <v>2368.46</v>
      </c>
      <c r="D2341" s="21">
        <v>2350.9899999999998</v>
      </c>
      <c r="E2341" s="21">
        <v>2365.36</v>
      </c>
      <c r="F2341" s="43">
        <v>856.42461184000001</v>
      </c>
      <c r="G2341" s="3">
        <f t="shared" si="144"/>
        <v>4.7233926872367604E-3</v>
      </c>
      <c r="H2341" s="3">
        <f>1-E2341/MAX(E$2:E2341)</f>
        <v>0.59753624174777098</v>
      </c>
      <c r="I2341" s="21">
        <f ca="1">IF(ROW()&gt;计算结果!B$18-1,AVERAGE(OFFSET(E2341,0,0,-计算结果!B$18,1)),AVERAGE(OFFSET(E2341,0,0,-ROW()+1,1)))</f>
        <v>2365.1275000000001</v>
      </c>
      <c r="J2341" s="43">
        <f t="shared" ca="1" si="145"/>
        <v>324355.52294143959</v>
      </c>
      <c r="K2341" s="43">
        <f ca="1">IF(ROW()&gt;计算结果!B$19+1,J2341-OFFSET(J2341,-计算结果!B$19,0,1,1),J2341-OFFSET(J2341,-ROW()+2,0,1,1))</f>
        <v>1200.0667238399619</v>
      </c>
      <c r="L2341" s="32" t="str">
        <f ca="1">IF(AND(F2341&gt;OFFSET(F2341,-计算结果!B$19,0,1,1),'000300'!K2341&lt;OFFSET('000300'!K2341,-计算结果!B$19,0,1,1)),"卖",IF(AND(F2341&lt;OFFSET(F2341,-计算结果!B$19,0,1,1),'000300'!K2341&gt;OFFSET('000300'!K2341,-计算结果!B$19,0,1,1)),"买",L2340))</f>
        <v>卖</v>
      </c>
      <c r="M2341" s="4" t="str">
        <f t="shared" ca="1" si="146"/>
        <v/>
      </c>
      <c r="N2341" s="3">
        <f ca="1">IF(L2340="买",E2341/E2340-1,0)-IF(M2341=1,计算结果!B$17,0)</f>
        <v>0</v>
      </c>
      <c r="O2341" s="2">
        <f t="shared" ca="1" si="147"/>
        <v>1.9570873661665888</v>
      </c>
      <c r="P2341" s="3">
        <f ca="1">1-O2341/MAX(O$2:O2341)</f>
        <v>0.24619944492026535</v>
      </c>
    </row>
    <row r="2342" spans="1:16" x14ac:dyDescent="0.15">
      <c r="A2342" s="1">
        <v>41876</v>
      </c>
      <c r="B2342">
        <v>2367.02</v>
      </c>
      <c r="C2342">
        <v>2367.61</v>
      </c>
      <c r="D2342" s="21">
        <v>2338.46</v>
      </c>
      <c r="E2342" s="21">
        <v>2342.86</v>
      </c>
      <c r="F2342" s="43">
        <v>851.82496767999999</v>
      </c>
      <c r="G2342" s="3">
        <f t="shared" si="144"/>
        <v>-9.512294111678532E-3</v>
      </c>
      <c r="H2342" s="3">
        <f>1-E2342/MAX(E$2:E2342)</f>
        <v>0.60136459538555775</v>
      </c>
      <c r="I2342" s="21">
        <f ca="1">IF(ROW()&gt;计算结果!B$18-1,AVERAGE(OFFSET(E2342,0,0,-计算结果!B$18,1)),AVERAGE(OFFSET(E2342,0,0,-ROW()+1,1)))</f>
        <v>2357.15</v>
      </c>
      <c r="J2342" s="43">
        <f t="shared" ca="1" si="145"/>
        <v>323503.69797375961</v>
      </c>
      <c r="K2342" s="43">
        <f ca="1">IF(ROW()&gt;计算结果!B$19+1,J2342-OFFSET(J2342,-计算结果!B$19,0,1,1),J2342-OFFSET(J2342,-ROW()+2,0,1,1))</f>
        <v>1177.9794534399989</v>
      </c>
      <c r="L2342" s="32" t="str">
        <f ca="1">IF(AND(F2342&gt;OFFSET(F2342,-计算结果!B$19,0,1,1),'000300'!K2342&lt;OFFSET('000300'!K2342,-计算结果!B$19,0,1,1)),"卖",IF(AND(F2342&lt;OFFSET(F2342,-计算结果!B$19,0,1,1),'000300'!K2342&gt;OFFSET('000300'!K2342,-计算结果!B$19,0,1,1)),"买",L2341))</f>
        <v>卖</v>
      </c>
      <c r="M2342" s="4" t="str">
        <f t="shared" ca="1" si="146"/>
        <v/>
      </c>
      <c r="N2342" s="3">
        <f ca="1">IF(L2341="买",E2342/E2341-1,0)-IF(M2342=1,计算结果!B$17,0)</f>
        <v>0</v>
      </c>
      <c r="O2342" s="2">
        <f t="shared" ca="1" si="147"/>
        <v>1.9570873661665888</v>
      </c>
      <c r="P2342" s="3">
        <f ca="1">1-O2342/MAX(O$2:O2342)</f>
        <v>0.24619944492026535</v>
      </c>
    </row>
    <row r="2343" spans="1:16" x14ac:dyDescent="0.15">
      <c r="A2343" s="1">
        <v>41877</v>
      </c>
      <c r="B2343">
        <v>2339.6</v>
      </c>
      <c r="C2343">
        <v>2350.39</v>
      </c>
      <c r="D2343" s="21">
        <v>2317.1799999999998</v>
      </c>
      <c r="E2343" s="21">
        <v>2324.09</v>
      </c>
      <c r="F2343" s="43">
        <v>831.35029248000001</v>
      </c>
      <c r="G2343" s="3">
        <f t="shared" si="144"/>
        <v>-8.0115755956394752E-3</v>
      </c>
      <c r="H2343" s="3">
        <f>1-E2343/MAX(E$2:E2343)</f>
        <v>0.60455829306472464</v>
      </c>
      <c r="I2343" s="21">
        <f ca="1">IF(ROW()&gt;计算结果!B$18-1,AVERAGE(OFFSET(E2343,0,0,-计算结果!B$18,1)),AVERAGE(OFFSET(E2343,0,0,-ROW()+1,1)))</f>
        <v>2346.6375000000003</v>
      </c>
      <c r="J2343" s="43">
        <f t="shared" ca="1" si="145"/>
        <v>322672.34768127959</v>
      </c>
      <c r="K2343" s="43">
        <f ca="1">IF(ROW()&gt;计算结果!B$19+1,J2343-OFFSET(J2343,-计算结果!B$19,0,1,1),J2343-OFFSET(J2343,-ROW()+2,0,1,1))</f>
        <v>-595.2235110400361</v>
      </c>
      <c r="L2343" s="32" t="str">
        <f ca="1">IF(AND(F2343&gt;OFFSET(F2343,-计算结果!B$19,0,1,1),'000300'!K2343&lt;OFFSET('000300'!K2343,-计算结果!B$19,0,1,1)),"卖",IF(AND(F2343&lt;OFFSET(F2343,-计算结果!B$19,0,1,1),'000300'!K2343&gt;OFFSET('000300'!K2343,-计算结果!B$19,0,1,1)),"买",L2342))</f>
        <v>卖</v>
      </c>
      <c r="M2343" s="4" t="str">
        <f t="shared" ca="1" si="146"/>
        <v/>
      </c>
      <c r="N2343" s="3">
        <f ca="1">IF(L2342="买",E2343/E2342-1,0)-IF(M2343=1,计算结果!B$17,0)</f>
        <v>0</v>
      </c>
      <c r="O2343" s="2">
        <f t="shared" ca="1" si="147"/>
        <v>1.9570873661665888</v>
      </c>
      <c r="P2343" s="3">
        <f ca="1">1-O2343/MAX(O$2:O2343)</f>
        <v>0.24619944492026535</v>
      </c>
    </row>
    <row r="2344" spans="1:16" x14ac:dyDescent="0.15">
      <c r="A2344" s="1">
        <v>41878</v>
      </c>
      <c r="B2344">
        <v>2323.79</v>
      </c>
      <c r="C2344">
        <v>2336.7399999999998</v>
      </c>
      <c r="D2344" s="21">
        <v>2322.88</v>
      </c>
      <c r="E2344" s="21">
        <v>2327.6</v>
      </c>
      <c r="F2344" s="43">
        <v>624.48676864000004</v>
      </c>
      <c r="G2344" s="3">
        <f t="shared" si="144"/>
        <v>1.510268535211523E-3</v>
      </c>
      <c r="H2344" s="3">
        <f>1-E2344/MAX(E$2:E2344)</f>
        <v>0.60396106989722997</v>
      </c>
      <c r="I2344" s="21">
        <f ca="1">IF(ROW()&gt;计算结果!B$18-1,AVERAGE(OFFSET(E2344,0,0,-计算结果!B$18,1)),AVERAGE(OFFSET(E2344,0,0,-ROW()+1,1)))</f>
        <v>2339.9775</v>
      </c>
      <c r="J2344" s="43">
        <f t="shared" ca="1" si="145"/>
        <v>322047.86091263959</v>
      </c>
      <c r="K2344" s="43">
        <f ca="1">IF(ROW()&gt;计算结果!B$19+1,J2344-OFFSET(J2344,-计算结果!B$19,0,1,1),J2344-OFFSET(J2344,-ROW()+2,0,1,1))</f>
        <v>-2062.2246297600213</v>
      </c>
      <c r="L2344" s="32" t="str">
        <f ca="1">IF(AND(F2344&gt;OFFSET(F2344,-计算结果!B$19,0,1,1),'000300'!K2344&lt;OFFSET('000300'!K2344,-计算结果!B$19,0,1,1)),"卖",IF(AND(F2344&lt;OFFSET(F2344,-计算结果!B$19,0,1,1),'000300'!K2344&gt;OFFSET('000300'!K2344,-计算结果!B$19,0,1,1)),"买",L2343))</f>
        <v>卖</v>
      </c>
      <c r="M2344" s="4" t="str">
        <f t="shared" ca="1" si="146"/>
        <v/>
      </c>
      <c r="N2344" s="3">
        <f ca="1">IF(L2343="买",E2344/E2343-1,0)-IF(M2344=1,计算结果!B$17,0)</f>
        <v>0</v>
      </c>
      <c r="O2344" s="2">
        <f t="shared" ca="1" si="147"/>
        <v>1.9570873661665888</v>
      </c>
      <c r="P2344" s="3">
        <f ca="1">1-O2344/MAX(O$2:O2344)</f>
        <v>0.24619944492026535</v>
      </c>
    </row>
    <row r="2345" spans="1:16" x14ac:dyDescent="0.15">
      <c r="A2345" s="1">
        <v>41879</v>
      </c>
      <c r="B2345">
        <v>2328.06</v>
      </c>
      <c r="C2345">
        <v>2336.36</v>
      </c>
      <c r="D2345" s="21">
        <v>2309.64</v>
      </c>
      <c r="E2345" s="21">
        <v>2311.2800000000002</v>
      </c>
      <c r="F2345" s="43">
        <v>661.95968000000005</v>
      </c>
      <c r="G2345" s="3">
        <f t="shared" si="144"/>
        <v>-7.0115140058427672E-3</v>
      </c>
      <c r="H2345" s="3">
        <f>1-E2345/MAX(E$2:E2345)</f>
        <v>0.60673790240250458</v>
      </c>
      <c r="I2345" s="21">
        <f ca="1">IF(ROW()&gt;计算结果!B$18-1,AVERAGE(OFFSET(E2345,0,0,-计算结果!B$18,1)),AVERAGE(OFFSET(E2345,0,0,-ROW()+1,1)))</f>
        <v>2326.4575000000004</v>
      </c>
      <c r="J2345" s="43">
        <f t="shared" ca="1" si="145"/>
        <v>321385.90123263956</v>
      </c>
      <c r="K2345" s="43">
        <f ca="1">IF(ROW()&gt;计算结果!B$19+1,J2345-OFFSET(J2345,-计算结果!B$19,0,1,1),J2345-OFFSET(J2345,-ROW()+2,0,1,1))</f>
        <v>-1905.3021593600279</v>
      </c>
      <c r="L2345" s="32" t="str">
        <f ca="1">IF(AND(F2345&gt;OFFSET(F2345,-计算结果!B$19,0,1,1),'000300'!K2345&lt;OFFSET('000300'!K2345,-计算结果!B$19,0,1,1)),"卖",IF(AND(F2345&lt;OFFSET(F2345,-计算结果!B$19,0,1,1),'000300'!K2345&gt;OFFSET('000300'!K2345,-计算结果!B$19,0,1,1)),"买",L2344))</f>
        <v>卖</v>
      </c>
      <c r="M2345" s="4" t="str">
        <f t="shared" ca="1" si="146"/>
        <v/>
      </c>
      <c r="N2345" s="3">
        <f ca="1">IF(L2344="买",E2345/E2344-1,0)-IF(M2345=1,计算结果!B$17,0)</f>
        <v>0</v>
      </c>
      <c r="O2345" s="2">
        <f t="shared" ca="1" si="147"/>
        <v>1.9570873661665888</v>
      </c>
      <c r="P2345" s="3">
        <f ca="1">1-O2345/MAX(O$2:O2345)</f>
        <v>0.24619944492026535</v>
      </c>
    </row>
    <row r="2346" spans="1:16" x14ac:dyDescent="0.15">
      <c r="A2346" s="1">
        <v>41880</v>
      </c>
      <c r="B2346">
        <v>2317.3000000000002</v>
      </c>
      <c r="C2346">
        <v>2338.77</v>
      </c>
      <c r="D2346" s="21">
        <v>2313.2600000000002</v>
      </c>
      <c r="E2346" s="21">
        <v>2338.29</v>
      </c>
      <c r="F2346" s="43">
        <v>583.59967744000005</v>
      </c>
      <c r="G2346" s="3">
        <f t="shared" si="144"/>
        <v>1.1686165241770796E-2</v>
      </c>
      <c r="H2346" s="3">
        <f>1-E2346/MAX(E$2:E2346)</f>
        <v>0.60214217654665481</v>
      </c>
      <c r="I2346" s="21">
        <f ca="1">IF(ROW()&gt;计算结果!B$18-1,AVERAGE(OFFSET(E2346,0,0,-计算结果!B$18,1)),AVERAGE(OFFSET(E2346,0,0,-ROW()+1,1)))</f>
        <v>2325.3150000000005</v>
      </c>
      <c r="J2346" s="43">
        <f t="shared" ca="1" si="145"/>
        <v>320802.30155519955</v>
      </c>
      <c r="K2346" s="43">
        <f ca="1">IF(ROW()&gt;计算结果!B$19+1,J2346-OFFSET(J2346,-计算结果!B$19,0,1,1),J2346-OFFSET(J2346,-ROW()+2,0,1,1))</f>
        <v>-3390.3909683200181</v>
      </c>
      <c r="L2346" s="32" t="str">
        <f ca="1">IF(AND(F2346&gt;OFFSET(F2346,-计算结果!B$19,0,1,1),'000300'!K2346&lt;OFFSET('000300'!K2346,-计算结果!B$19,0,1,1)),"卖",IF(AND(F2346&lt;OFFSET(F2346,-计算结果!B$19,0,1,1),'000300'!K2346&gt;OFFSET('000300'!K2346,-计算结果!B$19,0,1,1)),"买",L2345))</f>
        <v>卖</v>
      </c>
      <c r="M2346" s="4" t="str">
        <f t="shared" ca="1" si="146"/>
        <v/>
      </c>
      <c r="N2346" s="3">
        <f ca="1">IF(L2345="买",E2346/E2345-1,0)-IF(M2346=1,计算结果!B$17,0)</f>
        <v>0</v>
      </c>
      <c r="O2346" s="2">
        <f t="shared" ca="1" si="147"/>
        <v>1.9570873661665888</v>
      </c>
      <c r="P2346" s="3">
        <f ca="1">1-O2346/MAX(O$2:O2346)</f>
        <v>0.24619944492026535</v>
      </c>
    </row>
    <row r="2347" spans="1:16" x14ac:dyDescent="0.15">
      <c r="A2347" s="1">
        <v>41883</v>
      </c>
      <c r="B2347">
        <v>2340.92</v>
      </c>
      <c r="C2347">
        <v>2355.5500000000002</v>
      </c>
      <c r="D2347" s="21">
        <v>2338.5300000000002</v>
      </c>
      <c r="E2347" s="21">
        <v>2355.3200000000002</v>
      </c>
      <c r="F2347" s="43">
        <v>733.62243583999998</v>
      </c>
      <c r="G2347" s="3">
        <f t="shared" si="144"/>
        <v>7.2831000431941018E-3</v>
      </c>
      <c r="H2347" s="3">
        <f>1-E2347/MAX(E$2:E2347)</f>
        <v>0.59924453821547674</v>
      </c>
      <c r="I2347" s="21">
        <f ca="1">IF(ROW()&gt;计算结果!B$18-1,AVERAGE(OFFSET(E2347,0,0,-计算结果!B$18,1)),AVERAGE(OFFSET(E2347,0,0,-ROW()+1,1)))</f>
        <v>2333.1224999999999</v>
      </c>
      <c r="J2347" s="43">
        <f t="shared" ca="1" si="145"/>
        <v>321535.92399103957</v>
      </c>
      <c r="K2347" s="43">
        <f ca="1">IF(ROW()&gt;计算结果!B$19+1,J2347-OFFSET(J2347,-计算结果!B$19,0,1,1),J2347-OFFSET(J2347,-ROW()+2,0,1,1))</f>
        <v>-3684.1961472000112</v>
      </c>
      <c r="L2347" s="32" t="str">
        <f ca="1">IF(AND(F2347&gt;OFFSET(F2347,-计算结果!B$19,0,1,1),'000300'!K2347&lt;OFFSET('000300'!K2347,-计算结果!B$19,0,1,1)),"卖",IF(AND(F2347&lt;OFFSET(F2347,-计算结果!B$19,0,1,1),'000300'!K2347&gt;OFFSET('000300'!K2347,-计算结果!B$19,0,1,1)),"买",L2346))</f>
        <v>卖</v>
      </c>
      <c r="M2347" s="4" t="str">
        <f t="shared" ca="1" si="146"/>
        <v/>
      </c>
      <c r="N2347" s="3">
        <f ca="1">IF(L2346="买",E2347/E2346-1,0)-IF(M2347=1,计算结果!B$17,0)</f>
        <v>0</v>
      </c>
      <c r="O2347" s="2">
        <f t="shared" ca="1" si="147"/>
        <v>1.9570873661665888</v>
      </c>
      <c r="P2347" s="3">
        <f ca="1">1-O2347/MAX(O$2:O2347)</f>
        <v>0.24619944492026535</v>
      </c>
    </row>
    <row r="2348" spans="1:16" x14ac:dyDescent="0.15">
      <c r="A2348" s="1">
        <v>41884</v>
      </c>
      <c r="B2348">
        <v>2359.86</v>
      </c>
      <c r="C2348">
        <v>2387.66</v>
      </c>
      <c r="D2348" s="21">
        <v>2349.9499999999998</v>
      </c>
      <c r="E2348" s="21">
        <v>2386.46</v>
      </c>
      <c r="F2348" s="43">
        <v>1069.2579327999999</v>
      </c>
      <c r="G2348" s="3">
        <f t="shared" si="144"/>
        <v>1.3221133434098142E-2</v>
      </c>
      <c r="H2348" s="3">
        <f>1-E2348/MAX(E$2:E2348)</f>
        <v>0.59394609678077992</v>
      </c>
      <c r="I2348" s="21">
        <f ca="1">IF(ROW()&gt;计算结果!B$18-1,AVERAGE(OFFSET(E2348,0,0,-计算结果!B$18,1)),AVERAGE(OFFSET(E2348,0,0,-ROW()+1,1)))</f>
        <v>2347.8374999999996</v>
      </c>
      <c r="J2348" s="43">
        <f t="shared" ca="1" si="145"/>
        <v>322605.18192383955</v>
      </c>
      <c r="K2348" s="43">
        <f ca="1">IF(ROW()&gt;计算结果!B$19+1,J2348-OFFSET(J2348,-计算结果!B$19,0,1,1),J2348-OFFSET(J2348,-ROW()+2,0,1,1))</f>
        <v>-3528.6862643200438</v>
      </c>
      <c r="L2348" s="32" t="str">
        <f ca="1">IF(AND(F2348&gt;OFFSET(F2348,-计算结果!B$19,0,1,1),'000300'!K2348&lt;OFFSET('000300'!K2348,-计算结果!B$19,0,1,1)),"卖",IF(AND(F2348&lt;OFFSET(F2348,-计算结果!B$19,0,1,1),'000300'!K2348&gt;OFFSET('000300'!K2348,-计算结果!B$19,0,1,1)),"买",L2347))</f>
        <v>卖</v>
      </c>
      <c r="M2348" s="4" t="str">
        <f t="shared" ca="1" si="146"/>
        <v/>
      </c>
      <c r="N2348" s="3">
        <f ca="1">IF(L2347="买",E2348/E2347-1,0)-IF(M2348=1,计算结果!B$17,0)</f>
        <v>0</v>
      </c>
      <c r="O2348" s="2">
        <f t="shared" ca="1" si="147"/>
        <v>1.9570873661665888</v>
      </c>
      <c r="P2348" s="3">
        <f ca="1">1-O2348/MAX(O$2:O2348)</f>
        <v>0.24619944492026535</v>
      </c>
    </row>
    <row r="2349" spans="1:16" x14ac:dyDescent="0.15">
      <c r="A2349" s="1">
        <v>41885</v>
      </c>
      <c r="B2349">
        <v>2389.69</v>
      </c>
      <c r="C2349">
        <v>2414.2600000000002</v>
      </c>
      <c r="D2349" s="21">
        <v>2389.6799999999998</v>
      </c>
      <c r="E2349" s="21">
        <v>2408.84</v>
      </c>
      <c r="F2349" s="43">
        <v>1236.2919116800001</v>
      </c>
      <c r="G2349" s="3">
        <f t="shared" si="144"/>
        <v>9.3779070254687014E-3</v>
      </c>
      <c r="H2349" s="3">
        <f>1-E2349/MAX(E$2:E2349)</f>
        <v>0.59013816102906147</v>
      </c>
      <c r="I2349" s="21">
        <f ca="1">IF(ROW()&gt;计算结果!B$18-1,AVERAGE(OFFSET(E2349,0,0,-计算结果!B$18,1)),AVERAGE(OFFSET(E2349,0,0,-ROW()+1,1)))</f>
        <v>2372.2275</v>
      </c>
      <c r="J2349" s="43">
        <f t="shared" ca="1" si="145"/>
        <v>323841.47383551957</v>
      </c>
      <c r="K2349" s="43">
        <f ca="1">IF(ROW()&gt;计算结果!B$19+1,J2349-OFFSET(J2349,-计算结果!B$19,0,1,1),J2349-OFFSET(J2349,-ROW()+2,0,1,1))</f>
        <v>-1370.4737177600036</v>
      </c>
      <c r="L2349" s="32" t="str">
        <f ca="1">IF(AND(F2349&gt;OFFSET(F2349,-计算结果!B$19,0,1,1),'000300'!K2349&lt;OFFSET('000300'!K2349,-计算结果!B$19,0,1,1)),"卖",IF(AND(F2349&lt;OFFSET(F2349,-计算结果!B$19,0,1,1),'000300'!K2349&gt;OFFSET('000300'!K2349,-计算结果!B$19,0,1,1)),"买",L2348))</f>
        <v>卖</v>
      </c>
      <c r="M2349" s="4" t="str">
        <f t="shared" ca="1" si="146"/>
        <v/>
      </c>
      <c r="N2349" s="3">
        <f ca="1">IF(L2348="买",E2349/E2348-1,0)-IF(M2349=1,计算结果!B$17,0)</f>
        <v>0</v>
      </c>
      <c r="O2349" s="2">
        <f t="shared" ca="1" si="147"/>
        <v>1.9570873661665888</v>
      </c>
      <c r="P2349" s="3">
        <f ca="1">1-O2349/MAX(O$2:O2349)</f>
        <v>0.24619944492026535</v>
      </c>
    </row>
    <row r="2350" spans="1:16" x14ac:dyDescent="0.15">
      <c r="A2350" s="1">
        <v>41886</v>
      </c>
      <c r="B2350">
        <v>2411.9299999999998</v>
      </c>
      <c r="C2350">
        <v>2427.3000000000002</v>
      </c>
      <c r="D2350" s="21">
        <v>2404.08</v>
      </c>
      <c r="E2350" s="21">
        <v>2426.2199999999998</v>
      </c>
      <c r="F2350" s="43">
        <v>1082.9470105600001</v>
      </c>
      <c r="G2350" s="3">
        <f t="shared" si="144"/>
        <v>7.2150910811841218E-3</v>
      </c>
      <c r="H2350" s="3">
        <f>1-E2350/MAX(E$2:E2350)</f>
        <v>0.58718097053018448</v>
      </c>
      <c r="I2350" s="21">
        <f ca="1">IF(ROW()&gt;计算结果!B$18-1,AVERAGE(OFFSET(E2350,0,0,-计算结果!B$18,1)),AVERAGE(OFFSET(E2350,0,0,-ROW()+1,1)))</f>
        <v>2394.21</v>
      </c>
      <c r="J2350" s="43">
        <f t="shared" ca="1" si="145"/>
        <v>324924.42084607959</v>
      </c>
      <c r="K2350" s="43">
        <f ca="1">IF(ROW()&gt;计算结果!B$19+1,J2350-OFFSET(J2350,-计算结果!B$19,0,1,1),J2350-OFFSET(J2350,-ROW()+2,0,1,1))</f>
        <v>568.89790464000544</v>
      </c>
      <c r="L2350" s="32" t="str">
        <f ca="1">IF(AND(F2350&gt;OFFSET(F2350,-计算结果!B$19,0,1,1),'000300'!K2350&lt;OFFSET('000300'!K2350,-计算结果!B$19,0,1,1)),"卖",IF(AND(F2350&lt;OFFSET(F2350,-计算结果!B$19,0,1,1),'000300'!K2350&gt;OFFSET('000300'!K2350,-计算结果!B$19,0,1,1)),"买",L2349))</f>
        <v>卖</v>
      </c>
      <c r="M2350" s="4" t="str">
        <f t="shared" ca="1" si="146"/>
        <v/>
      </c>
      <c r="N2350" s="3">
        <f ca="1">IF(L2349="买",E2350/E2349-1,0)-IF(M2350=1,计算结果!B$17,0)</f>
        <v>0</v>
      </c>
      <c r="O2350" s="2">
        <f t="shared" ca="1" si="147"/>
        <v>1.9570873661665888</v>
      </c>
      <c r="P2350" s="3">
        <f ca="1">1-O2350/MAX(O$2:O2350)</f>
        <v>0.24619944492026535</v>
      </c>
    </row>
    <row r="2351" spans="1:16" x14ac:dyDescent="0.15">
      <c r="A2351" s="1">
        <v>41887</v>
      </c>
      <c r="B2351">
        <v>2433.17</v>
      </c>
      <c r="C2351">
        <v>2450.63</v>
      </c>
      <c r="D2351" s="21">
        <v>2427.9899999999998</v>
      </c>
      <c r="E2351" s="21">
        <v>2449.2600000000002</v>
      </c>
      <c r="F2351" s="43">
        <v>1233.4931968000001</v>
      </c>
      <c r="G2351" s="3">
        <f t="shared" si="144"/>
        <v>9.4962534312637015E-3</v>
      </c>
      <c r="H2351" s="3">
        <f>1-E2351/MAX(E$2:E2351)</f>
        <v>0.5832607364050908</v>
      </c>
      <c r="I2351" s="21">
        <f ca="1">IF(ROW()&gt;计算结果!B$18-1,AVERAGE(OFFSET(E2351,0,0,-计算结果!B$18,1)),AVERAGE(OFFSET(E2351,0,0,-ROW()+1,1)))</f>
        <v>2417.6950000000002</v>
      </c>
      <c r="J2351" s="43">
        <f t="shared" ca="1" si="145"/>
        <v>326157.91404287959</v>
      </c>
      <c r="K2351" s="43">
        <f ca="1">IF(ROW()&gt;计算结果!B$19+1,J2351-OFFSET(J2351,-计算结果!B$19,0,1,1),J2351-OFFSET(J2351,-ROW()+2,0,1,1))</f>
        <v>2654.2160691199824</v>
      </c>
      <c r="L2351" s="32" t="str">
        <f ca="1">IF(AND(F2351&gt;OFFSET(F2351,-计算结果!B$19,0,1,1),'000300'!K2351&lt;OFFSET('000300'!K2351,-计算结果!B$19,0,1,1)),"卖",IF(AND(F2351&lt;OFFSET(F2351,-计算结果!B$19,0,1,1),'000300'!K2351&gt;OFFSET('000300'!K2351,-计算结果!B$19,0,1,1)),"买",L2350))</f>
        <v>卖</v>
      </c>
      <c r="M2351" s="4" t="str">
        <f t="shared" ca="1" si="146"/>
        <v/>
      </c>
      <c r="N2351" s="3">
        <f ca="1">IF(L2350="买",E2351/E2350-1,0)-IF(M2351=1,计算结果!B$17,0)</f>
        <v>0</v>
      </c>
      <c r="O2351" s="2">
        <f t="shared" ca="1" si="147"/>
        <v>1.9570873661665888</v>
      </c>
      <c r="P2351" s="3">
        <f ca="1">1-O2351/MAX(O$2:O2351)</f>
        <v>0.24619944492026535</v>
      </c>
    </row>
    <row r="2352" spans="1:16" x14ac:dyDescent="0.15">
      <c r="A2352" s="1">
        <v>41891</v>
      </c>
      <c r="B2352">
        <v>2452.23</v>
      </c>
      <c r="C2352">
        <v>2454.89</v>
      </c>
      <c r="D2352" s="21">
        <v>2437.08</v>
      </c>
      <c r="E2352" s="21">
        <v>2445.2199999999998</v>
      </c>
      <c r="F2352" s="43">
        <v>1077.9521024000001</v>
      </c>
      <c r="G2352" s="3">
        <f t="shared" si="144"/>
        <v>-1.649477801458521E-3</v>
      </c>
      <c r="H2352" s="3">
        <f>1-E2352/MAX(E$2:E2352)</f>
        <v>0.58394813856938677</v>
      </c>
      <c r="I2352" s="21">
        <f ca="1">IF(ROW()&gt;计算结果!B$18-1,AVERAGE(OFFSET(E2352,0,0,-计算结果!B$18,1)),AVERAGE(OFFSET(E2352,0,0,-ROW()+1,1)))</f>
        <v>2432.3849999999998</v>
      </c>
      <c r="J2352" s="43">
        <f t="shared" ca="1" si="145"/>
        <v>327235.86614527961</v>
      </c>
      <c r="K2352" s="43">
        <f ca="1">IF(ROW()&gt;计算结果!B$19+1,J2352-OFFSET(J2352,-计算结果!B$19,0,1,1),J2352-OFFSET(J2352,-ROW()+2,0,1,1))</f>
        <v>4563.5184640000225</v>
      </c>
      <c r="L2352" s="32" t="str">
        <f ca="1">IF(AND(F2352&gt;OFFSET(F2352,-计算结果!B$19,0,1,1),'000300'!K2352&lt;OFFSET('000300'!K2352,-计算结果!B$19,0,1,1)),"卖",IF(AND(F2352&lt;OFFSET(F2352,-计算结果!B$19,0,1,1),'000300'!K2352&gt;OFFSET('000300'!K2352,-计算结果!B$19,0,1,1)),"买",L2351))</f>
        <v>卖</v>
      </c>
      <c r="M2352" s="4" t="str">
        <f t="shared" ca="1" si="146"/>
        <v/>
      </c>
      <c r="N2352" s="3">
        <f ca="1">IF(L2351="买",E2352/E2351-1,0)-IF(M2352=1,计算结果!B$17,0)</f>
        <v>0</v>
      </c>
      <c r="O2352" s="2">
        <f t="shared" ca="1" si="147"/>
        <v>1.9570873661665888</v>
      </c>
      <c r="P2352" s="3">
        <f ca="1">1-O2352/MAX(O$2:O2352)</f>
        <v>0.24619944492026535</v>
      </c>
    </row>
    <row r="2353" spans="1:16" x14ac:dyDescent="0.15">
      <c r="A2353" s="1">
        <v>41892</v>
      </c>
      <c r="B2353">
        <v>2435.59</v>
      </c>
      <c r="C2353">
        <v>2437.08</v>
      </c>
      <c r="D2353" s="21">
        <v>2422.65</v>
      </c>
      <c r="E2353" s="21">
        <v>2432.4299999999998</v>
      </c>
      <c r="F2353" s="43">
        <v>974.72684031999995</v>
      </c>
      <c r="G2353" s="3">
        <f t="shared" si="144"/>
        <v>-5.2306131963586466E-3</v>
      </c>
      <c r="H2353" s="3">
        <f>1-E2353/MAX(E$2:E2353)</f>
        <v>0.58612434492615528</v>
      </c>
      <c r="I2353" s="21">
        <f ca="1">IF(ROW()&gt;计算结果!B$18-1,AVERAGE(OFFSET(E2353,0,0,-计算结果!B$18,1)),AVERAGE(OFFSET(E2353,0,0,-ROW()+1,1)))</f>
        <v>2438.2824999999998</v>
      </c>
      <c r="J2353" s="43">
        <f t="shared" ca="1" si="145"/>
        <v>328210.59298559959</v>
      </c>
      <c r="K2353" s="43">
        <f ca="1">IF(ROW()&gt;计算结果!B$19+1,J2353-OFFSET(J2353,-计算结果!B$19,0,1,1),J2353-OFFSET(J2353,-ROW()+2,0,1,1))</f>
        <v>6162.7320729600033</v>
      </c>
      <c r="L2353" s="32" t="str">
        <f ca="1">IF(AND(F2353&gt;OFFSET(F2353,-计算结果!B$19,0,1,1),'000300'!K2353&lt;OFFSET('000300'!K2353,-计算结果!B$19,0,1,1)),"卖",IF(AND(F2353&lt;OFFSET(F2353,-计算结果!B$19,0,1,1),'000300'!K2353&gt;OFFSET('000300'!K2353,-计算结果!B$19,0,1,1)),"买",L2352))</f>
        <v>卖</v>
      </c>
      <c r="M2353" s="4" t="str">
        <f t="shared" ca="1" si="146"/>
        <v/>
      </c>
      <c r="N2353" s="3">
        <f ca="1">IF(L2352="买",E2353/E2352-1,0)-IF(M2353=1,计算结果!B$17,0)</f>
        <v>0</v>
      </c>
      <c r="O2353" s="2">
        <f t="shared" ca="1" si="147"/>
        <v>1.9570873661665888</v>
      </c>
      <c r="P2353" s="3">
        <f ca="1">1-O2353/MAX(O$2:O2353)</f>
        <v>0.24619944492026535</v>
      </c>
    </row>
    <row r="2354" spans="1:16" x14ac:dyDescent="0.15">
      <c r="A2354" s="1">
        <v>41893</v>
      </c>
      <c r="B2354">
        <v>2430.6799999999998</v>
      </c>
      <c r="C2354">
        <v>2461.4699999999998</v>
      </c>
      <c r="D2354" s="21">
        <v>2417.27</v>
      </c>
      <c r="E2354" s="21">
        <v>2423.4499999999998</v>
      </c>
      <c r="F2354" s="43">
        <v>1272.03385344</v>
      </c>
      <c r="G2354" s="3">
        <f t="shared" si="144"/>
        <v>-3.6917814695592854E-3</v>
      </c>
      <c r="H2354" s="3">
        <f>1-E2354/MAX(E$2:E2354)</f>
        <v>0.58765228340025866</v>
      </c>
      <c r="I2354" s="21">
        <f ca="1">IF(ROW()&gt;计算结果!B$18-1,AVERAGE(OFFSET(E2354,0,0,-计算结果!B$18,1)),AVERAGE(OFFSET(E2354,0,0,-ROW()+1,1)))</f>
        <v>2437.59</v>
      </c>
      <c r="J2354" s="43">
        <f t="shared" ca="1" si="145"/>
        <v>326938.55913215957</v>
      </c>
      <c r="K2354" s="43">
        <f ca="1">IF(ROW()&gt;计算结果!B$19+1,J2354-OFFSET(J2354,-计算结果!B$19,0,1,1),J2354-OFFSET(J2354,-ROW()+2,0,1,1))</f>
        <v>5552.6578995200107</v>
      </c>
      <c r="L2354" s="32" t="str">
        <f ca="1">IF(AND(F2354&gt;OFFSET(F2354,-计算结果!B$19,0,1,1),'000300'!K2354&lt;OFFSET('000300'!K2354,-计算结果!B$19,0,1,1)),"卖",IF(AND(F2354&lt;OFFSET(F2354,-计算结果!B$19,0,1,1),'000300'!K2354&gt;OFFSET('000300'!K2354,-计算结果!B$19,0,1,1)),"买",L2353))</f>
        <v>卖</v>
      </c>
      <c r="M2354" s="4" t="str">
        <f t="shared" ca="1" si="146"/>
        <v/>
      </c>
      <c r="N2354" s="3">
        <f ca="1">IF(L2353="买",E2354/E2353-1,0)-IF(M2354=1,计算结果!B$17,0)</f>
        <v>0</v>
      </c>
      <c r="O2354" s="2">
        <f t="shared" ca="1" si="147"/>
        <v>1.9570873661665888</v>
      </c>
      <c r="P2354" s="3">
        <f ca="1">1-O2354/MAX(O$2:O2354)</f>
        <v>0.24619944492026535</v>
      </c>
    </row>
    <row r="2355" spans="1:16" x14ac:dyDescent="0.15">
      <c r="A2355" s="1">
        <v>41894</v>
      </c>
      <c r="B2355">
        <v>2418.75</v>
      </c>
      <c r="C2355">
        <v>2438.36</v>
      </c>
      <c r="D2355" s="21">
        <v>2412.62</v>
      </c>
      <c r="E2355" s="21">
        <v>2438.36</v>
      </c>
      <c r="F2355" s="43">
        <v>966.25762304</v>
      </c>
      <c r="G2355" s="3">
        <f t="shared" si="144"/>
        <v>6.1523860611938375E-3</v>
      </c>
      <c r="H2355" s="3">
        <f>1-E2355/MAX(E$2:E2355)</f>
        <v>0.58511536105628525</v>
      </c>
      <c r="I2355" s="21">
        <f ca="1">IF(ROW()&gt;计算结果!B$18-1,AVERAGE(OFFSET(E2355,0,0,-计算结果!B$18,1)),AVERAGE(OFFSET(E2355,0,0,-ROW()+1,1)))</f>
        <v>2434.8649999999998</v>
      </c>
      <c r="J2355" s="43">
        <f t="shared" ca="1" si="145"/>
        <v>325972.30150911957</v>
      </c>
      <c r="K2355" s="43">
        <f ca="1">IF(ROW()&gt;计算结果!B$19+1,J2355-OFFSET(J2355,-计算结果!B$19,0,1,1),J2355-OFFSET(J2355,-ROW()+2,0,1,1))</f>
        <v>5169.9999539200217</v>
      </c>
      <c r="L2355" s="32" t="str">
        <f ca="1">IF(AND(F2355&gt;OFFSET(F2355,-计算结果!B$19,0,1,1),'000300'!K2355&lt;OFFSET('000300'!K2355,-计算结果!B$19,0,1,1)),"卖",IF(AND(F2355&lt;OFFSET(F2355,-计算结果!B$19,0,1,1),'000300'!K2355&gt;OFFSET('000300'!K2355,-计算结果!B$19,0,1,1)),"买",L2354))</f>
        <v>卖</v>
      </c>
      <c r="M2355" s="4" t="str">
        <f t="shared" ca="1" si="146"/>
        <v/>
      </c>
      <c r="N2355" s="3">
        <f ca="1">IF(L2354="买",E2355/E2354-1,0)-IF(M2355=1,计算结果!B$17,0)</f>
        <v>0</v>
      </c>
      <c r="O2355" s="2">
        <f t="shared" ca="1" si="147"/>
        <v>1.9570873661665888</v>
      </c>
      <c r="P2355" s="3">
        <f ca="1">1-O2355/MAX(O$2:O2355)</f>
        <v>0.24619944492026535</v>
      </c>
    </row>
    <row r="2356" spans="1:16" x14ac:dyDescent="0.15">
      <c r="A2356" s="1">
        <v>41897</v>
      </c>
      <c r="B2356">
        <v>2433</v>
      </c>
      <c r="C2356">
        <v>2439.25</v>
      </c>
      <c r="D2356" s="21">
        <v>2418.96</v>
      </c>
      <c r="E2356" s="21">
        <v>2437.19</v>
      </c>
      <c r="F2356" s="43">
        <v>1125.0769100800001</v>
      </c>
      <c r="G2356" s="3">
        <f t="shared" si="144"/>
        <v>-4.7983070588430987E-4</v>
      </c>
      <c r="H2356" s="3">
        <f>1-E2356/MAX(E$2:E2356)</f>
        <v>0.58531443544545025</v>
      </c>
      <c r="I2356" s="21">
        <f ca="1">IF(ROW()&gt;计算结果!B$18-1,AVERAGE(OFFSET(E2356,0,0,-计算结果!B$18,1)),AVERAGE(OFFSET(E2356,0,0,-ROW()+1,1)))</f>
        <v>2432.8575000000001</v>
      </c>
      <c r="J2356" s="43">
        <f t="shared" ca="1" si="145"/>
        <v>324847.22459903959</v>
      </c>
      <c r="K2356" s="43">
        <f ca="1">IF(ROW()&gt;计算结果!B$19+1,J2356-OFFSET(J2356,-计算结果!B$19,0,1,1),J2356-OFFSET(J2356,-ROW()+2,0,1,1))</f>
        <v>3311.3006080000196</v>
      </c>
      <c r="L2356" s="32" t="str">
        <f ca="1">IF(AND(F2356&gt;OFFSET(F2356,-计算结果!B$19,0,1,1),'000300'!K2356&lt;OFFSET('000300'!K2356,-计算结果!B$19,0,1,1)),"卖",IF(AND(F2356&lt;OFFSET(F2356,-计算结果!B$19,0,1,1),'000300'!K2356&gt;OFFSET('000300'!K2356,-计算结果!B$19,0,1,1)),"买",L2355))</f>
        <v>卖</v>
      </c>
      <c r="M2356" s="4" t="str">
        <f t="shared" ca="1" si="146"/>
        <v/>
      </c>
      <c r="N2356" s="3">
        <f ca="1">IF(L2355="买",E2356/E2355-1,0)-IF(M2356=1,计算结果!B$17,0)</f>
        <v>0</v>
      </c>
      <c r="O2356" s="2">
        <f t="shared" ca="1" si="147"/>
        <v>1.9570873661665888</v>
      </c>
      <c r="P2356" s="3">
        <f ca="1">1-O2356/MAX(O$2:O2356)</f>
        <v>0.24619944492026535</v>
      </c>
    </row>
    <row r="2357" spans="1:16" x14ac:dyDescent="0.15">
      <c r="A2357" s="1">
        <v>41898</v>
      </c>
      <c r="B2357">
        <v>2440.34</v>
      </c>
      <c r="C2357">
        <v>2442.92</v>
      </c>
      <c r="D2357" s="21">
        <v>2386.98</v>
      </c>
      <c r="E2357" s="21">
        <v>2388.7600000000002</v>
      </c>
      <c r="F2357" s="43">
        <v>1472.5016780799999</v>
      </c>
      <c r="G2357" s="3">
        <f t="shared" si="144"/>
        <v>-1.9871245163487372E-2</v>
      </c>
      <c r="H2357" s="3">
        <f>1-E2357/MAX(E$2:E2357)</f>
        <v>0.59355475396447277</v>
      </c>
      <c r="I2357" s="21">
        <f ca="1">IF(ROW()&gt;计算结果!B$18-1,AVERAGE(OFFSET(E2357,0,0,-计算结果!B$18,1)),AVERAGE(OFFSET(E2357,0,0,-ROW()+1,1)))</f>
        <v>2421.94</v>
      </c>
      <c r="J2357" s="43">
        <f t="shared" ca="1" si="145"/>
        <v>323374.72292095958</v>
      </c>
      <c r="K2357" s="43">
        <f ca="1">IF(ROW()&gt;计算结果!B$19+1,J2357-OFFSET(J2357,-计算结果!B$19,0,1,1),J2357-OFFSET(J2357,-ROW()+2,0,1,1))</f>
        <v>769.5409971200279</v>
      </c>
      <c r="L2357" s="32" t="str">
        <f ca="1">IF(AND(F2357&gt;OFFSET(F2357,-计算结果!B$19,0,1,1),'000300'!K2357&lt;OFFSET('000300'!K2357,-计算结果!B$19,0,1,1)),"卖",IF(AND(F2357&lt;OFFSET(F2357,-计算结果!B$19,0,1,1),'000300'!K2357&gt;OFFSET('000300'!K2357,-计算结果!B$19,0,1,1)),"买",L2356))</f>
        <v>卖</v>
      </c>
      <c r="M2357" s="4" t="str">
        <f t="shared" ca="1" si="146"/>
        <v/>
      </c>
      <c r="N2357" s="3">
        <f ca="1">IF(L2356="买",E2357/E2356-1,0)-IF(M2357=1,计算结果!B$17,0)</f>
        <v>0</v>
      </c>
      <c r="O2357" s="2">
        <f t="shared" ca="1" si="147"/>
        <v>1.9570873661665888</v>
      </c>
      <c r="P2357" s="3">
        <f ca="1">1-O2357/MAX(O$2:O2357)</f>
        <v>0.24619944492026535</v>
      </c>
    </row>
    <row r="2358" spans="1:16" x14ac:dyDescent="0.15">
      <c r="A2358" s="1">
        <v>41899</v>
      </c>
      <c r="B2358">
        <v>2395.36</v>
      </c>
      <c r="C2358">
        <v>2405.37</v>
      </c>
      <c r="D2358" s="21">
        <v>2379.09</v>
      </c>
      <c r="E2358" s="21">
        <v>2401.33</v>
      </c>
      <c r="F2358" s="43">
        <v>980.39472128</v>
      </c>
      <c r="G2358" s="3">
        <f t="shared" si="144"/>
        <v>5.2621443761615705E-3</v>
      </c>
      <c r="H2358" s="3">
        <f>1-E2358/MAX(E$2:E2358)</f>
        <v>0.59141598039882937</v>
      </c>
      <c r="I2358" s="21">
        <f ca="1">IF(ROW()&gt;计算结果!B$18-1,AVERAGE(OFFSET(E2358,0,0,-计算结果!B$18,1)),AVERAGE(OFFSET(E2358,0,0,-ROW()+1,1)))</f>
        <v>2416.41</v>
      </c>
      <c r="J2358" s="43">
        <f t="shared" ca="1" si="145"/>
        <v>322394.32819967956</v>
      </c>
      <c r="K2358" s="43">
        <f ca="1">IF(ROW()&gt;计算结果!B$19+1,J2358-OFFSET(J2358,-计算结果!B$19,0,1,1),J2358-OFFSET(J2358,-ROW()+2,0,1,1))</f>
        <v>-1447.1456358400173</v>
      </c>
      <c r="L2358" s="32" t="str">
        <f ca="1">IF(AND(F2358&gt;OFFSET(F2358,-计算结果!B$19,0,1,1),'000300'!K2358&lt;OFFSET('000300'!K2358,-计算结果!B$19,0,1,1)),"卖",IF(AND(F2358&lt;OFFSET(F2358,-计算结果!B$19,0,1,1),'000300'!K2358&gt;OFFSET('000300'!K2358,-计算结果!B$19,0,1,1)),"买",L2357))</f>
        <v>卖</v>
      </c>
      <c r="M2358" s="4" t="str">
        <f t="shared" ca="1" si="146"/>
        <v/>
      </c>
      <c r="N2358" s="3">
        <f ca="1">IF(L2357="买",E2358/E2357-1,0)-IF(M2358=1,计算结果!B$17,0)</f>
        <v>0</v>
      </c>
      <c r="O2358" s="2">
        <f t="shared" ca="1" si="147"/>
        <v>1.9570873661665888</v>
      </c>
      <c r="P2358" s="3">
        <f ca="1">1-O2358/MAX(O$2:O2358)</f>
        <v>0.24619944492026535</v>
      </c>
    </row>
    <row r="2359" spans="1:16" x14ac:dyDescent="0.15">
      <c r="A2359" s="1">
        <v>41900</v>
      </c>
      <c r="B2359">
        <v>2396.38</v>
      </c>
      <c r="C2359">
        <v>2414.9499999999998</v>
      </c>
      <c r="D2359" s="21">
        <v>2389.62</v>
      </c>
      <c r="E2359" s="21">
        <v>2408.66</v>
      </c>
      <c r="F2359" s="43">
        <v>921.05334784000001</v>
      </c>
      <c r="G2359" s="3">
        <f t="shared" si="144"/>
        <v>3.0524750867226835E-3</v>
      </c>
      <c r="H2359" s="3">
        <f>1-E2359/MAX(E$2:E2359)</f>
        <v>0.59016878785816385</v>
      </c>
      <c r="I2359" s="21">
        <f ca="1">IF(ROW()&gt;计算结果!B$18-1,AVERAGE(OFFSET(E2359,0,0,-计算结果!B$18,1)),AVERAGE(OFFSET(E2359,0,0,-ROW()+1,1)))</f>
        <v>2408.9850000000001</v>
      </c>
      <c r="J2359" s="43">
        <f t="shared" ca="1" si="145"/>
        <v>321473.27485183958</v>
      </c>
      <c r="K2359" s="43">
        <f ca="1">IF(ROW()&gt;计算结果!B$19+1,J2359-OFFSET(J2359,-计算结果!B$19,0,1,1),J2359-OFFSET(J2359,-ROW()+2,0,1,1))</f>
        <v>-3451.1459942400106</v>
      </c>
      <c r="L2359" s="32" t="str">
        <f ca="1">IF(AND(F2359&gt;OFFSET(F2359,-计算结果!B$19,0,1,1),'000300'!K2359&lt;OFFSET('000300'!K2359,-计算结果!B$19,0,1,1)),"卖",IF(AND(F2359&lt;OFFSET(F2359,-计算结果!B$19,0,1,1),'000300'!K2359&gt;OFFSET('000300'!K2359,-计算结果!B$19,0,1,1)),"买",L2358))</f>
        <v>卖</v>
      </c>
      <c r="M2359" s="4" t="str">
        <f t="shared" ca="1" si="146"/>
        <v/>
      </c>
      <c r="N2359" s="3">
        <f ca="1">IF(L2358="买",E2359/E2358-1,0)-IF(M2359=1,计算结果!B$17,0)</f>
        <v>0</v>
      </c>
      <c r="O2359" s="2">
        <f t="shared" ca="1" si="147"/>
        <v>1.9570873661665888</v>
      </c>
      <c r="P2359" s="3">
        <f ca="1">1-O2359/MAX(O$2:O2359)</f>
        <v>0.24619944492026535</v>
      </c>
    </row>
    <row r="2360" spans="1:16" x14ac:dyDescent="0.15">
      <c r="A2360" s="1">
        <v>41901</v>
      </c>
      <c r="B2360">
        <v>2409.31</v>
      </c>
      <c r="C2360">
        <v>2430.15</v>
      </c>
      <c r="D2360" s="21">
        <v>2402.31</v>
      </c>
      <c r="E2360" s="21">
        <v>2425.21</v>
      </c>
      <c r="F2360" s="43">
        <v>882.21040640000001</v>
      </c>
      <c r="G2360" s="3">
        <f t="shared" si="144"/>
        <v>6.8710403294778288E-3</v>
      </c>
      <c r="H2360" s="3">
        <f>1-E2360/MAX(E$2:E2360)</f>
        <v>0.58735282107125841</v>
      </c>
      <c r="I2360" s="21">
        <f ca="1">IF(ROW()&gt;计算结果!B$18-1,AVERAGE(OFFSET(E2360,0,0,-计算结果!B$18,1)),AVERAGE(OFFSET(E2360,0,0,-ROW()+1,1)))</f>
        <v>2405.9899999999998</v>
      </c>
      <c r="J2360" s="43">
        <f t="shared" ca="1" si="145"/>
        <v>320591.06444543961</v>
      </c>
      <c r="K2360" s="43">
        <f ca="1">IF(ROW()&gt;计算结果!B$19+1,J2360-OFFSET(J2360,-计算结果!B$19,0,1,1),J2360-OFFSET(J2360,-ROW()+2,0,1,1))</f>
        <v>-5566.8495974399848</v>
      </c>
      <c r="L2360" s="32" t="str">
        <f ca="1">IF(AND(F2360&gt;OFFSET(F2360,-计算结果!B$19,0,1,1),'000300'!K2360&lt;OFFSET('000300'!K2360,-计算结果!B$19,0,1,1)),"卖",IF(AND(F2360&lt;OFFSET(F2360,-计算结果!B$19,0,1,1),'000300'!K2360&gt;OFFSET('000300'!K2360,-计算结果!B$19,0,1,1)),"买",L2359))</f>
        <v>卖</v>
      </c>
      <c r="M2360" s="4" t="str">
        <f t="shared" ca="1" si="146"/>
        <v/>
      </c>
      <c r="N2360" s="3">
        <f ca="1">IF(L2359="买",E2360/E2359-1,0)-IF(M2360=1,计算结果!B$17,0)</f>
        <v>0</v>
      </c>
      <c r="O2360" s="2">
        <f t="shared" ca="1" si="147"/>
        <v>1.9570873661665888</v>
      </c>
      <c r="P2360" s="3">
        <f ca="1">1-O2360/MAX(O$2:O2360)</f>
        <v>0.24619944492026535</v>
      </c>
    </row>
    <row r="2361" spans="1:16" x14ac:dyDescent="0.15">
      <c r="A2361" s="1">
        <v>41904</v>
      </c>
      <c r="B2361">
        <v>2419.33</v>
      </c>
      <c r="C2361">
        <v>2419.33</v>
      </c>
      <c r="D2361" s="21">
        <v>2374.11</v>
      </c>
      <c r="E2361" s="21">
        <v>2378.92</v>
      </c>
      <c r="F2361" s="43">
        <v>889.58058496000001</v>
      </c>
      <c r="G2361" s="3">
        <f t="shared" si="144"/>
        <v>-1.9087006898371617E-2</v>
      </c>
      <c r="H2361" s="3">
        <f>1-E2361/MAX(E$2:E2361)</f>
        <v>0.59522902062206495</v>
      </c>
      <c r="I2361" s="21">
        <f ca="1">IF(ROW()&gt;计算结果!B$18-1,AVERAGE(OFFSET(E2361,0,0,-计算结果!B$18,1)),AVERAGE(OFFSET(E2361,0,0,-ROW()+1,1)))</f>
        <v>2403.5299999999997</v>
      </c>
      <c r="J2361" s="43">
        <f t="shared" ca="1" si="145"/>
        <v>319701.48386047961</v>
      </c>
      <c r="K2361" s="43">
        <f ca="1">IF(ROW()&gt;计算结果!B$19+1,J2361-OFFSET(J2361,-计算结果!B$19,0,1,1),J2361-OFFSET(J2361,-ROW()+2,0,1,1))</f>
        <v>-7534.3822847999982</v>
      </c>
      <c r="L2361" s="32" t="str">
        <f ca="1">IF(AND(F2361&gt;OFFSET(F2361,-计算结果!B$19,0,1,1),'000300'!K2361&lt;OFFSET('000300'!K2361,-计算结果!B$19,0,1,1)),"卖",IF(AND(F2361&lt;OFFSET(F2361,-计算结果!B$19,0,1,1),'000300'!K2361&gt;OFFSET('000300'!K2361,-计算结果!B$19,0,1,1)),"买",L2360))</f>
        <v>卖</v>
      </c>
      <c r="M2361" s="4" t="str">
        <f t="shared" ca="1" si="146"/>
        <v/>
      </c>
      <c r="N2361" s="3">
        <f ca="1">IF(L2360="买",E2361/E2360-1,0)-IF(M2361=1,计算结果!B$17,0)</f>
        <v>0</v>
      </c>
      <c r="O2361" s="2">
        <f t="shared" ca="1" si="147"/>
        <v>1.9570873661665888</v>
      </c>
      <c r="P2361" s="3">
        <f ca="1">1-O2361/MAX(O$2:O2361)</f>
        <v>0.24619944492026535</v>
      </c>
    </row>
    <row r="2362" spans="1:16" x14ac:dyDescent="0.15">
      <c r="A2362" s="1">
        <v>41905</v>
      </c>
      <c r="B2362">
        <v>2379.52</v>
      </c>
      <c r="C2362">
        <v>2402.48</v>
      </c>
      <c r="D2362" s="21">
        <v>2379.52</v>
      </c>
      <c r="E2362" s="21">
        <v>2399.46</v>
      </c>
      <c r="F2362" s="43">
        <v>754.63679999999999</v>
      </c>
      <c r="G2362" s="3">
        <f t="shared" si="144"/>
        <v>8.6341701276209104E-3</v>
      </c>
      <c r="H2362" s="3">
        <f>1-E2362/MAX(E$2:E2362)</f>
        <v>0.591734159123392</v>
      </c>
      <c r="I2362" s="21">
        <f ca="1">IF(ROW()&gt;计算结果!B$18-1,AVERAGE(OFFSET(E2362,0,0,-计算结果!B$18,1)),AVERAGE(OFFSET(E2362,0,0,-ROW()+1,1)))</f>
        <v>2403.0625</v>
      </c>
      <c r="J2362" s="43">
        <f t="shared" ca="1" si="145"/>
        <v>318946.84706047963</v>
      </c>
      <c r="K2362" s="43">
        <f ca="1">IF(ROW()&gt;计算结果!B$19+1,J2362-OFFSET(J2362,-计算结果!B$19,0,1,1),J2362-OFFSET(J2362,-ROW()+2,0,1,1))</f>
        <v>-9263.7459251199616</v>
      </c>
      <c r="L2362" s="32" t="str">
        <f ca="1">IF(AND(F2362&gt;OFFSET(F2362,-计算结果!B$19,0,1,1),'000300'!K2362&lt;OFFSET('000300'!K2362,-计算结果!B$19,0,1,1)),"卖",IF(AND(F2362&lt;OFFSET(F2362,-计算结果!B$19,0,1,1),'000300'!K2362&gt;OFFSET('000300'!K2362,-计算结果!B$19,0,1,1)),"买",L2361))</f>
        <v>卖</v>
      </c>
      <c r="M2362" s="4" t="str">
        <f t="shared" ca="1" si="146"/>
        <v/>
      </c>
      <c r="N2362" s="3">
        <f ca="1">IF(L2361="买",E2362/E2361-1,0)-IF(M2362=1,计算结果!B$17,0)</f>
        <v>0</v>
      </c>
      <c r="O2362" s="2">
        <f t="shared" ca="1" si="147"/>
        <v>1.9570873661665888</v>
      </c>
      <c r="P2362" s="3">
        <f ca="1">1-O2362/MAX(O$2:O2362)</f>
        <v>0.24619944492026535</v>
      </c>
    </row>
    <row r="2363" spans="1:16" x14ac:dyDescent="0.15">
      <c r="A2363" s="1">
        <v>41906</v>
      </c>
      <c r="B2363">
        <v>2391.42</v>
      </c>
      <c r="C2363">
        <v>2443.98</v>
      </c>
      <c r="D2363" s="21">
        <v>2387.0700000000002</v>
      </c>
      <c r="E2363" s="21">
        <v>2441.86</v>
      </c>
      <c r="F2363" s="43">
        <v>1203.8993510400001</v>
      </c>
      <c r="G2363" s="3">
        <f t="shared" si="144"/>
        <v>1.7670642561242955E-2</v>
      </c>
      <c r="H2363" s="3">
        <f>1-E2363/MAX(E$2:E2363)</f>
        <v>0.5845198393792963</v>
      </c>
      <c r="I2363" s="21">
        <f ca="1">IF(ROW()&gt;计算结果!B$18-1,AVERAGE(OFFSET(E2363,0,0,-计算结果!B$18,1)),AVERAGE(OFFSET(E2363,0,0,-ROW()+1,1)))</f>
        <v>2411.3625000000002</v>
      </c>
      <c r="J2363" s="43">
        <f t="shared" ca="1" si="145"/>
        <v>320150.74641151965</v>
      </c>
      <c r="K2363" s="43">
        <f ca="1">IF(ROW()&gt;计算结果!B$19+1,J2363-OFFSET(J2363,-计算结果!B$19,0,1,1),J2363-OFFSET(J2363,-ROW()+2,0,1,1))</f>
        <v>-6787.8127206399222</v>
      </c>
      <c r="L2363" s="32" t="str">
        <f ca="1">IF(AND(F2363&gt;OFFSET(F2363,-计算结果!B$19,0,1,1),'000300'!K2363&lt;OFFSET('000300'!K2363,-计算结果!B$19,0,1,1)),"卖",IF(AND(F2363&lt;OFFSET(F2363,-计算结果!B$19,0,1,1),'000300'!K2363&gt;OFFSET('000300'!K2363,-计算结果!B$19,0,1,1)),"买",L2362))</f>
        <v>卖</v>
      </c>
      <c r="M2363" s="4" t="str">
        <f t="shared" ca="1" si="146"/>
        <v/>
      </c>
      <c r="N2363" s="3">
        <f ca="1">IF(L2362="买",E2363/E2362-1,0)-IF(M2363=1,计算结果!B$17,0)</f>
        <v>0</v>
      </c>
      <c r="O2363" s="2">
        <f t="shared" ca="1" si="147"/>
        <v>1.9570873661665888</v>
      </c>
      <c r="P2363" s="3">
        <f ca="1">1-O2363/MAX(O$2:O2363)</f>
        <v>0.24619944492026535</v>
      </c>
    </row>
    <row r="2364" spans="1:16" x14ac:dyDescent="0.15">
      <c r="A2364" s="1">
        <v>41907</v>
      </c>
      <c r="B2364">
        <v>2453.42</v>
      </c>
      <c r="C2364">
        <v>2462.67</v>
      </c>
      <c r="D2364" s="21">
        <v>2429.59</v>
      </c>
      <c r="E2364" s="21">
        <v>2436.9699999999998</v>
      </c>
      <c r="F2364" s="43">
        <v>1196.1262899200001</v>
      </c>
      <c r="G2364" s="3">
        <f t="shared" si="144"/>
        <v>-2.0025718100138423E-3</v>
      </c>
      <c r="H2364" s="3">
        <f>1-E2364/MAX(E$2:E2364)</f>
        <v>0.58535186823657526</v>
      </c>
      <c r="I2364" s="21">
        <f ca="1">IF(ROW()&gt;计算结果!B$18-1,AVERAGE(OFFSET(E2364,0,0,-计算结果!B$18,1)),AVERAGE(OFFSET(E2364,0,0,-ROW()+1,1)))</f>
        <v>2414.3024999999998</v>
      </c>
      <c r="J2364" s="43">
        <f t="shared" ca="1" si="145"/>
        <v>321346.87270143966</v>
      </c>
      <c r="K2364" s="43">
        <f ca="1">IF(ROW()&gt;计算结果!B$19+1,J2364-OFFSET(J2364,-计算结果!B$19,0,1,1),J2364-OFFSET(J2364,-ROW()+2,0,1,1))</f>
        <v>-4625.428807679913</v>
      </c>
      <c r="L2364" s="32" t="str">
        <f ca="1">IF(AND(F2364&gt;OFFSET(F2364,-计算结果!B$19,0,1,1),'000300'!K2364&lt;OFFSET('000300'!K2364,-计算结果!B$19,0,1,1)),"卖",IF(AND(F2364&lt;OFFSET(F2364,-计算结果!B$19,0,1,1),'000300'!K2364&gt;OFFSET('000300'!K2364,-计算结果!B$19,0,1,1)),"买",L2363))</f>
        <v>卖</v>
      </c>
      <c r="M2364" s="4" t="str">
        <f t="shared" ca="1" si="146"/>
        <v/>
      </c>
      <c r="N2364" s="3">
        <f ca="1">IF(L2363="买",E2364/E2363-1,0)-IF(M2364=1,计算结果!B$17,0)</f>
        <v>0</v>
      </c>
      <c r="O2364" s="2">
        <f t="shared" ca="1" si="147"/>
        <v>1.9570873661665888</v>
      </c>
      <c r="P2364" s="3">
        <f ca="1">1-O2364/MAX(O$2:O2364)</f>
        <v>0.24619944492026535</v>
      </c>
    </row>
    <row r="2365" spans="1:16" x14ac:dyDescent="0.15">
      <c r="A2365" s="1">
        <v>41908</v>
      </c>
      <c r="B2365">
        <v>2430.81</v>
      </c>
      <c r="C2365">
        <v>2439.65</v>
      </c>
      <c r="D2365" s="21">
        <v>2420.5</v>
      </c>
      <c r="E2365" s="21">
        <v>2437.1999999999998</v>
      </c>
      <c r="F2365" s="43">
        <v>877.57381631999999</v>
      </c>
      <c r="G2365" s="3">
        <f t="shared" si="144"/>
        <v>9.4379495849450379E-5</v>
      </c>
      <c r="H2365" s="3">
        <f>1-E2365/MAX(E$2:E2365)</f>
        <v>0.58531273395494454</v>
      </c>
      <c r="I2365" s="21">
        <f ca="1">IF(ROW()&gt;计算结果!B$18-1,AVERAGE(OFFSET(E2365,0,0,-计算结果!B$18,1)),AVERAGE(OFFSET(E2365,0,0,-ROW()+1,1)))</f>
        <v>2428.8724999999995</v>
      </c>
      <c r="J2365" s="43">
        <f t="shared" ca="1" si="145"/>
        <v>322224.44651775964</v>
      </c>
      <c r="K2365" s="43">
        <f ca="1">IF(ROW()&gt;计算结果!B$19+1,J2365-OFFSET(J2365,-计算结果!B$19,0,1,1),J2365-OFFSET(J2365,-ROW()+2,0,1,1))</f>
        <v>-2622.7780812799465</v>
      </c>
      <c r="L2365" s="32" t="str">
        <f ca="1">IF(AND(F2365&gt;OFFSET(F2365,-计算结果!B$19,0,1,1),'000300'!K2365&lt;OFFSET('000300'!K2365,-计算结果!B$19,0,1,1)),"卖",IF(AND(F2365&lt;OFFSET(F2365,-计算结果!B$19,0,1,1),'000300'!K2365&gt;OFFSET('000300'!K2365,-计算结果!B$19,0,1,1)),"买",L2364))</f>
        <v>卖</v>
      </c>
      <c r="M2365" s="4" t="str">
        <f t="shared" ca="1" si="146"/>
        <v/>
      </c>
      <c r="N2365" s="3">
        <f ca="1">IF(L2364="买",E2365/E2364-1,0)-IF(M2365=1,计算结果!B$17,0)</f>
        <v>0</v>
      </c>
      <c r="O2365" s="2">
        <f t="shared" ca="1" si="147"/>
        <v>1.9570873661665888</v>
      </c>
      <c r="P2365" s="3">
        <f ca="1">1-O2365/MAX(O$2:O2365)</f>
        <v>0.24619944492026535</v>
      </c>
    </row>
    <row r="2366" spans="1:16" x14ac:dyDescent="0.15">
      <c r="A2366" s="1">
        <v>41911</v>
      </c>
      <c r="B2366">
        <v>2443.91</v>
      </c>
      <c r="C2366">
        <v>2453.67</v>
      </c>
      <c r="D2366" s="21">
        <v>2435.61</v>
      </c>
      <c r="E2366" s="21">
        <v>2447.8000000000002</v>
      </c>
      <c r="F2366" s="43">
        <v>1114.6377625600001</v>
      </c>
      <c r="G2366" s="3">
        <f t="shared" si="144"/>
        <v>4.3492532414246554E-3</v>
      </c>
      <c r="H2366" s="3">
        <f>1-E2366/MAX(E$2:E2366)</f>
        <v>0.58350915401892056</v>
      </c>
      <c r="I2366" s="21">
        <f ca="1">IF(ROW()&gt;计算结果!B$18-1,AVERAGE(OFFSET(E2366,0,0,-计算结果!B$18,1)),AVERAGE(OFFSET(E2366,0,0,-ROW()+1,1)))</f>
        <v>2440.9575</v>
      </c>
      <c r="J2366" s="43">
        <f t="shared" ca="1" si="145"/>
        <v>323339.08428031963</v>
      </c>
      <c r="K2366" s="43">
        <f ca="1">IF(ROW()&gt;计算结果!B$19+1,J2366-OFFSET(J2366,-计算结果!B$19,0,1,1),J2366-OFFSET(J2366,-ROW()+2,0,1,1))</f>
        <v>-35.638640639954247</v>
      </c>
      <c r="L2366" s="32" t="str">
        <f ca="1">IF(AND(F2366&gt;OFFSET(F2366,-计算结果!B$19,0,1,1),'000300'!K2366&lt;OFFSET('000300'!K2366,-计算结果!B$19,0,1,1)),"卖",IF(AND(F2366&lt;OFFSET(F2366,-计算结果!B$19,0,1,1),'000300'!K2366&gt;OFFSET('000300'!K2366,-计算结果!B$19,0,1,1)),"买",L2365))</f>
        <v>卖</v>
      </c>
      <c r="M2366" s="4" t="str">
        <f t="shared" ca="1" si="146"/>
        <v/>
      </c>
      <c r="N2366" s="3">
        <f ca="1">IF(L2365="买",E2366/E2365-1,0)-IF(M2366=1,计算结果!B$17,0)</f>
        <v>0</v>
      </c>
      <c r="O2366" s="2">
        <f t="shared" ca="1" si="147"/>
        <v>1.9570873661665888</v>
      </c>
      <c r="P2366" s="3">
        <f ca="1">1-O2366/MAX(O$2:O2366)</f>
        <v>0.24619944492026535</v>
      </c>
    </row>
    <row r="2367" spans="1:16" x14ac:dyDescent="0.15">
      <c r="A2367" s="1">
        <v>41912</v>
      </c>
      <c r="B2367">
        <v>2452.17</v>
      </c>
      <c r="C2367">
        <v>2454.89</v>
      </c>
      <c r="D2367" s="21">
        <v>2444.1999999999998</v>
      </c>
      <c r="E2367" s="21">
        <v>2450.9899999999998</v>
      </c>
      <c r="F2367" s="43">
        <v>1019.0655488</v>
      </c>
      <c r="G2367" s="3">
        <f t="shared" si="144"/>
        <v>1.3032110466539848E-3</v>
      </c>
      <c r="H2367" s="3">
        <f>1-E2367/MAX(E$2:E2367)</f>
        <v>0.5829663785476078</v>
      </c>
      <c r="I2367" s="21">
        <f ca="1">IF(ROW()&gt;计算结果!B$18-1,AVERAGE(OFFSET(E2367,0,0,-计算结果!B$18,1)),AVERAGE(OFFSET(E2367,0,0,-ROW()+1,1)))</f>
        <v>2443.2399999999998</v>
      </c>
      <c r="J2367" s="43">
        <f t="shared" ca="1" si="145"/>
        <v>324358.14982911962</v>
      </c>
      <c r="K2367" s="43">
        <f ca="1">IF(ROW()&gt;计算结果!B$19+1,J2367-OFFSET(J2367,-计算结果!B$19,0,1,1),J2367-OFFSET(J2367,-ROW()+2,0,1,1))</f>
        <v>1963.8216294400627</v>
      </c>
      <c r="L2367" s="32" t="str">
        <f ca="1">IF(AND(F2367&gt;OFFSET(F2367,-计算结果!B$19,0,1,1),'000300'!K2367&lt;OFFSET('000300'!K2367,-计算结果!B$19,0,1,1)),"卖",IF(AND(F2367&lt;OFFSET(F2367,-计算结果!B$19,0,1,1),'000300'!K2367&gt;OFFSET('000300'!K2367,-计算结果!B$19,0,1,1)),"买",L2366))</f>
        <v>卖</v>
      </c>
      <c r="M2367" s="4" t="str">
        <f t="shared" ca="1" si="146"/>
        <v/>
      </c>
      <c r="N2367" s="3">
        <f ca="1">IF(L2366="买",E2367/E2366-1,0)-IF(M2367=1,计算结果!B$17,0)</f>
        <v>0</v>
      </c>
      <c r="O2367" s="2">
        <f t="shared" ca="1" si="147"/>
        <v>1.9570873661665888</v>
      </c>
      <c r="P2367" s="3">
        <f ca="1">1-O2367/MAX(O$2:O2367)</f>
        <v>0.24619944492026535</v>
      </c>
    </row>
    <row r="2368" spans="1:16" x14ac:dyDescent="0.15">
      <c r="A2368" s="1">
        <v>41920</v>
      </c>
      <c r="B2368">
        <v>2460.87</v>
      </c>
      <c r="C2368">
        <v>2478.38</v>
      </c>
      <c r="D2368" s="21">
        <v>2445.27</v>
      </c>
      <c r="E2368" s="21">
        <v>2478.38</v>
      </c>
      <c r="F2368" s="43">
        <v>1165.0011136000001</v>
      </c>
      <c r="G2368" s="3">
        <f t="shared" si="144"/>
        <v>1.1175076193701505E-2</v>
      </c>
      <c r="H2368" s="3">
        <f>1-E2368/MAX(E$2:E2368)</f>
        <v>0.57830599605254207</v>
      </c>
      <c r="I2368" s="21">
        <f ca="1">IF(ROW()&gt;计算结果!B$18-1,AVERAGE(OFFSET(E2368,0,0,-计算结果!B$18,1)),AVERAGE(OFFSET(E2368,0,0,-ROW()+1,1)))</f>
        <v>2453.5924999999997</v>
      </c>
      <c r="J2368" s="43">
        <f t="shared" ca="1" si="145"/>
        <v>325523.1509427196</v>
      </c>
      <c r="K2368" s="43">
        <f ca="1">IF(ROW()&gt;计算结果!B$19+1,J2368-OFFSET(J2368,-计算结果!B$19,0,1,1),J2368-OFFSET(J2368,-ROW()+2,0,1,1))</f>
        <v>4049.8760908800177</v>
      </c>
      <c r="L2368" s="32" t="str">
        <f ca="1">IF(AND(F2368&gt;OFFSET(F2368,-计算结果!B$19,0,1,1),'000300'!K2368&lt;OFFSET('000300'!K2368,-计算结果!B$19,0,1,1)),"卖",IF(AND(F2368&lt;OFFSET(F2368,-计算结果!B$19,0,1,1),'000300'!K2368&gt;OFFSET('000300'!K2368,-计算结果!B$19,0,1,1)),"买",L2367))</f>
        <v>卖</v>
      </c>
      <c r="M2368" s="4" t="str">
        <f t="shared" ca="1" si="146"/>
        <v/>
      </c>
      <c r="N2368" s="3">
        <f ca="1">IF(L2367="买",E2368/E2367-1,0)-IF(M2368=1,计算结果!B$17,0)</f>
        <v>0</v>
      </c>
      <c r="O2368" s="2">
        <f t="shared" ca="1" si="147"/>
        <v>1.9570873661665888</v>
      </c>
      <c r="P2368" s="3">
        <f ca="1">1-O2368/MAX(O$2:O2368)</f>
        <v>0.24619944492026535</v>
      </c>
    </row>
    <row r="2369" spans="1:16" x14ac:dyDescent="0.15">
      <c r="A2369" s="1">
        <v>41921</v>
      </c>
      <c r="B2369">
        <v>2480.1999999999998</v>
      </c>
      <c r="C2369">
        <v>2488.11</v>
      </c>
      <c r="D2369" s="21">
        <v>2461.11</v>
      </c>
      <c r="E2369" s="21">
        <v>2481.9499999999998</v>
      </c>
      <c r="F2369" s="43">
        <v>1207.52627712</v>
      </c>
      <c r="G2369" s="3">
        <f t="shared" si="144"/>
        <v>1.4404570727650778E-3</v>
      </c>
      <c r="H2369" s="3">
        <f>1-E2369/MAX(E$2:E2369)</f>
        <v>0.57769856394201324</v>
      </c>
      <c r="I2369" s="21">
        <f ca="1">IF(ROW()&gt;计算结果!B$18-1,AVERAGE(OFFSET(E2369,0,0,-计算结果!B$18,1)),AVERAGE(OFFSET(E2369,0,0,-ROW()+1,1)))</f>
        <v>2464.7799999999997</v>
      </c>
      <c r="J2369" s="43">
        <f t="shared" ca="1" si="145"/>
        <v>326730.67721983959</v>
      </c>
      <c r="K2369" s="43">
        <f ca="1">IF(ROW()&gt;计算结果!B$19+1,J2369-OFFSET(J2369,-计算结果!B$19,0,1,1),J2369-OFFSET(J2369,-ROW()+2,0,1,1))</f>
        <v>6139.6127743999823</v>
      </c>
      <c r="L2369" s="32" t="str">
        <f ca="1">IF(AND(F2369&gt;OFFSET(F2369,-计算结果!B$19,0,1,1),'000300'!K2369&lt;OFFSET('000300'!K2369,-计算结果!B$19,0,1,1)),"卖",IF(AND(F2369&lt;OFFSET(F2369,-计算结果!B$19,0,1,1),'000300'!K2369&gt;OFFSET('000300'!K2369,-计算结果!B$19,0,1,1)),"买",L2368))</f>
        <v>卖</v>
      </c>
      <c r="M2369" s="4" t="str">
        <f t="shared" ca="1" si="146"/>
        <v/>
      </c>
      <c r="N2369" s="3">
        <f ca="1">IF(L2368="买",E2369/E2368-1,0)-IF(M2369=1,计算结果!B$17,0)</f>
        <v>0</v>
      </c>
      <c r="O2369" s="2">
        <f t="shared" ca="1" si="147"/>
        <v>1.9570873661665888</v>
      </c>
      <c r="P2369" s="3">
        <f ca="1">1-O2369/MAX(O$2:O2369)</f>
        <v>0.24619944492026535</v>
      </c>
    </row>
    <row r="2370" spans="1:16" x14ac:dyDescent="0.15">
      <c r="A2370" s="1">
        <v>41922</v>
      </c>
      <c r="B2370">
        <v>2472.1</v>
      </c>
      <c r="C2370">
        <v>2482.14</v>
      </c>
      <c r="D2370" s="21">
        <v>2457.6799999999998</v>
      </c>
      <c r="E2370" s="21">
        <v>2466.79</v>
      </c>
      <c r="F2370" s="43">
        <v>1219.2497664</v>
      </c>
      <c r="G2370" s="3">
        <f t="shared" si="144"/>
        <v>-6.1081004855052523E-3</v>
      </c>
      <c r="H2370" s="3">
        <f>1-E2370/MAX(E$2:E2370)</f>
        <v>0.58027802354862867</v>
      </c>
      <c r="I2370" s="21">
        <f ca="1">IF(ROW()&gt;计算结果!B$18-1,AVERAGE(OFFSET(E2370,0,0,-计算结果!B$18,1)),AVERAGE(OFFSET(E2370,0,0,-ROW()+1,1)))</f>
        <v>2469.5275000000001</v>
      </c>
      <c r="J2370" s="43">
        <f t="shared" ca="1" si="145"/>
        <v>327949.92698623962</v>
      </c>
      <c r="K2370" s="43">
        <f ca="1">IF(ROW()&gt;计算结果!B$19+1,J2370-OFFSET(J2370,-计算结果!B$19,0,1,1),J2370-OFFSET(J2370,-ROW()+2,0,1,1))</f>
        <v>8248.4431257600081</v>
      </c>
      <c r="L2370" s="32" t="str">
        <f ca="1">IF(AND(F2370&gt;OFFSET(F2370,-计算结果!B$19,0,1,1),'000300'!K2370&lt;OFFSET('000300'!K2370,-计算结果!B$19,0,1,1)),"卖",IF(AND(F2370&lt;OFFSET(F2370,-计算结果!B$19,0,1,1),'000300'!K2370&gt;OFFSET('000300'!K2370,-计算结果!B$19,0,1,1)),"买",L2369))</f>
        <v>卖</v>
      </c>
      <c r="M2370" s="4" t="str">
        <f t="shared" ca="1" si="146"/>
        <v/>
      </c>
      <c r="N2370" s="3">
        <f ca="1">IF(L2369="买",E2370/E2369-1,0)-IF(M2370=1,计算结果!B$17,0)</f>
        <v>0</v>
      </c>
      <c r="O2370" s="2">
        <f t="shared" ca="1" si="147"/>
        <v>1.9570873661665888</v>
      </c>
      <c r="P2370" s="3">
        <f ca="1">1-O2370/MAX(O$2:O2370)</f>
        <v>0.24619944492026535</v>
      </c>
    </row>
    <row r="2371" spans="1:16" x14ac:dyDescent="0.15">
      <c r="A2371" s="1">
        <v>41925</v>
      </c>
      <c r="B2371">
        <v>2457.41</v>
      </c>
      <c r="C2371">
        <v>2460.39</v>
      </c>
      <c r="D2371" s="21">
        <v>2430.5500000000002</v>
      </c>
      <c r="E2371" s="21">
        <v>2454.9499999999998</v>
      </c>
      <c r="F2371" s="43">
        <v>1127.8448230399999</v>
      </c>
      <c r="G2371" s="3">
        <f t="shared" ref="G2371:G2434" si="148">E2371/E2370-1</f>
        <v>-4.7997600119994432E-3</v>
      </c>
      <c r="H2371" s="3">
        <f>1-E2371/MAX(E$2:E2371)</f>
        <v>0.58229258830735731</v>
      </c>
      <c r="I2371" s="21">
        <f ca="1">IF(ROW()&gt;计算结果!B$18-1,AVERAGE(OFFSET(E2371,0,0,-计算结果!B$18,1)),AVERAGE(OFFSET(E2371,0,0,-ROW()+1,1)))</f>
        <v>2470.5174999999999</v>
      </c>
      <c r="J2371" s="43">
        <f t="shared" ca="1" si="145"/>
        <v>329077.77180927963</v>
      </c>
      <c r="K2371" s="43">
        <f ca="1">IF(ROW()&gt;计算结果!B$19+1,J2371-OFFSET(J2371,-计算结果!B$19,0,1,1),J2371-OFFSET(J2371,-ROW()+2,0,1,1))</f>
        <v>10130.924748799996</v>
      </c>
      <c r="L2371" s="32" t="str">
        <f ca="1">IF(AND(F2371&gt;OFFSET(F2371,-计算结果!B$19,0,1,1),'000300'!K2371&lt;OFFSET('000300'!K2371,-计算结果!B$19,0,1,1)),"卖",IF(AND(F2371&lt;OFFSET(F2371,-计算结果!B$19,0,1,1),'000300'!K2371&gt;OFFSET('000300'!K2371,-计算结果!B$19,0,1,1)),"买",L2370))</f>
        <v>卖</v>
      </c>
      <c r="M2371" s="4" t="str">
        <f t="shared" ca="1" si="146"/>
        <v/>
      </c>
      <c r="N2371" s="3">
        <f ca="1">IF(L2370="买",E2371/E2370-1,0)-IF(M2371=1,计算结果!B$17,0)</f>
        <v>0</v>
      </c>
      <c r="O2371" s="2">
        <f t="shared" ca="1" si="147"/>
        <v>1.9570873661665888</v>
      </c>
      <c r="P2371" s="3">
        <f ca="1">1-O2371/MAX(O$2:O2371)</f>
        <v>0.24619944492026535</v>
      </c>
    </row>
    <row r="2372" spans="1:16" x14ac:dyDescent="0.15">
      <c r="A2372" s="1">
        <v>41926</v>
      </c>
      <c r="B2372">
        <v>2451.09</v>
      </c>
      <c r="C2372">
        <v>2467.9</v>
      </c>
      <c r="D2372" s="21">
        <v>2436.34</v>
      </c>
      <c r="E2372" s="21">
        <v>2446.56</v>
      </c>
      <c r="F2372" s="43">
        <v>1063.56645888</v>
      </c>
      <c r="G2372" s="3">
        <f t="shared" si="148"/>
        <v>-3.4175848795290342E-3</v>
      </c>
      <c r="H2372" s="3">
        <f>1-E2372/MAX(E$2:E2372)</f>
        <v>0.58372013884162532</v>
      </c>
      <c r="I2372" s="21">
        <f ca="1">IF(ROW()&gt;计算结果!B$18-1,AVERAGE(OFFSET(E2372,0,0,-计算结果!B$18,1)),AVERAGE(OFFSET(E2372,0,0,-ROW()+1,1)))</f>
        <v>2462.5625</v>
      </c>
      <c r="J2372" s="43">
        <f t="shared" ref="J2372:J2435" ca="1" si="149">IF(I2372&gt;I2371,J2371+F2372,J2371-F2372)</f>
        <v>328014.2053503996</v>
      </c>
      <c r="K2372" s="43">
        <f ca="1">IF(ROW()&gt;计算结果!B$19+1,J2372-OFFSET(J2372,-计算结果!B$19,0,1,1),J2372-OFFSET(J2372,-ROW()+2,0,1,1))</f>
        <v>7863.4589388799504</v>
      </c>
      <c r="L2372" s="32" t="str">
        <f ca="1">IF(AND(F2372&gt;OFFSET(F2372,-计算结果!B$19,0,1,1),'000300'!K2372&lt;OFFSET('000300'!K2372,-计算结果!B$19,0,1,1)),"卖",IF(AND(F2372&lt;OFFSET(F2372,-计算结果!B$19,0,1,1),'000300'!K2372&gt;OFFSET('000300'!K2372,-计算结果!B$19,0,1,1)),"买",L2371))</f>
        <v>买</v>
      </c>
      <c r="M2372" s="4">
        <f t="shared" ref="M2372:M2435" ca="1" si="150">IF(L2371&lt;&gt;L2372,1,"")</f>
        <v>1</v>
      </c>
      <c r="N2372" s="3">
        <f ca="1">IF(L2371="买",E2372/E2371-1,0)-IF(M2372=1,计算结果!B$17,0)</f>
        <v>0</v>
      </c>
      <c r="O2372" s="2">
        <f t="shared" ref="O2372:O2435" ca="1" si="151">IFERROR(O2371*(1+N2372),O2371)</f>
        <v>1.9570873661665888</v>
      </c>
      <c r="P2372" s="3">
        <f ca="1">1-O2372/MAX(O$2:O2372)</f>
        <v>0.24619944492026535</v>
      </c>
    </row>
    <row r="2373" spans="1:16" x14ac:dyDescent="0.15">
      <c r="A2373" s="1">
        <v>41927</v>
      </c>
      <c r="B2373">
        <v>2444.54</v>
      </c>
      <c r="C2373">
        <v>2465.5</v>
      </c>
      <c r="D2373" s="21">
        <v>2431.19</v>
      </c>
      <c r="E2373" s="21">
        <v>2463.87</v>
      </c>
      <c r="F2373" s="43">
        <v>1148.3729100800001</v>
      </c>
      <c r="G2373" s="3">
        <f t="shared" si="148"/>
        <v>7.0752403374534367E-3</v>
      </c>
      <c r="H2373" s="3">
        <f>1-E2373/MAX(E$2:E2373)</f>
        <v>0.58077485877628798</v>
      </c>
      <c r="I2373" s="21">
        <f ca="1">IF(ROW()&gt;计算结果!B$18-1,AVERAGE(OFFSET(E2373,0,0,-计算结果!B$18,1)),AVERAGE(OFFSET(E2373,0,0,-ROW()+1,1)))</f>
        <v>2458.0424999999996</v>
      </c>
      <c r="J2373" s="43">
        <f t="shared" ca="1" si="149"/>
        <v>326865.83244031959</v>
      </c>
      <c r="K2373" s="43">
        <f ca="1">IF(ROW()&gt;计算结果!B$19+1,J2373-OFFSET(J2373,-计算结果!B$19,0,1,1),J2373-OFFSET(J2373,-ROW()+2,0,1,1))</f>
        <v>5518.9597388799302</v>
      </c>
      <c r="L2373" s="32" t="str">
        <f ca="1">IF(AND(F2373&gt;OFFSET(F2373,-计算结果!B$19,0,1,1),'000300'!K2373&lt;OFFSET('000300'!K2373,-计算结果!B$19,0,1,1)),"卖",IF(AND(F2373&lt;OFFSET(F2373,-计算结果!B$19,0,1,1),'000300'!K2373&gt;OFFSET('000300'!K2373,-计算结果!B$19,0,1,1)),"买",L2372))</f>
        <v>买</v>
      </c>
      <c r="M2373" s="4" t="str">
        <f t="shared" ca="1" si="150"/>
        <v/>
      </c>
      <c r="N2373" s="3">
        <f ca="1">IF(L2372="买",E2373/E2372-1,0)-IF(M2373=1,计算结果!B$17,0)</f>
        <v>7.0752403374534367E-3</v>
      </c>
      <c r="O2373" s="2">
        <f t="shared" ca="1" si="151"/>
        <v>1.9709342296436112</v>
      </c>
      <c r="P2373" s="3">
        <f ca="1">1-O2373/MAX(O$2:O2373)</f>
        <v>0.24086612482657044</v>
      </c>
    </row>
    <row r="2374" spans="1:16" x14ac:dyDescent="0.15">
      <c r="A2374" s="1">
        <v>41928</v>
      </c>
      <c r="B2374">
        <v>2448.9699999999998</v>
      </c>
      <c r="C2374">
        <v>2480.3000000000002</v>
      </c>
      <c r="D2374" s="21">
        <v>2441.8200000000002</v>
      </c>
      <c r="E2374" s="21">
        <v>2444.39</v>
      </c>
      <c r="F2374" s="43">
        <v>1283.40525056</v>
      </c>
      <c r="G2374" s="3">
        <f t="shared" si="148"/>
        <v>-7.9062612881360961E-3</v>
      </c>
      <c r="H2374" s="3">
        <f>1-E2374/MAX(E$2:E2374)</f>
        <v>0.58408936228135855</v>
      </c>
      <c r="I2374" s="21">
        <f ca="1">IF(ROW()&gt;计算结果!B$18-1,AVERAGE(OFFSET(E2374,0,0,-计算结果!B$18,1)),AVERAGE(OFFSET(E2374,0,0,-ROW()+1,1)))</f>
        <v>2452.4425000000001</v>
      </c>
      <c r="J2374" s="43">
        <f t="shared" ca="1" si="149"/>
        <v>325582.42718975956</v>
      </c>
      <c r="K2374" s="43">
        <f ca="1">IF(ROW()&gt;计算结果!B$19+1,J2374-OFFSET(J2374,-计算结果!B$19,0,1,1),J2374-OFFSET(J2374,-ROW()+2,0,1,1))</f>
        <v>3357.9806719999178</v>
      </c>
      <c r="L2374" s="32" t="str">
        <f ca="1">IF(AND(F2374&gt;OFFSET(F2374,-计算结果!B$19,0,1,1),'000300'!K2374&lt;OFFSET('000300'!K2374,-计算结果!B$19,0,1,1)),"卖",IF(AND(F2374&lt;OFFSET(F2374,-计算结果!B$19,0,1,1),'000300'!K2374&gt;OFFSET('000300'!K2374,-计算结果!B$19,0,1,1)),"买",L2373))</f>
        <v>买</v>
      </c>
      <c r="M2374" s="4" t="str">
        <f t="shared" ca="1" si="150"/>
        <v/>
      </c>
      <c r="N2374" s="3">
        <f ca="1">IF(L2373="买",E2374/E2373-1,0)-IF(M2374=1,计算结果!B$17,0)</f>
        <v>-7.9062612881360961E-3</v>
      </c>
      <c r="O2374" s="2">
        <f t="shared" ca="1" si="151"/>
        <v>1.9553515086423177</v>
      </c>
      <c r="P2374" s="3">
        <f ca="1">1-O2374/MAX(O$2:O2374)</f>
        <v>0.24686803559636683</v>
      </c>
    </row>
    <row r="2375" spans="1:16" x14ac:dyDescent="0.15">
      <c r="A2375" s="1">
        <v>41929</v>
      </c>
      <c r="B2375">
        <v>2443.2199999999998</v>
      </c>
      <c r="C2375">
        <v>2456.1</v>
      </c>
      <c r="D2375" s="21">
        <v>2410.4</v>
      </c>
      <c r="E2375" s="21">
        <v>2441.73</v>
      </c>
      <c r="F2375" s="43">
        <v>1126.8562944</v>
      </c>
      <c r="G2375" s="3">
        <f t="shared" si="148"/>
        <v>-1.0882060554984196E-3</v>
      </c>
      <c r="H2375" s="3">
        <f>1-E2375/MAX(E$2:E2375)</f>
        <v>0.58454195875587012</v>
      </c>
      <c r="I2375" s="21">
        <f ca="1">IF(ROW()&gt;计算结果!B$18-1,AVERAGE(OFFSET(E2375,0,0,-计算结果!B$18,1)),AVERAGE(OFFSET(E2375,0,0,-ROW()+1,1)))</f>
        <v>2449.1374999999998</v>
      </c>
      <c r="J2375" s="43">
        <f t="shared" ca="1" si="149"/>
        <v>324455.57089535956</v>
      </c>
      <c r="K2375" s="43">
        <f ca="1">IF(ROW()&gt;计算结果!B$19+1,J2375-OFFSET(J2375,-计算结果!B$19,0,1,1),J2375-OFFSET(J2375,-ROW()+2,0,1,1))</f>
        <v>1116.4866150399321</v>
      </c>
      <c r="L2375" s="32" t="str">
        <f ca="1">IF(AND(F2375&gt;OFFSET(F2375,-计算结果!B$19,0,1,1),'000300'!K2375&lt;OFFSET('000300'!K2375,-计算结果!B$19,0,1,1)),"卖",IF(AND(F2375&lt;OFFSET(F2375,-计算结果!B$19,0,1,1),'000300'!K2375&gt;OFFSET('000300'!K2375,-计算结果!B$19,0,1,1)),"买",L2374))</f>
        <v>买</v>
      </c>
      <c r="M2375" s="4" t="str">
        <f t="shared" ca="1" si="150"/>
        <v/>
      </c>
      <c r="N2375" s="3">
        <f ca="1">IF(L2374="买",E2375/E2374-1,0)-IF(M2375=1,计算结果!B$17,0)</f>
        <v>-1.0882060554984196E-3</v>
      </c>
      <c r="O2375" s="2">
        <f t="shared" ca="1" si="151"/>
        <v>1.9532236832899852</v>
      </c>
      <c r="P2375" s="3">
        <f ca="1">1-O2375/MAX(O$2:O2375)</f>
        <v>0.24768759836062026</v>
      </c>
    </row>
    <row r="2376" spans="1:16" x14ac:dyDescent="0.15">
      <c r="A2376" s="1">
        <v>41932</v>
      </c>
      <c r="B2376">
        <v>2448.4499999999998</v>
      </c>
      <c r="C2376">
        <v>2456.62</v>
      </c>
      <c r="D2376" s="21">
        <v>2441.9</v>
      </c>
      <c r="E2376" s="21">
        <v>2454.71</v>
      </c>
      <c r="F2376" s="43">
        <v>848.43601920000003</v>
      </c>
      <c r="G2376" s="3">
        <f t="shared" si="148"/>
        <v>5.3159030687259801E-3</v>
      </c>
      <c r="H2376" s="3">
        <f>1-E2376/MAX(E$2:E2376)</f>
        <v>0.58233342407949362</v>
      </c>
      <c r="I2376" s="21">
        <f ca="1">IF(ROW()&gt;计算结果!B$18-1,AVERAGE(OFFSET(E2376,0,0,-计算结果!B$18,1)),AVERAGE(OFFSET(E2376,0,0,-ROW()+1,1)))</f>
        <v>2451.1750000000002</v>
      </c>
      <c r="J2376" s="43">
        <f t="shared" ca="1" si="149"/>
        <v>325304.00691455958</v>
      </c>
      <c r="K2376" s="43">
        <f ca="1">IF(ROW()&gt;计算结果!B$19+1,J2376-OFFSET(J2376,-计算结果!B$19,0,1,1),J2376-OFFSET(J2376,-ROW()+2,0,1,1))</f>
        <v>945.85708543995861</v>
      </c>
      <c r="L2376" s="32" t="str">
        <f ca="1">IF(AND(F2376&gt;OFFSET(F2376,-计算结果!B$19,0,1,1),'000300'!K2376&lt;OFFSET('000300'!K2376,-计算结果!B$19,0,1,1)),"卖",IF(AND(F2376&lt;OFFSET(F2376,-计算结果!B$19,0,1,1),'000300'!K2376&gt;OFFSET('000300'!K2376,-计算结果!B$19,0,1,1)),"买",L2375))</f>
        <v>买</v>
      </c>
      <c r="M2376" s="4" t="str">
        <f t="shared" ca="1" si="150"/>
        <v/>
      </c>
      <c r="N2376" s="3">
        <f ca="1">IF(L2375="买",E2376/E2375-1,0)-IF(M2376=1,计算结果!B$17,0)</f>
        <v>5.3159030687259801E-3</v>
      </c>
      <c r="O2376" s="2">
        <f t="shared" ca="1" si="151"/>
        <v>1.9636068310618946</v>
      </c>
      <c r="P2376" s="3">
        <f ca="1">1-O2376/MAX(O$2:O2376)</f>
        <v>0.24368837855610492</v>
      </c>
    </row>
    <row r="2377" spans="1:16" x14ac:dyDescent="0.15">
      <c r="A2377" s="1">
        <v>41933</v>
      </c>
      <c r="B2377">
        <v>2453.41</v>
      </c>
      <c r="C2377">
        <v>2459.25</v>
      </c>
      <c r="D2377" s="21">
        <v>2432.5500000000002</v>
      </c>
      <c r="E2377" s="21">
        <v>2433.39</v>
      </c>
      <c r="F2377" s="43">
        <v>866.22199808000005</v>
      </c>
      <c r="G2377" s="3">
        <f t="shared" si="148"/>
        <v>-8.6853436862196487E-3</v>
      </c>
      <c r="H2377" s="3">
        <f>1-E2377/MAX(E$2:E2377)</f>
        <v>0.5859610018376098</v>
      </c>
      <c r="I2377" s="21">
        <f ca="1">IF(ROW()&gt;计算结果!B$18-1,AVERAGE(OFFSET(E2377,0,0,-计算结果!B$18,1)),AVERAGE(OFFSET(E2377,0,0,-ROW()+1,1)))</f>
        <v>2443.5549999999998</v>
      </c>
      <c r="J2377" s="43">
        <f t="shared" ca="1" si="149"/>
        <v>324437.78491647961</v>
      </c>
      <c r="K2377" s="43">
        <f ca="1">IF(ROW()&gt;计算结果!B$19+1,J2377-OFFSET(J2377,-计算结果!B$19,0,1,1),J2377-OFFSET(J2377,-ROW()+2,0,1,1))</f>
        <v>-1085.3660262399935</v>
      </c>
      <c r="L2377" s="32" t="str">
        <f ca="1">IF(AND(F2377&gt;OFFSET(F2377,-计算结果!B$19,0,1,1),'000300'!K2377&lt;OFFSET('000300'!K2377,-计算结果!B$19,0,1,1)),"卖",IF(AND(F2377&lt;OFFSET(F2377,-计算结果!B$19,0,1,1),'000300'!K2377&gt;OFFSET('000300'!K2377,-计算结果!B$19,0,1,1)),"买",L2376))</f>
        <v>买</v>
      </c>
      <c r="M2377" s="4" t="str">
        <f t="shared" ca="1" si="150"/>
        <v/>
      </c>
      <c r="N2377" s="3">
        <f ca="1">IF(L2376="买",E2377/E2376-1,0)-IF(M2377=1,计算结果!B$17,0)</f>
        <v>-8.6853436862196487E-3</v>
      </c>
      <c r="O2377" s="2">
        <f t="shared" ca="1" si="151"/>
        <v>1.9465522308695133</v>
      </c>
      <c r="P2377" s="3">
        <f ca="1">1-O2377/MAX(O$2:O2377)</f>
        <v>0.25025720492222725</v>
      </c>
    </row>
    <row r="2378" spans="1:16" x14ac:dyDescent="0.15">
      <c r="A2378" s="1">
        <v>41934</v>
      </c>
      <c r="B2378">
        <v>2434.89</v>
      </c>
      <c r="C2378">
        <v>2447.4699999999998</v>
      </c>
      <c r="D2378" s="21">
        <v>2417.56</v>
      </c>
      <c r="E2378" s="21">
        <v>2418.64</v>
      </c>
      <c r="F2378" s="43">
        <v>822.51743232000001</v>
      </c>
      <c r="G2378" s="3">
        <f t="shared" si="148"/>
        <v>-6.0615026773349623E-3</v>
      </c>
      <c r="H2378" s="3">
        <f>1-E2378/MAX(E$2:E2378)</f>
        <v>0.58847070033349214</v>
      </c>
      <c r="I2378" s="21">
        <f ca="1">IF(ROW()&gt;计算结果!B$18-1,AVERAGE(OFFSET(E2378,0,0,-计算结果!B$18,1)),AVERAGE(OFFSET(E2378,0,0,-ROW()+1,1)))</f>
        <v>2437.1174999999998</v>
      </c>
      <c r="J2378" s="43">
        <f t="shared" ca="1" si="149"/>
        <v>323615.26748415962</v>
      </c>
      <c r="K2378" s="43">
        <f ca="1">IF(ROW()&gt;计算结果!B$19+1,J2378-OFFSET(J2378,-计算结果!B$19,0,1,1),J2378-OFFSET(J2378,-ROW()+2,0,1,1))</f>
        <v>-3115.4097356799757</v>
      </c>
      <c r="L2378" s="32" t="str">
        <f ca="1">IF(AND(F2378&gt;OFFSET(F2378,-计算结果!B$19,0,1,1),'000300'!K2378&lt;OFFSET('000300'!K2378,-计算结果!B$19,0,1,1)),"卖",IF(AND(F2378&lt;OFFSET(F2378,-计算结果!B$19,0,1,1),'000300'!K2378&gt;OFFSET('000300'!K2378,-计算结果!B$19,0,1,1)),"买",L2377))</f>
        <v>买</v>
      </c>
      <c r="M2378" s="4" t="str">
        <f t="shared" ca="1" si="150"/>
        <v/>
      </c>
      <c r="N2378" s="3">
        <f ca="1">IF(L2377="买",E2378/E2377-1,0)-IF(M2378=1,计算结果!B$17,0)</f>
        <v>-6.0615026773349623E-3</v>
      </c>
      <c r="O2378" s="2">
        <f t="shared" ca="1" si="151"/>
        <v>1.9347531993105254</v>
      </c>
      <c r="P2378" s="3">
        <f ca="1">1-O2378/MAX(O$2:O2378)</f>
        <v>0.25480177288190375</v>
      </c>
    </row>
    <row r="2379" spans="1:16" x14ac:dyDescent="0.15">
      <c r="A2379" s="1">
        <v>41935</v>
      </c>
      <c r="B2379">
        <v>2415.44</v>
      </c>
      <c r="C2379">
        <v>2424.66</v>
      </c>
      <c r="D2379" s="21">
        <v>2392.5300000000002</v>
      </c>
      <c r="E2379" s="21">
        <v>2395.94</v>
      </c>
      <c r="F2379" s="43">
        <v>860.45450240000002</v>
      </c>
      <c r="G2379" s="3">
        <f t="shared" si="148"/>
        <v>-9.3854397512650456E-3</v>
      </c>
      <c r="H2379" s="3">
        <f>1-E2379/MAX(E$2:E2379)</f>
        <v>0.59233308378139249</v>
      </c>
      <c r="I2379" s="21">
        <f ca="1">IF(ROW()&gt;计算结果!B$18-1,AVERAGE(OFFSET(E2379,0,0,-计算结果!B$18,1)),AVERAGE(OFFSET(E2379,0,0,-ROW()+1,1)))</f>
        <v>2425.67</v>
      </c>
      <c r="J2379" s="43">
        <f t="shared" ca="1" si="149"/>
        <v>322754.81298175961</v>
      </c>
      <c r="K2379" s="43">
        <f ca="1">IF(ROW()&gt;计算结果!B$19+1,J2379-OFFSET(J2379,-计算结果!B$19,0,1,1),J2379-OFFSET(J2379,-ROW()+2,0,1,1))</f>
        <v>-5195.1140044800122</v>
      </c>
      <c r="L2379" s="32" t="str">
        <f ca="1">IF(AND(F2379&gt;OFFSET(F2379,-计算结果!B$19,0,1,1),'000300'!K2379&lt;OFFSET('000300'!K2379,-计算结果!B$19,0,1,1)),"卖",IF(AND(F2379&lt;OFFSET(F2379,-计算结果!B$19,0,1,1),'000300'!K2379&gt;OFFSET('000300'!K2379,-计算结果!B$19,0,1,1)),"买",L2378))</f>
        <v>买</v>
      </c>
      <c r="M2379" s="4" t="str">
        <f t="shared" ca="1" si="150"/>
        <v/>
      </c>
      <c r="N2379" s="3">
        <f ca="1">IF(L2378="买",E2379/E2378-1,0)-IF(M2379=1,计算结果!B$17,0)</f>
        <v>-9.3854397512650456E-3</v>
      </c>
      <c r="O2379" s="2">
        <f t="shared" ca="1" si="151"/>
        <v>1.9165946897248292</v>
      </c>
      <c r="P2379" s="3">
        <f ca="1">1-O2379/MAX(O$2:O2379)</f>
        <v>0.2617957859452702</v>
      </c>
    </row>
    <row r="2380" spans="1:16" x14ac:dyDescent="0.15">
      <c r="A2380" s="1">
        <v>41936</v>
      </c>
      <c r="B2380">
        <v>2397.85</v>
      </c>
      <c r="C2380">
        <v>2404.9899999999998</v>
      </c>
      <c r="D2380" s="21">
        <v>2385.73</v>
      </c>
      <c r="E2380" s="21">
        <v>2390.71</v>
      </c>
      <c r="F2380" s="43">
        <v>656.01224704000003</v>
      </c>
      <c r="G2380" s="3">
        <f t="shared" si="148"/>
        <v>-2.1828593370452065E-3</v>
      </c>
      <c r="H2380" s="3">
        <f>1-E2380/MAX(E$2:E2380)</f>
        <v>0.59322296331586466</v>
      </c>
      <c r="I2380" s="21">
        <f ca="1">IF(ROW()&gt;计算结果!B$18-1,AVERAGE(OFFSET(E2380,0,0,-计算结果!B$18,1)),AVERAGE(OFFSET(E2380,0,0,-ROW()+1,1)))</f>
        <v>2409.67</v>
      </c>
      <c r="J2380" s="43">
        <f t="shared" ca="1" si="149"/>
        <v>322098.80073471961</v>
      </c>
      <c r="K2380" s="43">
        <f ca="1">IF(ROW()&gt;计算结果!B$19+1,J2380-OFFSET(J2380,-计算结果!B$19,0,1,1),J2380-OFFSET(J2380,-ROW()+2,0,1,1))</f>
        <v>-6978.9710745600169</v>
      </c>
      <c r="L2380" s="32" t="str">
        <f ca="1">IF(AND(F2380&gt;OFFSET(F2380,-计算结果!B$19,0,1,1),'000300'!K2380&lt;OFFSET('000300'!K2380,-计算结果!B$19,0,1,1)),"卖",IF(AND(F2380&lt;OFFSET(F2380,-计算结果!B$19,0,1,1),'000300'!K2380&gt;OFFSET('000300'!K2380,-计算结果!B$19,0,1,1)),"买",L2379))</f>
        <v>买</v>
      </c>
      <c r="M2380" s="4" t="str">
        <f t="shared" ca="1" si="150"/>
        <v/>
      </c>
      <c r="N2380" s="3">
        <f ca="1">IF(L2379="买",E2380/E2379-1,0)-IF(M2380=1,计算结果!B$17,0)</f>
        <v>-2.1828593370452065E-3</v>
      </c>
      <c r="O2380" s="2">
        <f t="shared" ca="1" si="151"/>
        <v>1.912411033111032</v>
      </c>
      <c r="P2380" s="3">
        <f ca="1">1-O2380/MAX(O$2:O2380)</f>
        <v>0.26340718190656576</v>
      </c>
    </row>
    <row r="2381" spans="1:16" x14ac:dyDescent="0.15">
      <c r="A2381" s="1">
        <v>41939</v>
      </c>
      <c r="B2381">
        <v>2377.54</v>
      </c>
      <c r="C2381">
        <v>2377.54</v>
      </c>
      <c r="D2381" s="21">
        <v>2361.6799999999998</v>
      </c>
      <c r="E2381" s="21">
        <v>2368.83</v>
      </c>
      <c r="F2381" s="43">
        <v>659.56478976000005</v>
      </c>
      <c r="G2381" s="3">
        <f t="shared" si="148"/>
        <v>-9.152092892906305E-3</v>
      </c>
      <c r="H2381" s="3">
        <f>1-E2381/MAX(E$2:E2381)</f>
        <v>0.59694582454229905</v>
      </c>
      <c r="I2381" s="21">
        <f ca="1">IF(ROW()&gt;计算结果!B$18-1,AVERAGE(OFFSET(E2381,0,0,-计算结果!B$18,1)),AVERAGE(OFFSET(E2381,0,0,-ROW()+1,1)))</f>
        <v>2393.5299999999997</v>
      </c>
      <c r="J2381" s="43">
        <f t="shared" ca="1" si="149"/>
        <v>321439.23594495963</v>
      </c>
      <c r="K2381" s="43">
        <f ca="1">IF(ROW()&gt;计算结果!B$19+1,J2381-OFFSET(J2381,-计算结果!B$19,0,1,1),J2381-OFFSET(J2381,-ROW()+2,0,1,1))</f>
        <v>-6574.9694054399733</v>
      </c>
      <c r="L2381" s="32" t="str">
        <f ca="1">IF(AND(F2381&gt;OFFSET(F2381,-计算结果!B$19,0,1,1),'000300'!K2381&lt;OFFSET('000300'!K2381,-计算结果!B$19,0,1,1)),"卖",IF(AND(F2381&lt;OFFSET(F2381,-计算结果!B$19,0,1,1),'000300'!K2381&gt;OFFSET('000300'!K2381,-计算结果!B$19,0,1,1)),"买",L2380))</f>
        <v>买</v>
      </c>
      <c r="M2381" s="4" t="str">
        <f t="shared" ca="1" si="150"/>
        <v/>
      </c>
      <c r="N2381" s="3">
        <f ca="1">IF(L2380="买",E2381/E2380-1,0)-IF(M2381=1,计算结果!B$17,0)</f>
        <v>-9.152092892906305E-3</v>
      </c>
      <c r="O2381" s="2">
        <f t="shared" ca="1" si="151"/>
        <v>1.894908469686581</v>
      </c>
      <c r="P2381" s="3">
        <f ca="1">1-O2381/MAX(O$2:O2381)</f>
        <v>0.27014854780200437</v>
      </c>
    </row>
    <row r="2382" spans="1:16" x14ac:dyDescent="0.15">
      <c r="A2382" s="1">
        <v>41940</v>
      </c>
      <c r="B2382">
        <v>2373.15</v>
      </c>
      <c r="C2382">
        <v>2416.77</v>
      </c>
      <c r="D2382" s="21">
        <v>2373.15</v>
      </c>
      <c r="E2382" s="21">
        <v>2416.65</v>
      </c>
      <c r="F2382" s="43">
        <v>905.29906688000005</v>
      </c>
      <c r="G2382" s="3">
        <f t="shared" si="148"/>
        <v>2.018718101341177E-2</v>
      </c>
      <c r="H2382" s="3">
        <f>1-E2382/MAX(E$2:E2382)</f>
        <v>0.58880929694412298</v>
      </c>
      <c r="I2382" s="21">
        <f ca="1">IF(ROW()&gt;计算结果!B$18-1,AVERAGE(OFFSET(E2382,0,0,-计算结果!B$18,1)),AVERAGE(OFFSET(E2382,0,0,-ROW()+1,1)))</f>
        <v>2393.0324999999998</v>
      </c>
      <c r="J2382" s="43">
        <f t="shared" ca="1" si="149"/>
        <v>320533.93687807961</v>
      </c>
      <c r="K2382" s="43">
        <f ca="1">IF(ROW()&gt;计算结果!B$19+1,J2382-OFFSET(J2382,-计算结果!B$19,0,1,1),J2382-OFFSET(J2382,-ROW()+2,0,1,1))</f>
        <v>-6331.8955622399808</v>
      </c>
      <c r="L2382" s="32" t="str">
        <f ca="1">IF(AND(F2382&gt;OFFSET(F2382,-计算结果!B$19,0,1,1),'000300'!K2382&lt;OFFSET('000300'!K2382,-计算结果!B$19,0,1,1)),"卖",IF(AND(F2382&lt;OFFSET(F2382,-计算结果!B$19,0,1,1),'000300'!K2382&gt;OFFSET('000300'!K2382,-计算结果!B$19,0,1,1)),"买",L2381))</f>
        <v>买</v>
      </c>
      <c r="M2382" s="4" t="str">
        <f t="shared" ca="1" si="150"/>
        <v/>
      </c>
      <c r="N2382" s="3">
        <f ca="1">IF(L2381="买",E2382/E2381-1,0)-IF(M2382=1,计算结果!B$17,0)</f>
        <v>2.018718101341177E-2</v>
      </c>
      <c r="O2382" s="2">
        <f t="shared" ca="1" si="151"/>
        <v>1.9331613299679911</v>
      </c>
      <c r="P2382" s="3">
        <f ca="1">1-O2382/MAX(O$2:O2382)</f>
        <v>0.25541490442358206</v>
      </c>
    </row>
    <row r="2383" spans="1:16" x14ac:dyDescent="0.15">
      <c r="A2383" s="1">
        <v>41941</v>
      </c>
      <c r="B2383">
        <v>2423.81</v>
      </c>
      <c r="C2383">
        <v>2461.27</v>
      </c>
      <c r="D2383" s="21">
        <v>2415.6999999999998</v>
      </c>
      <c r="E2383" s="21">
        <v>2451.38</v>
      </c>
      <c r="F2383" s="43">
        <v>1345.4172160000001</v>
      </c>
      <c r="G2383" s="3">
        <f t="shared" si="148"/>
        <v>1.4371133594024865E-2</v>
      </c>
      <c r="H2383" s="3">
        <f>1-E2383/MAX(E$2:E2383)</f>
        <v>0.58290002041788602</v>
      </c>
      <c r="I2383" s="21">
        <f ca="1">IF(ROW()&gt;计算结果!B$18-1,AVERAGE(OFFSET(E2383,0,0,-计算结果!B$18,1)),AVERAGE(OFFSET(E2383,0,0,-ROW()+1,1)))</f>
        <v>2406.8924999999999</v>
      </c>
      <c r="J2383" s="43">
        <f t="shared" ca="1" si="149"/>
        <v>321879.35409407958</v>
      </c>
      <c r="K2383" s="43">
        <f ca="1">IF(ROW()&gt;计算结果!B$19+1,J2383-OFFSET(J2383,-计算结果!B$19,0,1,1),J2383-OFFSET(J2383,-ROW()+2,0,1,1))</f>
        <v>-3703.0730956799816</v>
      </c>
      <c r="L2383" s="32" t="str">
        <f ca="1">IF(AND(F2383&gt;OFFSET(F2383,-计算结果!B$19,0,1,1),'000300'!K2383&lt;OFFSET('000300'!K2383,-计算结果!B$19,0,1,1)),"卖",IF(AND(F2383&lt;OFFSET(F2383,-计算结果!B$19,0,1,1),'000300'!K2383&gt;OFFSET('000300'!K2383,-计算结果!B$19,0,1,1)),"买",L2382))</f>
        <v>卖</v>
      </c>
      <c r="M2383" s="4">
        <f t="shared" ca="1" si="150"/>
        <v>1</v>
      </c>
      <c r="N2383" s="3">
        <f ca="1">IF(L2382="买",E2383/E2382-1,0)-IF(M2383=1,计算结果!B$17,0)</f>
        <v>1.4371133594024865E-2</v>
      </c>
      <c r="O2383" s="2">
        <f t="shared" ca="1" si="151"/>
        <v>1.9609430496997637</v>
      </c>
      <c r="P2383" s="3">
        <f ca="1">1-O2383/MAX(O$2:O2383)</f>
        <v>0.2447143725429336</v>
      </c>
    </row>
    <row r="2384" spans="1:16" x14ac:dyDescent="0.15">
      <c r="A2384" s="1">
        <v>41942</v>
      </c>
      <c r="B2384">
        <v>2450.36</v>
      </c>
      <c r="C2384">
        <v>2474.38</v>
      </c>
      <c r="D2384" s="21">
        <v>2443.7600000000002</v>
      </c>
      <c r="E2384" s="21">
        <v>2468.9299999999998</v>
      </c>
      <c r="F2384" s="43">
        <v>1391.57356544</v>
      </c>
      <c r="G2384" s="3">
        <f t="shared" si="148"/>
        <v>7.1592327586909033E-3</v>
      </c>
      <c r="H2384" s="3">
        <f>1-E2384/MAX(E$2:E2384)</f>
        <v>0.57991390458041248</v>
      </c>
      <c r="I2384" s="21">
        <f ca="1">IF(ROW()&gt;计算结果!B$18-1,AVERAGE(OFFSET(E2384,0,0,-计算结果!B$18,1)),AVERAGE(OFFSET(E2384,0,0,-ROW()+1,1)))</f>
        <v>2426.4474999999998</v>
      </c>
      <c r="J2384" s="43">
        <f t="shared" ca="1" si="149"/>
        <v>323270.9276595196</v>
      </c>
      <c r="K2384" s="43">
        <f ca="1">IF(ROW()&gt;计算结果!B$19+1,J2384-OFFSET(J2384,-计算结果!B$19,0,1,1),J2384-OFFSET(J2384,-ROW()+2,0,1,1))</f>
        <v>-1184.6432358399616</v>
      </c>
      <c r="L2384" s="32" t="str">
        <f ca="1">IF(AND(F2384&gt;OFFSET(F2384,-计算结果!B$19,0,1,1),'000300'!K2384&lt;OFFSET('000300'!K2384,-计算结果!B$19,0,1,1)),"卖",IF(AND(F2384&lt;OFFSET(F2384,-计算结果!B$19,0,1,1),'000300'!K2384&gt;OFFSET('000300'!K2384,-计算结果!B$19,0,1,1)),"买",L2383))</f>
        <v>卖</v>
      </c>
      <c r="M2384" s="4" t="str">
        <f t="shared" ca="1" si="150"/>
        <v/>
      </c>
      <c r="N2384" s="3">
        <f ca="1">IF(L2383="买",E2384/E2383-1,0)-IF(M2384=1,计算结果!B$17,0)</f>
        <v>0</v>
      </c>
      <c r="O2384" s="2">
        <f t="shared" ca="1" si="151"/>
        <v>1.9609430496997637</v>
      </c>
      <c r="P2384" s="3">
        <f ca="1">1-O2384/MAX(O$2:O2384)</f>
        <v>0.2447143725429336</v>
      </c>
    </row>
    <row r="2385" spans="1:16" x14ac:dyDescent="0.15">
      <c r="A2385" s="1">
        <v>41943</v>
      </c>
      <c r="B2385">
        <v>2473.5</v>
      </c>
      <c r="C2385">
        <v>2512.19</v>
      </c>
      <c r="D2385" s="21">
        <v>2466.5</v>
      </c>
      <c r="E2385" s="21">
        <v>2508.33</v>
      </c>
      <c r="F2385" s="43">
        <v>1816.0461414399999</v>
      </c>
      <c r="G2385" s="3">
        <f t="shared" si="148"/>
        <v>1.5958330126816023E-2</v>
      </c>
      <c r="H2385" s="3">
        <f>1-E2385/MAX(E$2:E2385)</f>
        <v>0.57321003198802156</v>
      </c>
      <c r="I2385" s="21">
        <f ca="1">IF(ROW()&gt;计算结果!B$18-1,AVERAGE(OFFSET(E2385,0,0,-计算结果!B$18,1)),AVERAGE(OFFSET(E2385,0,0,-ROW()+1,1)))</f>
        <v>2461.3225000000002</v>
      </c>
      <c r="J2385" s="43">
        <f t="shared" ca="1" si="149"/>
        <v>325086.97380095959</v>
      </c>
      <c r="K2385" s="43">
        <f ca="1">IF(ROW()&gt;计算结果!B$19+1,J2385-OFFSET(J2385,-计算结果!B$19,0,1,1),J2385-OFFSET(J2385,-ROW()+2,0,1,1))</f>
        <v>-217.0331135999877</v>
      </c>
      <c r="L2385" s="32" t="str">
        <f ca="1">IF(AND(F2385&gt;OFFSET(F2385,-计算结果!B$19,0,1,1),'000300'!K2385&lt;OFFSET('000300'!K2385,-计算结果!B$19,0,1,1)),"卖",IF(AND(F2385&lt;OFFSET(F2385,-计算结果!B$19,0,1,1),'000300'!K2385&gt;OFFSET('000300'!K2385,-计算结果!B$19,0,1,1)),"买",L2384))</f>
        <v>卖</v>
      </c>
      <c r="M2385" s="4" t="str">
        <f t="shared" ca="1" si="150"/>
        <v/>
      </c>
      <c r="N2385" s="3">
        <f ca="1">IF(L2384="买",E2385/E2384-1,0)-IF(M2385=1,计算结果!B$17,0)</f>
        <v>0</v>
      </c>
      <c r="O2385" s="2">
        <f t="shared" ca="1" si="151"/>
        <v>1.9609430496997637</v>
      </c>
      <c r="P2385" s="3">
        <f ca="1">1-O2385/MAX(O$2:O2385)</f>
        <v>0.2447143725429336</v>
      </c>
    </row>
    <row r="2386" spans="1:16" x14ac:dyDescent="0.15">
      <c r="A2386" s="1">
        <v>41946</v>
      </c>
      <c r="B2386">
        <v>2515.8200000000002</v>
      </c>
      <c r="C2386">
        <v>2524.17</v>
      </c>
      <c r="D2386" s="21">
        <v>2502.06</v>
      </c>
      <c r="E2386" s="21">
        <v>2512.5500000000002</v>
      </c>
      <c r="F2386" s="43">
        <v>1514.0683776000001</v>
      </c>
      <c r="G2386" s="3">
        <f t="shared" si="148"/>
        <v>1.6823942623180876E-3</v>
      </c>
      <c r="H2386" s="3">
        <f>1-E2386/MAX(E$2:E2386)</f>
        <v>0.57249200299462322</v>
      </c>
      <c r="I2386" s="21">
        <f ca="1">IF(ROW()&gt;计算结果!B$18-1,AVERAGE(OFFSET(E2386,0,0,-计算结果!B$18,1)),AVERAGE(OFFSET(E2386,0,0,-ROW()+1,1)))</f>
        <v>2485.2974999999997</v>
      </c>
      <c r="J2386" s="43">
        <f t="shared" ca="1" si="149"/>
        <v>326601.04217855958</v>
      </c>
      <c r="K2386" s="43">
        <f ca="1">IF(ROW()&gt;计算结果!B$19+1,J2386-OFFSET(J2386,-计算结果!B$19,0,1,1),J2386-OFFSET(J2386,-ROW()+2,0,1,1))</f>
        <v>2163.2572620799765</v>
      </c>
      <c r="L2386" s="32" t="str">
        <f ca="1">IF(AND(F2386&gt;OFFSET(F2386,-计算结果!B$19,0,1,1),'000300'!K2386&lt;OFFSET('000300'!K2386,-计算结果!B$19,0,1,1)),"卖",IF(AND(F2386&lt;OFFSET(F2386,-计算结果!B$19,0,1,1),'000300'!K2386&gt;OFFSET('000300'!K2386,-计算结果!B$19,0,1,1)),"买",L2385))</f>
        <v>卖</v>
      </c>
      <c r="M2386" s="4" t="str">
        <f t="shared" ca="1" si="150"/>
        <v/>
      </c>
      <c r="N2386" s="3">
        <f ca="1">IF(L2385="买",E2386/E2385-1,0)-IF(M2386=1,计算结果!B$17,0)</f>
        <v>0</v>
      </c>
      <c r="O2386" s="2">
        <f t="shared" ca="1" si="151"/>
        <v>1.9609430496997637</v>
      </c>
      <c r="P2386" s="3">
        <f ca="1">1-O2386/MAX(O$2:O2386)</f>
        <v>0.2447143725429336</v>
      </c>
    </row>
    <row r="2387" spans="1:16" x14ac:dyDescent="0.15">
      <c r="A2387" s="1">
        <v>41947</v>
      </c>
      <c r="B2387">
        <v>2511.04</v>
      </c>
      <c r="C2387">
        <v>2517.46</v>
      </c>
      <c r="D2387" s="21">
        <v>2498.61</v>
      </c>
      <c r="E2387" s="21">
        <v>2513.17</v>
      </c>
      <c r="F2387" s="43">
        <v>1552.91877376</v>
      </c>
      <c r="G2387" s="3">
        <f t="shared" si="148"/>
        <v>2.467612584824419E-4</v>
      </c>
      <c r="H2387" s="3">
        <f>1-E2387/MAX(E$2:E2387)</f>
        <v>0.57238651058327095</v>
      </c>
      <c r="I2387" s="21">
        <f ca="1">IF(ROW()&gt;计算结果!B$18-1,AVERAGE(OFFSET(E2387,0,0,-计算结果!B$18,1)),AVERAGE(OFFSET(E2387,0,0,-ROW()+1,1)))</f>
        <v>2500.7449999999999</v>
      </c>
      <c r="J2387" s="43">
        <f t="shared" ca="1" si="149"/>
        <v>328153.96095231955</v>
      </c>
      <c r="K2387" s="43">
        <f ca="1">IF(ROW()&gt;计算结果!B$19+1,J2387-OFFSET(J2387,-计算结果!B$19,0,1,1),J2387-OFFSET(J2387,-ROW()+2,0,1,1))</f>
        <v>4538.6934681599378</v>
      </c>
      <c r="L2387" s="32" t="str">
        <f ca="1">IF(AND(F2387&gt;OFFSET(F2387,-计算结果!B$19,0,1,1),'000300'!K2387&lt;OFFSET('000300'!K2387,-计算结果!B$19,0,1,1)),"卖",IF(AND(F2387&lt;OFFSET(F2387,-计算结果!B$19,0,1,1),'000300'!K2387&gt;OFFSET('000300'!K2387,-计算结果!B$19,0,1,1)),"买",L2386))</f>
        <v>卖</v>
      </c>
      <c r="M2387" s="4" t="str">
        <f t="shared" ca="1" si="150"/>
        <v/>
      </c>
      <c r="N2387" s="3">
        <f ca="1">IF(L2386="买",E2387/E2386-1,0)-IF(M2387=1,计算结果!B$17,0)</f>
        <v>0</v>
      </c>
      <c r="O2387" s="2">
        <f t="shared" ca="1" si="151"/>
        <v>1.9609430496997637</v>
      </c>
      <c r="P2387" s="3">
        <f ca="1">1-O2387/MAX(O$2:O2387)</f>
        <v>0.2447143725429336</v>
      </c>
    </row>
    <row r="2388" spans="1:16" x14ac:dyDescent="0.15">
      <c r="A2388" s="1">
        <v>41948</v>
      </c>
      <c r="B2388">
        <v>2516.87</v>
      </c>
      <c r="C2388">
        <v>2519.4</v>
      </c>
      <c r="D2388" s="21">
        <v>2499.23</v>
      </c>
      <c r="E2388" s="21">
        <v>2503.4499999999998</v>
      </c>
      <c r="F2388" s="43">
        <v>1461.30894848</v>
      </c>
      <c r="G2388" s="3">
        <f t="shared" si="148"/>
        <v>-3.8676253496581214E-3</v>
      </c>
      <c r="H2388" s="3">
        <f>1-E2388/MAX(E$2:E2388)</f>
        <v>0.5740403593547948</v>
      </c>
      <c r="I2388" s="21">
        <f ca="1">IF(ROW()&gt;计算结果!B$18-1,AVERAGE(OFFSET(E2388,0,0,-计算结果!B$18,1)),AVERAGE(OFFSET(E2388,0,0,-ROW()+1,1)))</f>
        <v>2509.375</v>
      </c>
      <c r="J2388" s="43">
        <f t="shared" ca="1" si="149"/>
        <v>329615.26990079955</v>
      </c>
      <c r="K2388" s="43">
        <f ca="1">IF(ROW()&gt;计算结果!B$19+1,J2388-OFFSET(J2388,-计算结果!B$19,0,1,1),J2388-OFFSET(J2388,-ROW()+2,0,1,1))</f>
        <v>6860.4569190399488</v>
      </c>
      <c r="L2388" s="32" t="str">
        <f ca="1">IF(AND(F2388&gt;OFFSET(F2388,-计算结果!B$19,0,1,1),'000300'!K2388&lt;OFFSET('000300'!K2388,-计算结果!B$19,0,1,1)),"卖",IF(AND(F2388&lt;OFFSET(F2388,-计算结果!B$19,0,1,1),'000300'!K2388&gt;OFFSET('000300'!K2388,-计算结果!B$19,0,1,1)),"买",L2387))</f>
        <v>卖</v>
      </c>
      <c r="M2388" s="4" t="str">
        <f t="shared" ca="1" si="150"/>
        <v/>
      </c>
      <c r="N2388" s="3">
        <f ca="1">IF(L2387="买",E2388/E2387-1,0)-IF(M2388=1,计算结果!B$17,0)</f>
        <v>0</v>
      </c>
      <c r="O2388" s="2">
        <f t="shared" ca="1" si="151"/>
        <v>1.9609430496997637</v>
      </c>
      <c r="P2388" s="3">
        <f ca="1">1-O2388/MAX(O$2:O2388)</f>
        <v>0.2447143725429336</v>
      </c>
    </row>
    <row r="2389" spans="1:16" x14ac:dyDescent="0.15">
      <c r="A2389" s="1">
        <v>41949</v>
      </c>
      <c r="B2389">
        <v>2505.17</v>
      </c>
      <c r="C2389">
        <v>2510.98</v>
      </c>
      <c r="D2389" s="21">
        <v>2482.98</v>
      </c>
      <c r="E2389" s="21">
        <v>2506.0700000000002</v>
      </c>
      <c r="F2389" s="43">
        <v>1188.3920588799999</v>
      </c>
      <c r="G2389" s="3">
        <f t="shared" si="148"/>
        <v>1.046555753061007E-3</v>
      </c>
      <c r="H2389" s="3">
        <f>1-E2389/MAX(E$2:E2389)</f>
        <v>0.57359456884230586</v>
      </c>
      <c r="I2389" s="21">
        <f ca="1">IF(ROW()&gt;计算结果!B$18-1,AVERAGE(OFFSET(E2389,0,0,-计算结果!B$18,1)),AVERAGE(OFFSET(E2389,0,0,-ROW()+1,1)))</f>
        <v>2508.81</v>
      </c>
      <c r="J2389" s="43">
        <f t="shared" ca="1" si="149"/>
        <v>328426.87784191954</v>
      </c>
      <c r="K2389" s="43">
        <f ca="1">IF(ROW()&gt;计算结果!B$19+1,J2389-OFFSET(J2389,-计算结果!B$19,0,1,1),J2389-OFFSET(J2389,-ROW()+2,0,1,1))</f>
        <v>6328.0771071999334</v>
      </c>
      <c r="L2389" s="32" t="str">
        <f ca="1">IF(AND(F2389&gt;OFFSET(F2389,-计算结果!B$19,0,1,1),'000300'!K2389&lt;OFFSET('000300'!K2389,-计算结果!B$19,0,1,1)),"卖",IF(AND(F2389&lt;OFFSET(F2389,-计算结果!B$19,0,1,1),'000300'!K2389&gt;OFFSET('000300'!K2389,-计算结果!B$19,0,1,1)),"买",L2388))</f>
        <v>卖</v>
      </c>
      <c r="M2389" s="4" t="str">
        <f t="shared" ca="1" si="150"/>
        <v/>
      </c>
      <c r="N2389" s="3">
        <f ca="1">IF(L2388="买",E2389/E2388-1,0)-IF(M2389=1,计算结果!B$17,0)</f>
        <v>0</v>
      </c>
      <c r="O2389" s="2">
        <f t="shared" ca="1" si="151"/>
        <v>1.9609430496997637</v>
      </c>
      <c r="P2389" s="3">
        <f ca="1">1-O2389/MAX(O$2:O2389)</f>
        <v>0.2447143725429336</v>
      </c>
    </row>
    <row r="2390" spans="1:16" x14ac:dyDescent="0.15">
      <c r="A2390" s="1">
        <v>41950</v>
      </c>
      <c r="B2390">
        <v>2508.77</v>
      </c>
      <c r="C2390">
        <v>2541.5500000000002</v>
      </c>
      <c r="D2390" s="21">
        <v>2489.42</v>
      </c>
      <c r="E2390" s="21">
        <v>2502.15</v>
      </c>
      <c r="F2390" s="43">
        <v>1768.68671488</v>
      </c>
      <c r="G2390" s="3">
        <f t="shared" si="148"/>
        <v>-1.5642021172592724E-3</v>
      </c>
      <c r="H2390" s="3">
        <f>1-E2390/MAX(E$2:E2390)</f>
        <v>0.57426155312053351</v>
      </c>
      <c r="I2390" s="21">
        <f ca="1">IF(ROW()&gt;计算结果!B$18-1,AVERAGE(OFFSET(E2390,0,0,-计算结果!B$18,1)),AVERAGE(OFFSET(E2390,0,0,-ROW()+1,1)))</f>
        <v>2506.21</v>
      </c>
      <c r="J2390" s="43">
        <f t="shared" ca="1" si="149"/>
        <v>326658.19112703955</v>
      </c>
      <c r="K2390" s="43">
        <f ca="1">IF(ROW()&gt;计算结果!B$19+1,J2390-OFFSET(J2390,-计算结果!B$19,0,1,1),J2390-OFFSET(J2390,-ROW()+2,0,1,1))</f>
        <v>5218.9551820799243</v>
      </c>
      <c r="L2390" s="32" t="str">
        <f ca="1">IF(AND(F2390&gt;OFFSET(F2390,-计算结果!B$19,0,1,1),'000300'!K2390&lt;OFFSET('000300'!K2390,-计算结果!B$19,0,1,1)),"卖",IF(AND(F2390&lt;OFFSET(F2390,-计算结果!B$19,0,1,1),'000300'!K2390&gt;OFFSET('000300'!K2390,-计算结果!B$19,0,1,1)),"买",L2389))</f>
        <v>卖</v>
      </c>
      <c r="M2390" s="4" t="str">
        <f t="shared" ca="1" si="150"/>
        <v/>
      </c>
      <c r="N2390" s="3">
        <f ca="1">IF(L2389="买",E2390/E2389-1,0)-IF(M2390=1,计算结果!B$17,0)</f>
        <v>0</v>
      </c>
      <c r="O2390" s="2">
        <f t="shared" ca="1" si="151"/>
        <v>1.9609430496997637</v>
      </c>
      <c r="P2390" s="3">
        <f ca="1">1-O2390/MAX(O$2:O2390)</f>
        <v>0.2447143725429336</v>
      </c>
    </row>
    <row r="2391" spans="1:16" x14ac:dyDescent="0.15">
      <c r="A2391" s="1">
        <v>41953</v>
      </c>
      <c r="B2391">
        <v>2529.83</v>
      </c>
      <c r="C2391">
        <v>2565.73</v>
      </c>
      <c r="D2391" s="21">
        <v>2514.71</v>
      </c>
      <c r="E2391" s="21">
        <v>2565.73</v>
      </c>
      <c r="F2391" s="43">
        <v>1876.1256140800001</v>
      </c>
      <c r="G2391" s="3">
        <f t="shared" si="148"/>
        <v>2.5410147273344785E-2</v>
      </c>
      <c r="H2391" s="3">
        <f>1-E2391/MAX(E$2:E2391)</f>
        <v>0.56344347648540127</v>
      </c>
      <c r="I2391" s="21">
        <f ca="1">IF(ROW()&gt;计算结果!B$18-1,AVERAGE(OFFSET(E2391,0,0,-计算结果!B$18,1)),AVERAGE(OFFSET(E2391,0,0,-ROW()+1,1)))</f>
        <v>2519.35</v>
      </c>
      <c r="J2391" s="43">
        <f t="shared" ca="1" si="149"/>
        <v>328534.31674111955</v>
      </c>
      <c r="K2391" s="43">
        <f ca="1">IF(ROW()&gt;计算结果!B$19+1,J2391-OFFSET(J2391,-计算结果!B$19,0,1,1),J2391-OFFSET(J2391,-ROW()+2,0,1,1))</f>
        <v>8000.3798630399397</v>
      </c>
      <c r="L2391" s="32" t="str">
        <f ca="1">IF(AND(F2391&gt;OFFSET(F2391,-计算结果!B$19,0,1,1),'000300'!K2391&lt;OFFSET('000300'!K2391,-计算结果!B$19,0,1,1)),"卖",IF(AND(F2391&lt;OFFSET(F2391,-计算结果!B$19,0,1,1),'000300'!K2391&gt;OFFSET('000300'!K2391,-计算结果!B$19,0,1,1)),"买",L2390))</f>
        <v>卖</v>
      </c>
      <c r="M2391" s="4" t="str">
        <f t="shared" ca="1" si="150"/>
        <v/>
      </c>
      <c r="N2391" s="3">
        <f ca="1">IF(L2390="买",E2391/E2390-1,0)-IF(M2391=1,计算结果!B$17,0)</f>
        <v>0</v>
      </c>
      <c r="O2391" s="2">
        <f t="shared" ca="1" si="151"/>
        <v>1.9609430496997637</v>
      </c>
      <c r="P2391" s="3">
        <f ca="1">1-O2391/MAX(O$2:O2391)</f>
        <v>0.2447143725429336</v>
      </c>
    </row>
    <row r="2392" spans="1:16" x14ac:dyDescent="0.15">
      <c r="A2392" s="1">
        <v>41954</v>
      </c>
      <c r="B2392">
        <v>2578.44</v>
      </c>
      <c r="C2392">
        <v>2602.37</v>
      </c>
      <c r="D2392" s="21">
        <v>2532.5700000000002</v>
      </c>
      <c r="E2392" s="21">
        <v>2558.61</v>
      </c>
      <c r="F2392" s="43">
        <v>2658.4050892800001</v>
      </c>
      <c r="G2392" s="3">
        <f t="shared" si="148"/>
        <v>-2.7750386829479279E-3</v>
      </c>
      <c r="H2392" s="3">
        <f>1-E2392/MAX(E$2:E2392)</f>
        <v>0.5646549377254475</v>
      </c>
      <c r="I2392" s="21">
        <f ca="1">IF(ROW()&gt;计算结果!B$18-1,AVERAGE(OFFSET(E2392,0,0,-计算结果!B$18,1)),AVERAGE(OFFSET(E2392,0,0,-ROW()+1,1)))</f>
        <v>2533.1400000000003</v>
      </c>
      <c r="J2392" s="43">
        <f t="shared" ca="1" si="149"/>
        <v>331192.72183039953</v>
      </c>
      <c r="K2392" s="43">
        <f ca="1">IF(ROW()&gt;计算结果!B$19+1,J2392-OFFSET(J2392,-计算结果!B$19,0,1,1),J2392-OFFSET(J2392,-ROW()+2,0,1,1))</f>
        <v>9313.3677363199531</v>
      </c>
      <c r="L2392" s="32" t="str">
        <f ca="1">IF(AND(F2392&gt;OFFSET(F2392,-计算结果!B$19,0,1,1),'000300'!K2392&lt;OFFSET('000300'!K2392,-计算结果!B$19,0,1,1)),"卖",IF(AND(F2392&lt;OFFSET(F2392,-计算结果!B$19,0,1,1),'000300'!K2392&gt;OFFSET('000300'!K2392,-计算结果!B$19,0,1,1)),"买",L2391))</f>
        <v>卖</v>
      </c>
      <c r="M2392" s="4" t="str">
        <f t="shared" ca="1" si="150"/>
        <v/>
      </c>
      <c r="N2392" s="3">
        <f ca="1">IF(L2391="买",E2392/E2391-1,0)-IF(M2392=1,计算结果!B$17,0)</f>
        <v>0</v>
      </c>
      <c r="O2392" s="2">
        <f t="shared" ca="1" si="151"/>
        <v>1.9609430496997637</v>
      </c>
      <c r="P2392" s="3">
        <f ca="1">1-O2392/MAX(O$2:O2392)</f>
        <v>0.2447143725429336</v>
      </c>
    </row>
    <row r="2393" spans="1:16" x14ac:dyDescent="0.15">
      <c r="A2393" s="1">
        <v>41955</v>
      </c>
      <c r="B2393">
        <v>2545.4</v>
      </c>
      <c r="C2393">
        <v>2594.3200000000002</v>
      </c>
      <c r="D2393" s="21">
        <v>2539.6</v>
      </c>
      <c r="E2393" s="21">
        <v>2594.3200000000002</v>
      </c>
      <c r="F2393" s="43">
        <v>1578.4738815999999</v>
      </c>
      <c r="G2393" s="3">
        <f t="shared" si="148"/>
        <v>1.3956796854542208E-2</v>
      </c>
      <c r="H2393" s="3">
        <f>1-E2393/MAX(E$2:E2393)</f>
        <v>0.55857891512965352</v>
      </c>
      <c r="I2393" s="21">
        <f ca="1">IF(ROW()&gt;计算结果!B$18-1,AVERAGE(OFFSET(E2393,0,0,-计算结果!B$18,1)),AVERAGE(OFFSET(E2393,0,0,-ROW()+1,1)))</f>
        <v>2555.2024999999999</v>
      </c>
      <c r="J2393" s="43">
        <f t="shared" ca="1" si="149"/>
        <v>332771.19571199955</v>
      </c>
      <c r="K2393" s="43">
        <f ca="1">IF(ROW()&gt;计算结果!B$19+1,J2393-OFFSET(J2393,-计算结果!B$19,0,1,1),J2393-OFFSET(J2393,-ROW()+2,0,1,1))</f>
        <v>9500.2680524799507</v>
      </c>
      <c r="L2393" s="32" t="str">
        <f ca="1">IF(AND(F2393&gt;OFFSET(F2393,-计算结果!B$19,0,1,1),'000300'!K2393&lt;OFFSET('000300'!K2393,-计算结果!B$19,0,1,1)),"卖",IF(AND(F2393&lt;OFFSET(F2393,-计算结果!B$19,0,1,1),'000300'!K2393&gt;OFFSET('000300'!K2393,-计算结果!B$19,0,1,1)),"买",L2392))</f>
        <v>卖</v>
      </c>
      <c r="M2393" s="4" t="str">
        <f t="shared" ca="1" si="150"/>
        <v/>
      </c>
      <c r="N2393" s="3">
        <f ca="1">IF(L2392="买",E2393/E2392-1,0)-IF(M2393=1,计算结果!B$17,0)</f>
        <v>0</v>
      </c>
      <c r="O2393" s="2">
        <f t="shared" ca="1" si="151"/>
        <v>1.9609430496997637</v>
      </c>
      <c r="P2393" s="3">
        <f ca="1">1-O2393/MAX(O$2:O2393)</f>
        <v>0.2447143725429336</v>
      </c>
    </row>
    <row r="2394" spans="1:16" x14ac:dyDescent="0.15">
      <c r="A2394" s="1">
        <v>41956</v>
      </c>
      <c r="B2394">
        <v>2597.39</v>
      </c>
      <c r="C2394">
        <v>2607.52</v>
      </c>
      <c r="D2394" s="21">
        <v>2567.46</v>
      </c>
      <c r="E2394" s="21">
        <v>2579.75</v>
      </c>
      <c r="F2394" s="43">
        <v>1929.8544844800001</v>
      </c>
      <c r="G2394" s="3">
        <f t="shared" si="148"/>
        <v>-5.6161152055259622E-3</v>
      </c>
      <c r="H2394" s="3">
        <f>1-E2394/MAX(E$2:E2394)</f>
        <v>0.56105798679643359</v>
      </c>
      <c r="I2394" s="21">
        <f ca="1">IF(ROW()&gt;计算结果!B$18-1,AVERAGE(OFFSET(E2394,0,0,-计算结果!B$18,1)),AVERAGE(OFFSET(E2394,0,0,-ROW()+1,1)))</f>
        <v>2574.6025</v>
      </c>
      <c r="J2394" s="43">
        <f t="shared" ca="1" si="149"/>
        <v>334701.05019647954</v>
      </c>
      <c r="K2394" s="43">
        <f ca="1">IF(ROW()&gt;计算结果!B$19+1,J2394-OFFSET(J2394,-计算结果!B$19,0,1,1),J2394-OFFSET(J2394,-ROW()+2,0,1,1))</f>
        <v>9614.0763955199509</v>
      </c>
      <c r="L2394" s="32" t="str">
        <f ca="1">IF(AND(F2394&gt;OFFSET(F2394,-计算结果!B$19,0,1,1),'000300'!K2394&lt;OFFSET('000300'!K2394,-计算结果!B$19,0,1,1)),"卖",IF(AND(F2394&lt;OFFSET(F2394,-计算结果!B$19,0,1,1),'000300'!K2394&gt;OFFSET('000300'!K2394,-计算结果!B$19,0,1,1)),"买",L2393))</f>
        <v>卖</v>
      </c>
      <c r="M2394" s="4" t="str">
        <f t="shared" ca="1" si="150"/>
        <v/>
      </c>
      <c r="N2394" s="3">
        <f ca="1">IF(L2393="买",E2394/E2393-1,0)-IF(M2394=1,计算结果!B$17,0)</f>
        <v>0</v>
      </c>
      <c r="O2394" s="2">
        <f t="shared" ca="1" si="151"/>
        <v>1.9609430496997637</v>
      </c>
      <c r="P2394" s="3">
        <f ca="1">1-O2394/MAX(O$2:O2394)</f>
        <v>0.2447143725429336</v>
      </c>
    </row>
    <row r="2395" spans="1:16" x14ac:dyDescent="0.15">
      <c r="A2395" s="1">
        <v>41957</v>
      </c>
      <c r="B2395">
        <v>2569.21</v>
      </c>
      <c r="C2395">
        <v>2581.9299999999998</v>
      </c>
      <c r="D2395" s="21">
        <v>2557.67</v>
      </c>
      <c r="E2395" s="21">
        <v>2581.09</v>
      </c>
      <c r="F2395" s="43">
        <v>1454.09933312</v>
      </c>
      <c r="G2395" s="3">
        <f t="shared" si="148"/>
        <v>5.1943017734279451E-4</v>
      </c>
      <c r="H2395" s="3">
        <f>1-E2395/MAX(E$2:E2395)</f>
        <v>0.56082998706867215</v>
      </c>
      <c r="I2395" s="21">
        <f ca="1">IF(ROW()&gt;计算结果!B$18-1,AVERAGE(OFFSET(E2395,0,0,-计算结果!B$18,1)),AVERAGE(OFFSET(E2395,0,0,-ROW()+1,1)))</f>
        <v>2578.4425000000001</v>
      </c>
      <c r="J2395" s="43">
        <f t="shared" ca="1" si="149"/>
        <v>336155.14952959953</v>
      </c>
      <c r="K2395" s="43">
        <f ca="1">IF(ROW()&gt;计算结果!B$19+1,J2395-OFFSET(J2395,-计算结果!B$19,0,1,1),J2395-OFFSET(J2395,-ROW()+2,0,1,1))</f>
        <v>9554.1073510399438</v>
      </c>
      <c r="L2395" s="32" t="str">
        <f ca="1">IF(AND(F2395&gt;OFFSET(F2395,-计算结果!B$19,0,1,1),'000300'!K2395&lt;OFFSET('000300'!K2395,-计算结果!B$19,0,1,1)),"卖",IF(AND(F2395&lt;OFFSET(F2395,-计算结果!B$19,0,1,1),'000300'!K2395&gt;OFFSET('000300'!K2395,-计算结果!B$19,0,1,1)),"买",L2394))</f>
        <v>买</v>
      </c>
      <c r="M2395" s="4">
        <f t="shared" ca="1" si="150"/>
        <v>1</v>
      </c>
      <c r="N2395" s="3">
        <f ca="1">IF(L2394="买",E2395/E2394-1,0)-IF(M2395=1,计算结果!B$17,0)</f>
        <v>0</v>
      </c>
      <c r="O2395" s="2">
        <f t="shared" ca="1" si="151"/>
        <v>1.9609430496997637</v>
      </c>
      <c r="P2395" s="3">
        <f ca="1">1-O2395/MAX(O$2:O2395)</f>
        <v>0.2447143725429336</v>
      </c>
    </row>
    <row r="2396" spans="1:16" x14ac:dyDescent="0.15">
      <c r="A2396" s="1">
        <v>41960</v>
      </c>
      <c r="B2396">
        <v>2613.5100000000002</v>
      </c>
      <c r="C2396">
        <v>2614.09</v>
      </c>
      <c r="D2396" s="21">
        <v>2565.94</v>
      </c>
      <c r="E2396" s="21">
        <v>2567.1</v>
      </c>
      <c r="F2396" s="43">
        <v>1477.2464844799999</v>
      </c>
      <c r="G2396" s="3">
        <f t="shared" si="148"/>
        <v>-5.4201906946290679E-3</v>
      </c>
      <c r="H2396" s="3">
        <f>1-E2396/MAX(E$2:E2396)</f>
        <v>0.56321037228612258</v>
      </c>
      <c r="I2396" s="21">
        <f ca="1">IF(ROW()&gt;计算结果!B$18-1,AVERAGE(OFFSET(E2396,0,0,-计算结果!B$18,1)),AVERAGE(OFFSET(E2396,0,0,-ROW()+1,1)))</f>
        <v>2580.5650000000001</v>
      </c>
      <c r="J2396" s="43">
        <f t="shared" ca="1" si="149"/>
        <v>337632.39601407951</v>
      </c>
      <c r="K2396" s="43">
        <f ca="1">IF(ROW()&gt;计算结果!B$19+1,J2396-OFFSET(J2396,-计算结果!B$19,0,1,1),J2396-OFFSET(J2396,-ROW()+2,0,1,1))</f>
        <v>9478.4350617599557</v>
      </c>
      <c r="L2396" s="32" t="str">
        <f ca="1">IF(AND(F2396&gt;OFFSET(F2396,-计算结果!B$19,0,1,1),'000300'!K2396&lt;OFFSET('000300'!K2396,-计算结果!B$19,0,1,1)),"卖",IF(AND(F2396&lt;OFFSET(F2396,-计算结果!B$19,0,1,1),'000300'!K2396&gt;OFFSET('000300'!K2396,-计算结果!B$19,0,1,1)),"买",L2395))</f>
        <v>买</v>
      </c>
      <c r="M2396" s="4" t="str">
        <f t="shared" ca="1" si="150"/>
        <v/>
      </c>
      <c r="N2396" s="3">
        <f ca="1">IF(L2395="买",E2396/E2395-1,0)-IF(M2396=1,计算结果!B$17,0)</f>
        <v>-5.4201906946290679E-3</v>
      </c>
      <c r="O2396" s="2">
        <f t="shared" ca="1" si="151"/>
        <v>1.9503143644290835</v>
      </c>
      <c r="P2396" s="3">
        <f ca="1">1-O2396/MAX(O$2:O2396)</f>
        <v>0.24880816467266353</v>
      </c>
    </row>
    <row r="2397" spans="1:16" x14ac:dyDescent="0.15">
      <c r="A2397" s="1">
        <v>41961</v>
      </c>
      <c r="B2397">
        <v>2565.27</v>
      </c>
      <c r="C2397">
        <v>2570.21</v>
      </c>
      <c r="D2397" s="21">
        <v>2534.9299999999998</v>
      </c>
      <c r="E2397" s="21">
        <v>2541.42</v>
      </c>
      <c r="F2397" s="43">
        <v>1242.46646784</v>
      </c>
      <c r="G2397" s="3">
        <f t="shared" si="148"/>
        <v>-1.0003505901600929E-2</v>
      </c>
      <c r="H2397" s="3">
        <f>1-E2397/MAX(E$2:E2397)</f>
        <v>0.56757979990471652</v>
      </c>
      <c r="I2397" s="21">
        <f ca="1">IF(ROW()&gt;计算结果!B$18-1,AVERAGE(OFFSET(E2397,0,0,-计算结果!B$18,1)),AVERAGE(OFFSET(E2397,0,0,-ROW()+1,1)))</f>
        <v>2567.34</v>
      </c>
      <c r="J2397" s="43">
        <f t="shared" ca="1" si="149"/>
        <v>336389.92954623949</v>
      </c>
      <c r="K2397" s="43">
        <f ca="1">IF(ROW()&gt;计算结果!B$19+1,J2397-OFFSET(J2397,-计算结果!B$19,0,1,1),J2397-OFFSET(J2397,-ROW()+2,0,1,1))</f>
        <v>6774.6596454399405</v>
      </c>
      <c r="L2397" s="32" t="str">
        <f ca="1">IF(AND(F2397&gt;OFFSET(F2397,-计算结果!B$19,0,1,1),'000300'!K2397&lt;OFFSET('000300'!K2397,-计算结果!B$19,0,1,1)),"卖",IF(AND(F2397&lt;OFFSET(F2397,-计算结果!B$19,0,1,1),'000300'!K2397&gt;OFFSET('000300'!K2397,-计算结果!B$19,0,1,1)),"买",L2396))</f>
        <v>买</v>
      </c>
      <c r="M2397" s="4" t="str">
        <f t="shared" ca="1" si="150"/>
        <v/>
      </c>
      <c r="N2397" s="3">
        <f ca="1">IF(L2396="买",E2397/E2396-1,0)-IF(M2397=1,计算结果!B$17,0)</f>
        <v>-1.0003505901600929E-2</v>
      </c>
      <c r="O2397" s="2">
        <f t="shared" ca="1" si="151"/>
        <v>1.9308043831745401</v>
      </c>
      <c r="P2397" s="3">
        <f ca="1">1-O2397/MAX(O$2:O2397)</f>
        <v>0.25632271663059492</v>
      </c>
    </row>
    <row r="2398" spans="1:16" x14ac:dyDescent="0.15">
      <c r="A2398" s="1">
        <v>41962</v>
      </c>
      <c r="B2398">
        <v>2538.23</v>
      </c>
      <c r="C2398">
        <v>2550.5</v>
      </c>
      <c r="D2398" s="21">
        <v>2531.3200000000002</v>
      </c>
      <c r="E2398" s="21">
        <v>2537.2199999999998</v>
      </c>
      <c r="F2398" s="43">
        <v>1130.31725056</v>
      </c>
      <c r="G2398" s="3">
        <f t="shared" si="148"/>
        <v>-1.6526194017518758E-3</v>
      </c>
      <c r="H2398" s="3">
        <f>1-E2398/MAX(E$2:E2398)</f>
        <v>0.56829442591710344</v>
      </c>
      <c r="I2398" s="21">
        <f ca="1">IF(ROW()&gt;计算结果!B$18-1,AVERAGE(OFFSET(E2398,0,0,-计算结果!B$18,1)),AVERAGE(OFFSET(E2398,0,0,-ROW()+1,1)))</f>
        <v>2556.7075</v>
      </c>
      <c r="J2398" s="43">
        <f t="shared" ca="1" si="149"/>
        <v>335259.61229567952</v>
      </c>
      <c r="K2398" s="43">
        <f ca="1">IF(ROW()&gt;计算结果!B$19+1,J2398-OFFSET(J2398,-计算结果!B$19,0,1,1),J2398-OFFSET(J2398,-ROW()+2,0,1,1))</f>
        <v>6832.7344537599711</v>
      </c>
      <c r="L2398" s="32" t="str">
        <f ca="1">IF(AND(F2398&gt;OFFSET(F2398,-计算结果!B$19,0,1,1),'000300'!K2398&lt;OFFSET('000300'!K2398,-计算结果!B$19,0,1,1)),"卖",IF(AND(F2398&lt;OFFSET(F2398,-计算结果!B$19,0,1,1),'000300'!K2398&gt;OFFSET('000300'!K2398,-计算结果!B$19,0,1,1)),"买",L2397))</f>
        <v>买</v>
      </c>
      <c r="M2398" s="4" t="str">
        <f t="shared" ca="1" si="150"/>
        <v/>
      </c>
      <c r="N2398" s="3">
        <f ca="1">IF(L2397="买",E2398/E2397-1,0)-IF(M2398=1,计算结果!B$17,0)</f>
        <v>-1.6526194017518758E-3</v>
      </c>
      <c r="O2398" s="2">
        <f t="shared" ca="1" si="151"/>
        <v>1.9276134983899182</v>
      </c>
      <c r="P2398" s="3">
        <f ca="1">1-O2398/MAX(O$2:O2398)</f>
        <v>0.25755173213773341</v>
      </c>
    </row>
    <row r="2399" spans="1:16" x14ac:dyDescent="0.15">
      <c r="A2399" s="1">
        <v>41963</v>
      </c>
      <c r="B2399">
        <v>2528.7800000000002</v>
      </c>
      <c r="C2399">
        <v>2545.4699999999998</v>
      </c>
      <c r="D2399" s="21">
        <v>2522.84</v>
      </c>
      <c r="E2399" s="21">
        <v>2537.1</v>
      </c>
      <c r="F2399" s="43">
        <v>981.45542144000001</v>
      </c>
      <c r="G2399" s="3">
        <f t="shared" si="148"/>
        <v>-4.729585924745372E-5</v>
      </c>
      <c r="H2399" s="3">
        <f>1-E2399/MAX(E$2:E2399)</f>
        <v>0.56831484380317154</v>
      </c>
      <c r="I2399" s="21">
        <f ca="1">IF(ROW()&gt;计算结果!B$18-1,AVERAGE(OFFSET(E2399,0,0,-计算结果!B$18,1)),AVERAGE(OFFSET(E2399,0,0,-ROW()+1,1)))</f>
        <v>2545.71</v>
      </c>
      <c r="J2399" s="43">
        <f t="shared" ca="1" si="149"/>
        <v>334278.1568742395</v>
      </c>
      <c r="K2399" s="43">
        <f ca="1">IF(ROW()&gt;计算结果!B$19+1,J2399-OFFSET(J2399,-计算结果!B$19,0,1,1),J2399-OFFSET(J2399,-ROW()+2,0,1,1))</f>
        <v>7619.9657471999526</v>
      </c>
      <c r="L2399" s="32" t="str">
        <f ca="1">IF(AND(F2399&gt;OFFSET(F2399,-计算结果!B$19,0,1,1),'000300'!K2399&lt;OFFSET('000300'!K2399,-计算结果!B$19,0,1,1)),"卖",IF(AND(F2399&lt;OFFSET(F2399,-计算结果!B$19,0,1,1),'000300'!K2399&gt;OFFSET('000300'!K2399,-计算结果!B$19,0,1,1)),"买",L2398))</f>
        <v>买</v>
      </c>
      <c r="M2399" s="4" t="str">
        <f t="shared" ca="1" si="150"/>
        <v/>
      </c>
      <c r="N2399" s="3">
        <f ca="1">IF(L2398="买",E2399/E2398-1,0)-IF(M2399=1,计算结果!B$17,0)</f>
        <v>-4.729585924745372E-5</v>
      </c>
      <c r="O2399" s="2">
        <f t="shared" ca="1" si="151"/>
        <v>1.927522330253215</v>
      </c>
      <c r="P2399" s="3">
        <f ca="1">1-O2399/MAX(O$2:O2399)</f>
        <v>0.25758684686650868</v>
      </c>
    </row>
    <row r="2400" spans="1:16" x14ac:dyDescent="0.15">
      <c r="A2400" s="1">
        <v>41964</v>
      </c>
      <c r="B2400">
        <v>2537.54</v>
      </c>
      <c r="C2400">
        <v>2585.36</v>
      </c>
      <c r="D2400" s="21">
        <v>2530.0300000000002</v>
      </c>
      <c r="E2400" s="21">
        <v>2583.46</v>
      </c>
      <c r="F2400" s="43">
        <v>1437.5080755199999</v>
      </c>
      <c r="G2400" s="3">
        <f t="shared" si="148"/>
        <v>1.8272831185211613E-2</v>
      </c>
      <c r="H2400" s="3">
        <f>1-E2400/MAX(E$2:E2400)</f>
        <v>0.56042673381882535</v>
      </c>
      <c r="I2400" s="21">
        <f ca="1">IF(ROW()&gt;计算结果!B$18-1,AVERAGE(OFFSET(E2400,0,0,-计算结果!B$18,1)),AVERAGE(OFFSET(E2400,0,0,-ROW()+1,1)))</f>
        <v>2549.8000000000002</v>
      </c>
      <c r="J2400" s="43">
        <f t="shared" ca="1" si="149"/>
        <v>335715.66494975949</v>
      </c>
      <c r="K2400" s="43">
        <f ca="1">IF(ROW()&gt;计算结果!B$19+1,J2400-OFFSET(J2400,-计算结果!B$19,0,1,1),J2400-OFFSET(J2400,-ROW()+2,0,1,1))</f>
        <v>7181.3482086399454</v>
      </c>
      <c r="L2400" s="32" t="str">
        <f ca="1">IF(AND(F2400&gt;OFFSET(F2400,-计算结果!B$19,0,1,1),'000300'!K2400&lt;OFFSET('000300'!K2400,-计算结果!B$19,0,1,1)),"卖",IF(AND(F2400&lt;OFFSET(F2400,-计算结果!B$19,0,1,1),'000300'!K2400&gt;OFFSET('000300'!K2400,-计算结果!B$19,0,1,1)),"买",L2399))</f>
        <v>买</v>
      </c>
      <c r="M2400" s="4" t="str">
        <f t="shared" ca="1" si="150"/>
        <v/>
      </c>
      <c r="N2400" s="3">
        <f ca="1">IF(L2399="买",E2400/E2399-1,0)-IF(M2400=1,计算结果!B$17,0)</f>
        <v>1.8272831185211613E-2</v>
      </c>
      <c r="O2400" s="2">
        <f t="shared" ca="1" si="151"/>
        <v>1.9627436203996576</v>
      </c>
      <c r="P2400" s="3">
        <f ca="1">1-O2400/MAX(O$2:O2400)</f>
        <v>0.24402085664961981</v>
      </c>
    </row>
    <row r="2401" spans="1:16" x14ac:dyDescent="0.15">
      <c r="A2401" s="1">
        <v>41967</v>
      </c>
      <c r="B2401">
        <v>2614.16</v>
      </c>
      <c r="C2401">
        <v>2667.67</v>
      </c>
      <c r="D2401" s="21">
        <v>2602.94</v>
      </c>
      <c r="E2401" s="21">
        <v>2649.26</v>
      </c>
      <c r="F2401" s="43">
        <v>2649.7490944000001</v>
      </c>
      <c r="G2401" s="3">
        <f t="shared" si="148"/>
        <v>2.5469718904105321E-2</v>
      </c>
      <c r="H2401" s="3">
        <f>1-E2401/MAX(E$2:E2401)</f>
        <v>0.54923092629143122</v>
      </c>
      <c r="I2401" s="21">
        <f ca="1">IF(ROW()&gt;计算结果!B$18-1,AVERAGE(OFFSET(E2401,0,0,-计算结果!B$18,1)),AVERAGE(OFFSET(E2401,0,0,-ROW()+1,1)))</f>
        <v>2576.7600000000002</v>
      </c>
      <c r="J2401" s="43">
        <f t="shared" ca="1" si="149"/>
        <v>338365.41404415946</v>
      </c>
      <c r="K2401" s="43">
        <f ca="1">IF(ROW()&gt;计算结果!B$19+1,J2401-OFFSET(J2401,-计算结果!B$19,0,1,1),J2401-OFFSET(J2401,-ROW()+2,0,1,1))</f>
        <v>7172.6922137599322</v>
      </c>
      <c r="L2401" s="32" t="str">
        <f ca="1">IF(AND(F2401&gt;OFFSET(F2401,-计算结果!B$19,0,1,1),'000300'!K2401&lt;OFFSET('000300'!K2401,-计算结果!B$19,0,1,1)),"卖",IF(AND(F2401&lt;OFFSET(F2401,-计算结果!B$19,0,1,1),'000300'!K2401&gt;OFFSET('000300'!K2401,-计算结果!B$19,0,1,1)),"买",L2400))</f>
        <v>买</v>
      </c>
      <c r="M2401" s="4" t="str">
        <f t="shared" ca="1" si="150"/>
        <v/>
      </c>
      <c r="N2401" s="3">
        <f ca="1">IF(L2400="买",E2401/E2400-1,0)-IF(M2401=1,计算结果!B$17,0)</f>
        <v>2.5469718904105321E-2</v>
      </c>
      <c r="O2401" s="2">
        <f t="shared" ca="1" si="151"/>
        <v>2.0127341486920627</v>
      </c>
      <c r="P2401" s="3">
        <f ca="1">1-O2401/MAX(O$2:O2401)</f>
        <v>0.22476628037111934</v>
      </c>
    </row>
    <row r="2402" spans="1:16" x14ac:dyDescent="0.15">
      <c r="A2402" s="1">
        <v>41968</v>
      </c>
      <c r="B2402">
        <v>2650.08</v>
      </c>
      <c r="C2402">
        <v>2686.06</v>
      </c>
      <c r="D2402" s="21">
        <v>2643.84</v>
      </c>
      <c r="E2402" s="21">
        <v>2685.56</v>
      </c>
      <c r="F2402" s="43">
        <v>2068.7921151999999</v>
      </c>
      <c r="G2402" s="3">
        <f t="shared" si="148"/>
        <v>1.3701939409495267E-2</v>
      </c>
      <c r="H2402" s="3">
        <f>1-E2402/MAX(E$2:E2402)</f>
        <v>0.5430545157558021</v>
      </c>
      <c r="I2402" s="21">
        <f ca="1">IF(ROW()&gt;计算结果!B$18-1,AVERAGE(OFFSET(E2402,0,0,-计算结果!B$18,1)),AVERAGE(OFFSET(E2402,0,0,-ROW()+1,1)))</f>
        <v>2613.8449999999998</v>
      </c>
      <c r="J2402" s="43">
        <f t="shared" ca="1" si="149"/>
        <v>340434.20615935948</v>
      </c>
      <c r="K2402" s="43">
        <f ca="1">IF(ROW()&gt;计算结果!B$19+1,J2402-OFFSET(J2402,-计算结果!B$19,0,1,1),J2402-OFFSET(J2402,-ROW()+2,0,1,1))</f>
        <v>7663.0104473599349</v>
      </c>
      <c r="L2402" s="32" t="str">
        <f ca="1">IF(AND(F2402&gt;OFFSET(F2402,-计算结果!B$19,0,1,1),'000300'!K2402&lt;OFFSET('000300'!K2402,-计算结果!B$19,0,1,1)),"卖",IF(AND(F2402&lt;OFFSET(F2402,-计算结果!B$19,0,1,1),'000300'!K2402&gt;OFFSET('000300'!K2402,-计算结果!B$19,0,1,1)),"买",L2401))</f>
        <v>卖</v>
      </c>
      <c r="M2402" s="4">
        <f t="shared" ca="1" si="150"/>
        <v>1</v>
      </c>
      <c r="N2402" s="3">
        <f ca="1">IF(L2401="买",E2402/E2401-1,0)-IF(M2402=1,计算结果!B$17,0)</f>
        <v>1.3701939409495267E-2</v>
      </c>
      <c r="O2402" s="2">
        <f t="shared" ca="1" si="151"/>
        <v>2.0403125100448634</v>
      </c>
      <c r="P2402" s="3">
        <f ca="1">1-O2402/MAX(O$2:O2402)</f>
        <v>0.21414407491656673</v>
      </c>
    </row>
    <row r="2403" spans="1:16" x14ac:dyDescent="0.15">
      <c r="A2403" s="1">
        <v>41969</v>
      </c>
      <c r="B2403">
        <v>2695.26</v>
      </c>
      <c r="C2403">
        <v>2723.36</v>
      </c>
      <c r="D2403" s="21">
        <v>2690.31</v>
      </c>
      <c r="E2403" s="21">
        <v>2723.02</v>
      </c>
      <c r="F2403" s="43">
        <v>2393.33900288</v>
      </c>
      <c r="G2403" s="3">
        <f t="shared" si="148"/>
        <v>1.3948673647209642E-2</v>
      </c>
      <c r="H2403" s="3">
        <f>1-E2403/MAX(E$2:E2403)</f>
        <v>0.5366807323215137</v>
      </c>
      <c r="I2403" s="21">
        <f ca="1">IF(ROW()&gt;计算结果!B$18-1,AVERAGE(OFFSET(E2403,0,0,-计算结果!B$18,1)),AVERAGE(OFFSET(E2403,0,0,-ROW()+1,1)))</f>
        <v>2660.3250000000003</v>
      </c>
      <c r="J2403" s="43">
        <f t="shared" ca="1" si="149"/>
        <v>342827.54516223946</v>
      </c>
      <c r="K2403" s="43">
        <f ca="1">IF(ROW()&gt;计算结果!B$19+1,J2403-OFFSET(J2403,-计算结果!B$19,0,1,1),J2403-OFFSET(J2403,-ROW()+2,0,1,1))</f>
        <v>8126.4949657599209</v>
      </c>
      <c r="L2403" s="32" t="str">
        <f ca="1">IF(AND(F2403&gt;OFFSET(F2403,-计算结果!B$19,0,1,1),'000300'!K2403&lt;OFFSET('000300'!K2403,-计算结果!B$19,0,1,1)),"卖",IF(AND(F2403&lt;OFFSET(F2403,-计算结果!B$19,0,1,1),'000300'!K2403&gt;OFFSET('000300'!K2403,-计算结果!B$19,0,1,1)),"买",L2402))</f>
        <v>卖</v>
      </c>
      <c r="M2403" s="4" t="str">
        <f t="shared" ca="1" si="150"/>
        <v/>
      </c>
      <c r="N2403" s="3">
        <f ca="1">IF(L2402="买",E2403/E2402-1,0)-IF(M2403=1,计算结果!B$17,0)</f>
        <v>0</v>
      </c>
      <c r="O2403" s="2">
        <f t="shared" ca="1" si="151"/>
        <v>2.0403125100448634</v>
      </c>
      <c r="P2403" s="3">
        <f ca="1">1-O2403/MAX(O$2:O2403)</f>
        <v>0.21414407491656673</v>
      </c>
    </row>
    <row r="2404" spans="1:16" x14ac:dyDescent="0.15">
      <c r="A2404" s="1">
        <v>41970</v>
      </c>
      <c r="B2404">
        <v>2737.03</v>
      </c>
      <c r="C2404">
        <v>2754.49</v>
      </c>
      <c r="D2404" s="21">
        <v>2718.7</v>
      </c>
      <c r="E2404" s="21">
        <v>2754.49</v>
      </c>
      <c r="F2404" s="43">
        <v>2611.6487577600001</v>
      </c>
      <c r="G2404" s="3">
        <f t="shared" si="148"/>
        <v>1.1557021248466803E-2</v>
      </c>
      <c r="H2404" s="3">
        <f>1-E2404/MAX(E$2:E2404)</f>
        <v>0.53132614170012937</v>
      </c>
      <c r="I2404" s="21">
        <f ca="1">IF(ROW()&gt;计算结果!B$18-1,AVERAGE(OFFSET(E2404,0,0,-计算结果!B$18,1)),AVERAGE(OFFSET(E2404,0,0,-ROW()+1,1)))</f>
        <v>2703.0825</v>
      </c>
      <c r="J2404" s="43">
        <f t="shared" ca="1" si="149"/>
        <v>345439.19391999947</v>
      </c>
      <c r="K2404" s="43">
        <f ca="1">IF(ROW()&gt;计算结果!B$19+1,J2404-OFFSET(J2404,-计算结果!B$19,0,1,1),J2404-OFFSET(J2404,-ROW()+2,0,1,1))</f>
        <v>9284.0443903999403</v>
      </c>
      <c r="L2404" s="32" t="str">
        <f ca="1">IF(AND(F2404&gt;OFFSET(F2404,-计算结果!B$19,0,1,1),'000300'!K2404&lt;OFFSET('000300'!K2404,-计算结果!B$19,0,1,1)),"卖",IF(AND(F2404&lt;OFFSET(F2404,-计算结果!B$19,0,1,1),'000300'!K2404&gt;OFFSET('000300'!K2404,-计算结果!B$19,0,1,1)),"买",L2403))</f>
        <v>卖</v>
      </c>
      <c r="M2404" s="4" t="str">
        <f t="shared" ca="1" si="150"/>
        <v/>
      </c>
      <c r="N2404" s="3">
        <f ca="1">IF(L2403="买",E2404/E2403-1,0)-IF(M2404=1,计算结果!B$17,0)</f>
        <v>0</v>
      </c>
      <c r="O2404" s="2">
        <f t="shared" ca="1" si="151"/>
        <v>2.0403125100448634</v>
      </c>
      <c r="P2404" s="3">
        <f ca="1">1-O2404/MAX(O$2:O2404)</f>
        <v>0.21414407491656673</v>
      </c>
    </row>
    <row r="2405" spans="1:16" x14ac:dyDescent="0.15">
      <c r="A2405" s="1">
        <v>41971</v>
      </c>
      <c r="B2405">
        <v>2753.92</v>
      </c>
      <c r="C2405">
        <v>2809.54</v>
      </c>
      <c r="D2405" s="21">
        <v>2740.37</v>
      </c>
      <c r="E2405" s="21">
        <v>2808.82</v>
      </c>
      <c r="F2405" s="43">
        <v>3302.5602355199999</v>
      </c>
      <c r="G2405" s="3">
        <f t="shared" si="148"/>
        <v>1.9724159463276436E-2</v>
      </c>
      <c r="H2405" s="3">
        <f>1-E2405/MAX(E$2:E2405)</f>
        <v>0.52208194378275363</v>
      </c>
      <c r="I2405" s="21">
        <f ca="1">IF(ROW()&gt;计算结果!B$18-1,AVERAGE(OFFSET(E2405,0,0,-计算结果!B$18,1)),AVERAGE(OFFSET(E2405,0,0,-ROW()+1,1)))</f>
        <v>2742.9724999999999</v>
      </c>
      <c r="J2405" s="43">
        <f t="shared" ca="1" si="149"/>
        <v>348741.75415551948</v>
      </c>
      <c r="K2405" s="43">
        <f ca="1">IF(ROW()&gt;计算结果!B$19+1,J2405-OFFSET(J2405,-计算结果!B$19,0,1,1),J2405-OFFSET(J2405,-ROW()+2,0,1,1))</f>
        <v>11109.358141439967</v>
      </c>
      <c r="L2405" s="32" t="str">
        <f ca="1">IF(AND(F2405&gt;OFFSET(F2405,-计算结果!B$19,0,1,1),'000300'!K2405&lt;OFFSET('000300'!K2405,-计算结果!B$19,0,1,1)),"卖",IF(AND(F2405&lt;OFFSET(F2405,-计算结果!B$19,0,1,1),'000300'!K2405&gt;OFFSET('000300'!K2405,-计算结果!B$19,0,1,1)),"买",L2404))</f>
        <v>卖</v>
      </c>
      <c r="M2405" s="4" t="str">
        <f t="shared" ca="1" si="150"/>
        <v/>
      </c>
      <c r="N2405" s="3">
        <f ca="1">IF(L2404="买",E2405/E2404-1,0)-IF(M2405=1,计算结果!B$17,0)</f>
        <v>0</v>
      </c>
      <c r="O2405" s="2">
        <f t="shared" ca="1" si="151"/>
        <v>2.0403125100448634</v>
      </c>
      <c r="P2405" s="3">
        <f ca="1">1-O2405/MAX(O$2:O2405)</f>
        <v>0.21414407491656673</v>
      </c>
    </row>
    <row r="2406" spans="1:16" x14ac:dyDescent="0.15">
      <c r="A2406" s="1">
        <v>41974</v>
      </c>
      <c r="B2406">
        <v>2825.61</v>
      </c>
      <c r="C2406">
        <v>2855.33</v>
      </c>
      <c r="D2406" s="21">
        <v>2808.65</v>
      </c>
      <c r="E2406" s="21">
        <v>2819.81</v>
      </c>
      <c r="F2406" s="43">
        <v>3388.3308032</v>
      </c>
      <c r="G2406" s="3">
        <f t="shared" si="148"/>
        <v>3.9126750735183347E-3</v>
      </c>
      <c r="H2406" s="3">
        <f>1-E2406/MAX(E$2:E2406)</f>
        <v>0.5202120057170081</v>
      </c>
      <c r="I2406" s="21">
        <f ca="1">IF(ROW()&gt;计算结果!B$18-1,AVERAGE(OFFSET(E2406,0,0,-计算结果!B$18,1)),AVERAGE(OFFSET(E2406,0,0,-ROW()+1,1)))</f>
        <v>2776.5349999999999</v>
      </c>
      <c r="J2406" s="43">
        <f t="shared" ca="1" si="149"/>
        <v>352130.0849587195</v>
      </c>
      <c r="K2406" s="43">
        <f ca="1">IF(ROW()&gt;计算结果!B$19+1,J2406-OFFSET(J2406,-计算结果!B$19,0,1,1),J2406-OFFSET(J2406,-ROW()+2,0,1,1))</f>
        <v>15740.155412480002</v>
      </c>
      <c r="L2406" s="32" t="str">
        <f ca="1">IF(AND(F2406&gt;OFFSET(F2406,-计算结果!B$19,0,1,1),'000300'!K2406&lt;OFFSET('000300'!K2406,-计算结果!B$19,0,1,1)),"卖",IF(AND(F2406&lt;OFFSET(F2406,-计算结果!B$19,0,1,1),'000300'!K2406&gt;OFFSET('000300'!K2406,-计算结果!B$19,0,1,1)),"买",L2405))</f>
        <v>卖</v>
      </c>
      <c r="M2406" s="4" t="str">
        <f t="shared" ca="1" si="150"/>
        <v/>
      </c>
      <c r="N2406" s="3">
        <f ca="1">IF(L2405="买",E2406/E2405-1,0)-IF(M2406=1,计算结果!B$17,0)</f>
        <v>0</v>
      </c>
      <c r="O2406" s="2">
        <f t="shared" ca="1" si="151"/>
        <v>2.0403125100448634</v>
      </c>
      <c r="P2406" s="3">
        <f ca="1">1-O2406/MAX(O$2:O2406)</f>
        <v>0.21414407491656673</v>
      </c>
    </row>
    <row r="2407" spans="1:16" x14ac:dyDescent="0.15">
      <c r="A2407" s="1">
        <v>41975</v>
      </c>
      <c r="B2407">
        <v>2807.34</v>
      </c>
      <c r="C2407">
        <v>2944.51</v>
      </c>
      <c r="D2407" s="21">
        <v>2804.29</v>
      </c>
      <c r="E2407" s="21">
        <v>2923.94</v>
      </c>
      <c r="F2407" s="43">
        <v>3411.85200128</v>
      </c>
      <c r="G2407" s="3">
        <f t="shared" si="148"/>
        <v>3.69280199729769E-2</v>
      </c>
      <c r="H2407" s="3">
        <f>1-E2407/MAX(E$2:E2407)</f>
        <v>0.50249438508133126</v>
      </c>
      <c r="I2407" s="21">
        <f ca="1">IF(ROW()&gt;计算结果!B$18-1,AVERAGE(OFFSET(E2407,0,0,-计算结果!B$18,1)),AVERAGE(OFFSET(E2407,0,0,-ROW()+1,1)))</f>
        <v>2826.7649999999999</v>
      </c>
      <c r="J2407" s="43">
        <f t="shared" ca="1" si="149"/>
        <v>355541.9369599995</v>
      </c>
      <c r="K2407" s="43">
        <f ca="1">IF(ROW()&gt;计算结果!B$19+1,J2407-OFFSET(J2407,-计算结果!B$19,0,1,1),J2407-OFFSET(J2407,-ROW()+2,0,1,1))</f>
        <v>20282.324664319982</v>
      </c>
      <c r="L2407" s="32" t="str">
        <f ca="1">IF(AND(F2407&gt;OFFSET(F2407,-计算结果!B$19,0,1,1),'000300'!K2407&lt;OFFSET('000300'!K2407,-计算结果!B$19,0,1,1)),"卖",IF(AND(F2407&lt;OFFSET(F2407,-计算结果!B$19,0,1,1),'000300'!K2407&gt;OFFSET('000300'!K2407,-计算结果!B$19,0,1,1)),"买",L2406))</f>
        <v>卖</v>
      </c>
      <c r="M2407" s="4" t="str">
        <f t="shared" ca="1" si="150"/>
        <v/>
      </c>
      <c r="N2407" s="3">
        <f ca="1">IF(L2406="买",E2407/E2406-1,0)-IF(M2407=1,计算结果!B$17,0)</f>
        <v>0</v>
      </c>
      <c r="O2407" s="2">
        <f t="shared" ca="1" si="151"/>
        <v>2.0403125100448634</v>
      </c>
      <c r="P2407" s="3">
        <f ca="1">1-O2407/MAX(O$2:O2407)</f>
        <v>0.21414407491656673</v>
      </c>
    </row>
    <row r="2408" spans="1:16" x14ac:dyDescent="0.15">
      <c r="A2408" s="1">
        <v>41976</v>
      </c>
      <c r="B2408">
        <v>2936.12</v>
      </c>
      <c r="C2408">
        <v>3028.22</v>
      </c>
      <c r="D2408" s="21">
        <v>2912.25</v>
      </c>
      <c r="E2408" s="21">
        <v>2967.55</v>
      </c>
      <c r="F2408" s="43">
        <v>4648.5749759999999</v>
      </c>
      <c r="G2408" s="3">
        <f t="shared" si="148"/>
        <v>1.4914806733380415E-2</v>
      </c>
      <c r="H2408" s="3">
        <f>1-E2408/MAX(E$2:E2408)</f>
        <v>0.49507418498604772</v>
      </c>
      <c r="I2408" s="21">
        <f ca="1">IF(ROW()&gt;计算结果!B$18-1,AVERAGE(OFFSET(E2408,0,0,-计算结果!B$18,1)),AVERAGE(OFFSET(E2408,0,0,-ROW()+1,1)))</f>
        <v>2880.0299999999997</v>
      </c>
      <c r="J2408" s="43">
        <f t="shared" ca="1" si="149"/>
        <v>360190.5119359995</v>
      </c>
      <c r="K2408" s="43">
        <f ca="1">IF(ROW()&gt;计算结果!B$19+1,J2408-OFFSET(J2408,-计算结果!B$19,0,1,1),J2408-OFFSET(J2408,-ROW()+2,0,1,1))</f>
        <v>25912.355061759998</v>
      </c>
      <c r="L2408" s="32" t="str">
        <f ca="1">IF(AND(F2408&gt;OFFSET(F2408,-计算结果!B$19,0,1,1),'000300'!K2408&lt;OFFSET('000300'!K2408,-计算结果!B$19,0,1,1)),"卖",IF(AND(F2408&lt;OFFSET(F2408,-计算结果!B$19,0,1,1),'000300'!K2408&gt;OFFSET('000300'!K2408,-计算结果!B$19,0,1,1)),"买",L2407))</f>
        <v>卖</v>
      </c>
      <c r="M2408" s="4" t="str">
        <f t="shared" ca="1" si="150"/>
        <v/>
      </c>
      <c r="N2408" s="3">
        <f ca="1">IF(L2407="买",E2408/E2407-1,0)-IF(M2408=1,计算结果!B$17,0)</f>
        <v>0</v>
      </c>
      <c r="O2408" s="2">
        <f t="shared" ca="1" si="151"/>
        <v>2.0403125100448634</v>
      </c>
      <c r="P2408" s="3">
        <f ca="1">1-O2408/MAX(O$2:O2408)</f>
        <v>0.21414407491656673</v>
      </c>
    </row>
    <row r="2409" spans="1:16" x14ac:dyDescent="0.15">
      <c r="A2409" s="1">
        <v>41977</v>
      </c>
      <c r="B2409">
        <v>2975.4</v>
      </c>
      <c r="C2409">
        <v>3104.89</v>
      </c>
      <c r="D2409" s="21">
        <v>2968.88</v>
      </c>
      <c r="E2409" s="21">
        <v>3104.35</v>
      </c>
      <c r="F2409" s="43">
        <v>4338.75550208</v>
      </c>
      <c r="G2409" s="3">
        <f t="shared" si="148"/>
        <v>4.6098633552930757E-2</v>
      </c>
      <c r="H2409" s="3">
        <f>1-E2409/MAX(E$2:E2409)</f>
        <v>0.47179779486830464</v>
      </c>
      <c r="I2409" s="21">
        <f ca="1">IF(ROW()&gt;计算结果!B$18-1,AVERAGE(OFFSET(E2409,0,0,-计算结果!B$18,1)),AVERAGE(OFFSET(E2409,0,0,-ROW()+1,1)))</f>
        <v>2953.9124999999999</v>
      </c>
      <c r="J2409" s="43">
        <f t="shared" ca="1" si="149"/>
        <v>364529.26743807952</v>
      </c>
      <c r="K2409" s="43">
        <f ca="1">IF(ROW()&gt;计算结果!B$19+1,J2409-OFFSET(J2409,-计算结果!B$19,0,1,1),J2409-OFFSET(J2409,-ROW()+2,0,1,1))</f>
        <v>28813.60248832003</v>
      </c>
      <c r="L2409" s="32" t="str">
        <f ca="1">IF(AND(F2409&gt;OFFSET(F2409,-计算结果!B$19,0,1,1),'000300'!K2409&lt;OFFSET('000300'!K2409,-计算结果!B$19,0,1,1)),"卖",IF(AND(F2409&lt;OFFSET(F2409,-计算结果!B$19,0,1,1),'000300'!K2409&gt;OFFSET('000300'!K2409,-计算结果!B$19,0,1,1)),"买",L2408))</f>
        <v>卖</v>
      </c>
      <c r="M2409" s="4" t="str">
        <f t="shared" ca="1" si="150"/>
        <v/>
      </c>
      <c r="N2409" s="3">
        <f ca="1">IF(L2408="买",E2409/E2408-1,0)-IF(M2409=1,计算结果!B$17,0)</f>
        <v>0</v>
      </c>
      <c r="O2409" s="2">
        <f t="shared" ca="1" si="151"/>
        <v>2.0403125100448634</v>
      </c>
      <c r="P2409" s="3">
        <f ca="1">1-O2409/MAX(O$2:O2409)</f>
        <v>0.21414407491656673</v>
      </c>
    </row>
    <row r="2410" spans="1:16" x14ac:dyDescent="0.15">
      <c r="A2410" s="1">
        <v>41978</v>
      </c>
      <c r="B2410">
        <v>3143.97</v>
      </c>
      <c r="C2410">
        <v>3195.8</v>
      </c>
      <c r="D2410" s="21">
        <v>3011.94</v>
      </c>
      <c r="E2410" s="21">
        <v>3124.88</v>
      </c>
      <c r="F2410" s="43">
        <v>5543.6292915200002</v>
      </c>
      <c r="G2410" s="3">
        <f t="shared" si="148"/>
        <v>6.6133006909658842E-3</v>
      </c>
      <c r="H2410" s="3">
        <f>1-E2410/MAX(E$2:E2410)</f>
        <v>0.4683046348601374</v>
      </c>
      <c r="I2410" s="21">
        <f ca="1">IF(ROW()&gt;计算结果!B$18-1,AVERAGE(OFFSET(E2410,0,0,-计算结果!B$18,1)),AVERAGE(OFFSET(E2410,0,0,-ROW()+1,1)))</f>
        <v>3030.1800000000003</v>
      </c>
      <c r="J2410" s="43">
        <f t="shared" ca="1" si="149"/>
        <v>370072.89672959951</v>
      </c>
      <c r="K2410" s="43">
        <f ca="1">IF(ROW()&gt;计算结果!B$19+1,J2410-OFFSET(J2410,-计算结果!B$19,0,1,1),J2410-OFFSET(J2410,-ROW()+2,0,1,1))</f>
        <v>31707.482685440045</v>
      </c>
      <c r="L2410" s="32" t="str">
        <f ca="1">IF(AND(F2410&gt;OFFSET(F2410,-计算结果!B$19,0,1,1),'000300'!K2410&lt;OFFSET('000300'!K2410,-计算结果!B$19,0,1,1)),"卖",IF(AND(F2410&lt;OFFSET(F2410,-计算结果!B$19,0,1,1),'000300'!K2410&gt;OFFSET('000300'!K2410,-计算结果!B$19,0,1,1)),"买",L2409))</f>
        <v>卖</v>
      </c>
      <c r="M2410" s="4" t="str">
        <f t="shared" ca="1" si="150"/>
        <v/>
      </c>
      <c r="N2410" s="3">
        <f ca="1">IF(L2409="买",E2410/E2409-1,0)-IF(M2410=1,计算结果!B$17,0)</f>
        <v>0</v>
      </c>
      <c r="O2410" s="2">
        <f t="shared" ca="1" si="151"/>
        <v>2.0403125100448634</v>
      </c>
      <c r="P2410" s="3">
        <f ca="1">1-O2410/MAX(O$2:O2410)</f>
        <v>0.21414407491656673</v>
      </c>
    </row>
    <row r="2411" spans="1:16" x14ac:dyDescent="0.15">
      <c r="A2411" s="1">
        <v>41981</v>
      </c>
      <c r="B2411">
        <v>3108.27</v>
      </c>
      <c r="C2411">
        <v>3270.88</v>
      </c>
      <c r="D2411" s="21">
        <v>3075.7</v>
      </c>
      <c r="E2411" s="21">
        <v>3252.88</v>
      </c>
      <c r="F2411" s="43">
        <v>5157.7369395200003</v>
      </c>
      <c r="G2411" s="3">
        <f t="shared" si="148"/>
        <v>4.0961572924400391E-2</v>
      </c>
      <c r="H2411" s="3">
        <f>1-E2411/MAX(E$2:E2411)</f>
        <v>0.44652555638739533</v>
      </c>
      <c r="I2411" s="21">
        <f ca="1">IF(ROW()&gt;计算结果!B$18-1,AVERAGE(OFFSET(E2411,0,0,-计算结果!B$18,1)),AVERAGE(OFFSET(E2411,0,0,-ROW()+1,1)))</f>
        <v>3112.415</v>
      </c>
      <c r="J2411" s="43">
        <f t="shared" ca="1" si="149"/>
        <v>375230.6336691195</v>
      </c>
      <c r="K2411" s="43">
        <f ca="1">IF(ROW()&gt;计算结果!B$19+1,J2411-OFFSET(J2411,-计算结果!B$19,0,1,1),J2411-OFFSET(J2411,-ROW()+2,0,1,1))</f>
        <v>34796.427509760018</v>
      </c>
      <c r="L2411" s="32" t="str">
        <f ca="1">IF(AND(F2411&gt;OFFSET(F2411,-计算结果!B$19,0,1,1),'000300'!K2411&lt;OFFSET('000300'!K2411,-计算结果!B$19,0,1,1)),"卖",IF(AND(F2411&lt;OFFSET(F2411,-计算结果!B$19,0,1,1),'000300'!K2411&gt;OFFSET('000300'!K2411,-计算结果!B$19,0,1,1)),"买",L2410))</f>
        <v>卖</v>
      </c>
      <c r="M2411" s="4" t="str">
        <f t="shared" ca="1" si="150"/>
        <v/>
      </c>
      <c r="N2411" s="3">
        <f ca="1">IF(L2410="买",E2411/E2410-1,0)-IF(M2411=1,计算结果!B$17,0)</f>
        <v>0</v>
      </c>
      <c r="O2411" s="2">
        <f t="shared" ca="1" si="151"/>
        <v>2.0403125100448634</v>
      </c>
      <c r="P2411" s="3">
        <f ca="1">1-O2411/MAX(O$2:O2411)</f>
        <v>0.21414407491656673</v>
      </c>
    </row>
    <row r="2412" spans="1:16" x14ac:dyDescent="0.15">
      <c r="A2412" s="1">
        <v>41982</v>
      </c>
      <c r="B2412">
        <v>3233.1</v>
      </c>
      <c r="C2412">
        <v>3387.83</v>
      </c>
      <c r="D2412" s="21">
        <v>3074.52</v>
      </c>
      <c r="E2412" s="21">
        <v>3106.91</v>
      </c>
      <c r="F2412" s="43">
        <v>7021.5008256000001</v>
      </c>
      <c r="G2412" s="3">
        <f t="shared" si="148"/>
        <v>-4.4874080814539807E-2</v>
      </c>
      <c r="H2412" s="3">
        <f>1-E2412/MAX(E$2:E2412)</f>
        <v>0.47136221329884975</v>
      </c>
      <c r="I2412" s="21">
        <f ca="1">IF(ROW()&gt;计算结果!B$18-1,AVERAGE(OFFSET(E2412,0,0,-计算结果!B$18,1)),AVERAGE(OFFSET(E2412,0,0,-ROW()+1,1)))</f>
        <v>3147.2550000000001</v>
      </c>
      <c r="J2412" s="43">
        <f t="shared" ca="1" si="149"/>
        <v>382252.1344947195</v>
      </c>
      <c r="K2412" s="43">
        <f ca="1">IF(ROW()&gt;计算结果!B$19+1,J2412-OFFSET(J2412,-计算结果!B$19,0,1,1),J2412-OFFSET(J2412,-ROW()+2,0,1,1))</f>
        <v>39424.589332480042</v>
      </c>
      <c r="L2412" s="32" t="str">
        <f ca="1">IF(AND(F2412&gt;OFFSET(F2412,-计算结果!B$19,0,1,1),'000300'!K2412&lt;OFFSET('000300'!K2412,-计算结果!B$19,0,1,1)),"卖",IF(AND(F2412&lt;OFFSET(F2412,-计算结果!B$19,0,1,1),'000300'!K2412&gt;OFFSET('000300'!K2412,-计算结果!B$19,0,1,1)),"买",L2411))</f>
        <v>卖</v>
      </c>
      <c r="M2412" s="4" t="str">
        <f t="shared" ca="1" si="150"/>
        <v/>
      </c>
      <c r="N2412" s="3">
        <f ca="1">IF(L2411="买",E2412/E2411-1,0)-IF(M2412=1,计算结果!B$17,0)</f>
        <v>0</v>
      </c>
      <c r="O2412" s="2">
        <f t="shared" ca="1" si="151"/>
        <v>2.0403125100448634</v>
      </c>
      <c r="P2412" s="3">
        <f ca="1">1-O2412/MAX(O$2:O2412)</f>
        <v>0.21414407491656673</v>
      </c>
    </row>
    <row r="2413" spans="1:16" x14ac:dyDescent="0.15">
      <c r="A2413" s="1">
        <v>41983</v>
      </c>
      <c r="B2413">
        <v>3120.21</v>
      </c>
      <c r="C2413">
        <v>3229.05</v>
      </c>
      <c r="D2413" s="21">
        <v>3058.19</v>
      </c>
      <c r="E2413" s="21">
        <v>3221.55</v>
      </c>
      <c r="F2413" s="43">
        <v>4773.0009702400002</v>
      </c>
      <c r="G2413" s="3">
        <f t="shared" si="148"/>
        <v>3.6898397443118736E-2</v>
      </c>
      <c r="H2413" s="3">
        <f>1-E2413/MAX(E$2:E2413)</f>
        <v>0.45185632614170013</v>
      </c>
      <c r="I2413" s="21">
        <f ca="1">IF(ROW()&gt;计算结果!B$18-1,AVERAGE(OFFSET(E2413,0,0,-计算结果!B$18,1)),AVERAGE(OFFSET(E2413,0,0,-ROW()+1,1)))</f>
        <v>3176.5550000000003</v>
      </c>
      <c r="J2413" s="43">
        <f t="shared" ca="1" si="149"/>
        <v>387025.13546495949</v>
      </c>
      <c r="K2413" s="43">
        <f ca="1">IF(ROW()&gt;计算结果!B$19+1,J2413-OFFSET(J2413,-计算结果!B$19,0,1,1),J2413-OFFSET(J2413,-ROW()+2,0,1,1))</f>
        <v>41585.94154496002</v>
      </c>
      <c r="L2413" s="32" t="str">
        <f ca="1">IF(AND(F2413&gt;OFFSET(F2413,-计算结果!B$19,0,1,1),'000300'!K2413&lt;OFFSET('000300'!K2413,-计算结果!B$19,0,1,1)),"卖",IF(AND(F2413&lt;OFFSET(F2413,-计算结果!B$19,0,1,1),'000300'!K2413&gt;OFFSET('000300'!K2413,-计算结果!B$19,0,1,1)),"买",L2412))</f>
        <v>卖</v>
      </c>
      <c r="M2413" s="4" t="str">
        <f t="shared" ca="1" si="150"/>
        <v/>
      </c>
      <c r="N2413" s="3">
        <f ca="1">IF(L2412="买",E2413/E2412-1,0)-IF(M2413=1,计算结果!B$17,0)</f>
        <v>0</v>
      </c>
      <c r="O2413" s="2">
        <f t="shared" ca="1" si="151"/>
        <v>2.0403125100448634</v>
      </c>
      <c r="P2413" s="3">
        <f ca="1">1-O2413/MAX(O$2:O2413)</f>
        <v>0.21414407491656673</v>
      </c>
    </row>
    <row r="2414" spans="1:16" x14ac:dyDescent="0.15">
      <c r="A2414" s="1">
        <v>41984</v>
      </c>
      <c r="B2414">
        <v>3185.16</v>
      </c>
      <c r="C2414">
        <v>3254.42</v>
      </c>
      <c r="D2414" s="21">
        <v>3158.44</v>
      </c>
      <c r="E2414" s="21">
        <v>3183.01</v>
      </c>
      <c r="F2414" s="43">
        <v>3929.4484480000001</v>
      </c>
      <c r="G2414" s="3">
        <f t="shared" si="148"/>
        <v>-1.1963185423165879E-2</v>
      </c>
      <c r="H2414" s="3">
        <f>1-E2414/MAX(E$2:E2414)</f>
        <v>0.45841387055060223</v>
      </c>
      <c r="I2414" s="21">
        <f ca="1">IF(ROW()&gt;计算结果!B$18-1,AVERAGE(OFFSET(E2414,0,0,-计算结果!B$18,1)),AVERAGE(OFFSET(E2414,0,0,-ROW()+1,1)))</f>
        <v>3191.0875000000001</v>
      </c>
      <c r="J2414" s="43">
        <f t="shared" ca="1" si="149"/>
        <v>390954.5839129595</v>
      </c>
      <c r="K2414" s="43">
        <f ca="1">IF(ROW()&gt;计算结果!B$19+1,J2414-OFFSET(J2414,-计算结果!B$19,0,1,1),J2414-OFFSET(J2414,-ROW()+2,0,1,1))</f>
        <v>42212.82975744002</v>
      </c>
      <c r="L2414" s="32" t="str">
        <f ca="1">IF(AND(F2414&gt;OFFSET(F2414,-计算结果!B$19,0,1,1),'000300'!K2414&lt;OFFSET('000300'!K2414,-计算结果!B$19,0,1,1)),"卖",IF(AND(F2414&lt;OFFSET(F2414,-计算结果!B$19,0,1,1),'000300'!K2414&gt;OFFSET('000300'!K2414,-计算结果!B$19,0,1,1)),"买",L2413))</f>
        <v>卖</v>
      </c>
      <c r="M2414" s="4" t="str">
        <f t="shared" ca="1" si="150"/>
        <v/>
      </c>
      <c r="N2414" s="3">
        <f ca="1">IF(L2413="买",E2414/E2413-1,0)-IF(M2414=1,计算结果!B$17,0)</f>
        <v>0</v>
      </c>
      <c r="O2414" s="2">
        <f t="shared" ca="1" si="151"/>
        <v>2.0403125100448634</v>
      </c>
      <c r="P2414" s="3">
        <f ca="1">1-O2414/MAX(O$2:O2414)</f>
        <v>0.21414407491656673</v>
      </c>
    </row>
    <row r="2415" spans="1:16" x14ac:dyDescent="0.15">
      <c r="A2415" s="1">
        <v>41985</v>
      </c>
      <c r="B2415">
        <v>3182.92</v>
      </c>
      <c r="C2415">
        <v>3239.45</v>
      </c>
      <c r="D2415" s="21">
        <v>3167.93</v>
      </c>
      <c r="E2415" s="21">
        <v>3193.23</v>
      </c>
      <c r="F2415" s="43">
        <v>3378.1743615999999</v>
      </c>
      <c r="G2415" s="3">
        <f t="shared" si="148"/>
        <v>3.2107973270583123E-3</v>
      </c>
      <c r="H2415" s="3">
        <f>1-E2415/MAX(E$2:E2415)</f>
        <v>0.45667494725379432</v>
      </c>
      <c r="I2415" s="21">
        <f ca="1">IF(ROW()&gt;计算结果!B$18-1,AVERAGE(OFFSET(E2415,0,0,-计算结果!B$18,1)),AVERAGE(OFFSET(E2415,0,0,-ROW()+1,1)))</f>
        <v>3176.1750000000002</v>
      </c>
      <c r="J2415" s="43">
        <f t="shared" ca="1" si="149"/>
        <v>387576.40955135948</v>
      </c>
      <c r="K2415" s="43">
        <f ca="1">IF(ROW()&gt;计算结果!B$19+1,J2415-OFFSET(J2415,-计算结果!B$19,0,1,1),J2415-OFFSET(J2415,-ROW()+2,0,1,1))</f>
        <v>35446.324592639983</v>
      </c>
      <c r="L2415" s="32" t="str">
        <f ca="1">IF(AND(F2415&gt;OFFSET(F2415,-计算结果!B$19,0,1,1),'000300'!K2415&lt;OFFSET('000300'!K2415,-计算结果!B$19,0,1,1)),"卖",IF(AND(F2415&lt;OFFSET(F2415,-计算结果!B$19,0,1,1),'000300'!K2415&gt;OFFSET('000300'!K2415,-计算结果!B$19,0,1,1)),"买",L2414))</f>
        <v>买</v>
      </c>
      <c r="M2415" s="4">
        <f t="shared" ca="1" si="150"/>
        <v>1</v>
      </c>
      <c r="N2415" s="3">
        <f ca="1">IF(L2414="买",E2415/E2414-1,0)-IF(M2415=1,计算结果!B$17,0)</f>
        <v>0</v>
      </c>
      <c r="O2415" s="2">
        <f t="shared" ca="1" si="151"/>
        <v>2.0403125100448634</v>
      </c>
      <c r="P2415" s="3">
        <f ca="1">1-O2415/MAX(O$2:O2415)</f>
        <v>0.21414407491656673</v>
      </c>
    </row>
    <row r="2416" spans="1:16" x14ac:dyDescent="0.15">
      <c r="A2416" s="1">
        <v>41988</v>
      </c>
      <c r="B2416">
        <v>3176.83</v>
      </c>
      <c r="C2416">
        <v>3226.22</v>
      </c>
      <c r="D2416" s="21">
        <v>3143.3</v>
      </c>
      <c r="E2416" s="21">
        <v>3217.23</v>
      </c>
      <c r="F2416" s="43">
        <v>3266.6802585599999</v>
      </c>
      <c r="G2416" s="3">
        <f t="shared" si="148"/>
        <v>7.5159008276886041E-3</v>
      </c>
      <c r="H2416" s="3">
        <f>1-E2416/MAX(E$2:E2416)</f>
        <v>0.45259137004015515</v>
      </c>
      <c r="I2416" s="21">
        <f ca="1">IF(ROW()&gt;计算结果!B$18-1,AVERAGE(OFFSET(E2416,0,0,-计算结果!B$18,1)),AVERAGE(OFFSET(E2416,0,0,-ROW()+1,1)))</f>
        <v>3203.7550000000001</v>
      </c>
      <c r="J2416" s="43">
        <f t="shared" ca="1" si="149"/>
        <v>390843.08980991947</v>
      </c>
      <c r="K2416" s="43">
        <f ca="1">IF(ROW()&gt;计算结果!B$19+1,J2416-OFFSET(J2416,-计算结果!B$19,0,1,1),J2416-OFFSET(J2416,-ROW()+2,0,1,1))</f>
        <v>35301.152849919978</v>
      </c>
      <c r="L2416" s="32" t="str">
        <f ca="1">IF(AND(F2416&gt;OFFSET(F2416,-计算结果!B$19,0,1,1),'000300'!K2416&lt;OFFSET('000300'!K2416,-计算结果!B$19,0,1,1)),"卖",IF(AND(F2416&lt;OFFSET(F2416,-计算结果!B$19,0,1,1),'000300'!K2416&gt;OFFSET('000300'!K2416,-计算结果!B$19,0,1,1)),"买",L2415))</f>
        <v>买</v>
      </c>
      <c r="M2416" s="4" t="str">
        <f t="shared" ca="1" si="150"/>
        <v/>
      </c>
      <c r="N2416" s="3">
        <f ca="1">IF(L2415="买",E2416/E2415-1,0)-IF(M2416=1,计算结果!B$17,0)</f>
        <v>7.5159008276886041E-3</v>
      </c>
      <c r="O2416" s="2">
        <f t="shared" ca="1" si="151"/>
        <v>2.0556472965278529</v>
      </c>
      <c r="P2416" s="3">
        <f ca="1">1-O2416/MAX(O$2:O2416)</f>
        <v>0.20823765971878816</v>
      </c>
    </row>
    <row r="2417" spans="1:16" x14ac:dyDescent="0.15">
      <c r="A2417" s="1">
        <v>41989</v>
      </c>
      <c r="B2417">
        <v>3221.36</v>
      </c>
      <c r="C2417">
        <v>3303.4</v>
      </c>
      <c r="D2417" s="21">
        <v>3207.69</v>
      </c>
      <c r="E2417" s="21">
        <v>3303.4</v>
      </c>
      <c r="F2417" s="43">
        <v>4256.6572441600001</v>
      </c>
      <c r="G2417" s="3">
        <f t="shared" si="148"/>
        <v>2.6783910382534026E-2</v>
      </c>
      <c r="H2417" s="3">
        <f>1-E2417/MAX(E$2:E2417)</f>
        <v>0.43792962635268495</v>
      </c>
      <c r="I2417" s="21">
        <f ca="1">IF(ROW()&gt;计算结果!B$18-1,AVERAGE(OFFSET(E2417,0,0,-计算结果!B$18,1)),AVERAGE(OFFSET(E2417,0,0,-ROW()+1,1)))</f>
        <v>3224.2174999999997</v>
      </c>
      <c r="J2417" s="43">
        <f t="shared" ca="1" si="149"/>
        <v>395099.74705407949</v>
      </c>
      <c r="K2417" s="43">
        <f ca="1">IF(ROW()&gt;计算结果!B$19+1,J2417-OFFSET(J2417,-计算结果!B$19,0,1,1),J2417-OFFSET(J2417,-ROW()+2,0,1,1))</f>
        <v>34909.235118079989</v>
      </c>
      <c r="L2417" s="32" t="str">
        <f ca="1">IF(AND(F2417&gt;OFFSET(F2417,-计算结果!B$19,0,1,1),'000300'!K2417&lt;OFFSET('000300'!K2417,-计算结果!B$19,0,1,1)),"卖",IF(AND(F2417&lt;OFFSET(F2417,-计算结果!B$19,0,1,1),'000300'!K2417&gt;OFFSET('000300'!K2417,-计算结果!B$19,0,1,1)),"买",L2416))</f>
        <v>买</v>
      </c>
      <c r="M2417" s="4" t="str">
        <f t="shared" ca="1" si="150"/>
        <v/>
      </c>
      <c r="N2417" s="3">
        <f ca="1">IF(L2416="买",E2417/E2416-1,0)-IF(M2417=1,计算结果!B$17,0)</f>
        <v>2.6783910382534026E-2</v>
      </c>
      <c r="O2417" s="2">
        <f t="shared" ca="1" si="151"/>
        <v>2.1107055694961532</v>
      </c>
      <c r="P2417" s="3">
        <f ca="1">1-O2417/MAX(O$2:O2417)</f>
        <v>0.18703116815243082</v>
      </c>
    </row>
    <row r="2418" spans="1:16" x14ac:dyDescent="0.15">
      <c r="A2418" s="1">
        <v>41990</v>
      </c>
      <c r="B2418">
        <v>3325.82</v>
      </c>
      <c r="C2418">
        <v>3368.19</v>
      </c>
      <c r="D2418" s="21">
        <v>3275.74</v>
      </c>
      <c r="E2418" s="21">
        <v>3360.6</v>
      </c>
      <c r="F2418" s="43">
        <v>5277.4892339199996</v>
      </c>
      <c r="G2418" s="3">
        <f t="shared" si="148"/>
        <v>1.7315493128291948E-2</v>
      </c>
      <c r="H2418" s="3">
        <f>1-E2418/MAX(E$2:E2418)</f>
        <v>0.42819710066017835</v>
      </c>
      <c r="I2418" s="21">
        <f ca="1">IF(ROW()&gt;计算结果!B$18-1,AVERAGE(OFFSET(E2418,0,0,-计算结果!B$18,1)),AVERAGE(OFFSET(E2418,0,0,-ROW()+1,1)))</f>
        <v>3268.6150000000002</v>
      </c>
      <c r="J2418" s="43">
        <f t="shared" ca="1" si="149"/>
        <v>400377.23628799949</v>
      </c>
      <c r="K2418" s="43">
        <f ca="1">IF(ROW()&gt;计算结果!B$19+1,J2418-OFFSET(J2418,-计算结果!B$19,0,1,1),J2418-OFFSET(J2418,-ROW()+2,0,1,1))</f>
        <v>35847.968849919969</v>
      </c>
      <c r="L2418" s="32" t="str">
        <f ca="1">IF(AND(F2418&gt;OFFSET(F2418,-计算结果!B$19,0,1,1),'000300'!K2418&lt;OFFSET('000300'!K2418,-计算结果!B$19,0,1,1)),"卖",IF(AND(F2418&lt;OFFSET(F2418,-计算结果!B$19,0,1,1),'000300'!K2418&gt;OFFSET('000300'!K2418,-计算结果!B$19,0,1,1)),"买",L2417))</f>
        <v>买</v>
      </c>
      <c r="M2418" s="4" t="str">
        <f t="shared" ca="1" si="150"/>
        <v/>
      </c>
      <c r="N2418" s="3">
        <f ca="1">IF(L2417="买",E2418/E2417-1,0)-IF(M2418=1,计算结果!B$17,0)</f>
        <v>1.7315493128291948E-2</v>
      </c>
      <c r="O2418" s="2">
        <f t="shared" ca="1" si="151"/>
        <v>2.1472534772806116</v>
      </c>
      <c r="P2418" s="3">
        <f ca="1">1-O2418/MAX(O$2:O2418)</f>
        <v>0.17295421193105864</v>
      </c>
    </row>
    <row r="2419" spans="1:16" x14ac:dyDescent="0.15">
      <c r="A2419" s="1">
        <v>41991</v>
      </c>
      <c r="B2419">
        <v>3359.09</v>
      </c>
      <c r="C2419">
        <v>3393.71</v>
      </c>
      <c r="D2419" s="21">
        <v>3322.23</v>
      </c>
      <c r="E2419" s="21">
        <v>3345.93</v>
      </c>
      <c r="F2419" s="43">
        <v>4162.6045644799997</v>
      </c>
      <c r="G2419" s="3">
        <f t="shared" si="148"/>
        <v>-4.3652919121586198E-3</v>
      </c>
      <c r="H2419" s="3">
        <f>1-E2419/MAX(E$2:E2419)</f>
        <v>0.43069318723201522</v>
      </c>
      <c r="I2419" s="21">
        <f ca="1">IF(ROW()&gt;计算结果!B$18-1,AVERAGE(OFFSET(E2419,0,0,-计算结果!B$18,1)),AVERAGE(OFFSET(E2419,0,0,-ROW()+1,1)))</f>
        <v>3306.79</v>
      </c>
      <c r="J2419" s="43">
        <f t="shared" ca="1" si="149"/>
        <v>404539.84085247951</v>
      </c>
      <c r="K2419" s="43">
        <f ca="1">IF(ROW()&gt;计算结果!B$19+1,J2419-OFFSET(J2419,-计算结果!B$19,0,1,1),J2419-OFFSET(J2419,-ROW()+2,0,1,1))</f>
        <v>34466.944122879999</v>
      </c>
      <c r="L2419" s="32" t="str">
        <f ca="1">IF(AND(F2419&gt;OFFSET(F2419,-计算结果!B$19,0,1,1),'000300'!K2419&lt;OFFSET('000300'!K2419,-计算结果!B$19,0,1,1)),"卖",IF(AND(F2419&lt;OFFSET(F2419,-计算结果!B$19,0,1,1),'000300'!K2419&gt;OFFSET('000300'!K2419,-计算结果!B$19,0,1,1)),"买",L2418))</f>
        <v>买</v>
      </c>
      <c r="M2419" s="4" t="str">
        <f t="shared" ca="1" si="150"/>
        <v/>
      </c>
      <c r="N2419" s="3">
        <f ca="1">IF(L2418="买",E2419/E2418-1,0)-IF(M2419=1,计算结果!B$17,0)</f>
        <v>-4.3652919121586198E-3</v>
      </c>
      <c r="O2419" s="2">
        <f t="shared" ca="1" si="151"/>
        <v>2.1378800890428842</v>
      </c>
      <c r="P2419" s="3">
        <f ca="1">1-O2419/MAX(O$2:O2419)</f>
        <v>0.1765645082207008</v>
      </c>
    </row>
    <row r="2420" spans="1:16" x14ac:dyDescent="0.15">
      <c r="A2420" s="1">
        <v>41992</v>
      </c>
      <c r="B2420">
        <v>3345.63</v>
      </c>
      <c r="C2420">
        <v>3397.18</v>
      </c>
      <c r="D2420" s="21">
        <v>3280.92</v>
      </c>
      <c r="E2420" s="21">
        <v>3383.17</v>
      </c>
      <c r="F2420" s="43">
        <v>4355.1686656000002</v>
      </c>
      <c r="G2420" s="3">
        <f t="shared" si="148"/>
        <v>1.1129939956902923E-2</v>
      </c>
      <c r="H2420" s="3">
        <f>1-E2420/MAX(E$2:E2420)</f>
        <v>0.42435683658885182</v>
      </c>
      <c r="I2420" s="21">
        <f ca="1">IF(ROW()&gt;计算结果!B$18-1,AVERAGE(OFFSET(E2420,0,0,-计算结果!B$18,1)),AVERAGE(OFFSET(E2420,0,0,-ROW()+1,1)))</f>
        <v>3348.2750000000001</v>
      </c>
      <c r="J2420" s="43">
        <f t="shared" ca="1" si="149"/>
        <v>408895.00951807952</v>
      </c>
      <c r="K2420" s="43">
        <f ca="1">IF(ROW()&gt;计算结果!B$19+1,J2420-OFFSET(J2420,-计算结果!B$19,0,1,1),J2420-OFFSET(J2420,-ROW()+2,0,1,1))</f>
        <v>33664.375848960015</v>
      </c>
      <c r="L2420" s="32" t="str">
        <f ca="1">IF(AND(F2420&gt;OFFSET(F2420,-计算结果!B$19,0,1,1),'000300'!K2420&lt;OFFSET('000300'!K2420,-计算结果!B$19,0,1,1)),"卖",IF(AND(F2420&lt;OFFSET(F2420,-计算结果!B$19,0,1,1),'000300'!K2420&gt;OFFSET('000300'!K2420,-计算结果!B$19,0,1,1)),"买",L2419))</f>
        <v>买</v>
      </c>
      <c r="M2420" s="4" t="str">
        <f t="shared" ca="1" si="150"/>
        <v/>
      </c>
      <c r="N2420" s="3">
        <f ca="1">IF(L2419="买",E2420/E2419-1,0)-IF(M2420=1,计算结果!B$17,0)</f>
        <v>1.1129939956902923E-2</v>
      </c>
      <c r="O2420" s="2">
        <f t="shared" ca="1" si="151"/>
        <v>2.1616745660689896</v>
      </c>
      <c r="P2420" s="3">
        <f ca="1">1-O2420/MAX(O$2:O2420)</f>
        <v>0.16739972063881448</v>
      </c>
    </row>
    <row r="2421" spans="1:16" x14ac:dyDescent="0.15">
      <c r="A2421" s="1">
        <v>41995</v>
      </c>
      <c r="B2421">
        <v>3396.25</v>
      </c>
      <c r="C2421">
        <v>3455.21</v>
      </c>
      <c r="D2421" s="21">
        <v>3357.66</v>
      </c>
      <c r="E2421" s="21">
        <v>3394.48</v>
      </c>
      <c r="F2421" s="43">
        <v>5370.2108774400003</v>
      </c>
      <c r="G2421" s="3">
        <f t="shared" si="148"/>
        <v>3.3430185299585524E-3</v>
      </c>
      <c r="H2421" s="3">
        <f>1-E2421/MAX(E$2:E2421)</f>
        <v>0.42243245082692438</v>
      </c>
      <c r="I2421" s="21">
        <f ca="1">IF(ROW()&gt;计算结果!B$18-1,AVERAGE(OFFSET(E2421,0,0,-计算结果!B$18,1)),AVERAGE(OFFSET(E2421,0,0,-ROW()+1,1)))</f>
        <v>3371.0450000000001</v>
      </c>
      <c r="J2421" s="43">
        <f t="shared" ca="1" si="149"/>
        <v>414265.22039551951</v>
      </c>
      <c r="K2421" s="43">
        <f ca="1">IF(ROW()&gt;计算结果!B$19+1,J2421-OFFSET(J2421,-计算结果!B$19,0,1,1),J2421-OFFSET(J2421,-ROW()+2,0,1,1))</f>
        <v>32013.085900800012</v>
      </c>
      <c r="L2421" s="32" t="str">
        <f ca="1">IF(AND(F2421&gt;OFFSET(F2421,-计算结果!B$19,0,1,1),'000300'!K2421&lt;OFFSET('000300'!K2421,-计算结果!B$19,0,1,1)),"卖",IF(AND(F2421&lt;OFFSET(F2421,-计算结果!B$19,0,1,1),'000300'!K2421&gt;OFFSET('000300'!K2421,-计算结果!B$19,0,1,1)),"买",L2420))</f>
        <v>买</v>
      </c>
      <c r="M2421" s="4" t="str">
        <f t="shared" ca="1" si="150"/>
        <v/>
      </c>
      <c r="N2421" s="3">
        <f ca="1">IF(L2420="买",E2421/E2420-1,0)-IF(M2421=1,计算结果!B$17,0)</f>
        <v>3.3430185299585524E-3</v>
      </c>
      <c r="O2421" s="2">
        <f t="shared" ca="1" si="151"/>
        <v>2.1689010841990983</v>
      </c>
      <c r="P2421" s="3">
        <f ca="1">1-O2421/MAX(O$2:O2421)</f>
        <v>0.16461632247686131</v>
      </c>
    </row>
    <row r="2422" spans="1:16" x14ac:dyDescent="0.15">
      <c r="A2422" s="1">
        <v>41996</v>
      </c>
      <c r="B2422">
        <v>3358.8</v>
      </c>
      <c r="C2422">
        <v>3431.78</v>
      </c>
      <c r="D2422" s="21">
        <v>3316.91</v>
      </c>
      <c r="E2422" s="21">
        <v>3324.92</v>
      </c>
      <c r="F2422" s="43">
        <v>3772.2777190400002</v>
      </c>
      <c r="G2422" s="3">
        <f t="shared" si="148"/>
        <v>-2.0492093045179183E-2</v>
      </c>
      <c r="H2422" s="3">
        <f>1-E2422/MAX(E$2:E2422)</f>
        <v>0.4342680187844552</v>
      </c>
      <c r="I2422" s="21">
        <f ca="1">IF(ROW()&gt;计算结果!B$18-1,AVERAGE(OFFSET(E2422,0,0,-计算结果!B$18,1)),AVERAGE(OFFSET(E2422,0,0,-ROW()+1,1)))</f>
        <v>3362.125</v>
      </c>
      <c r="J2422" s="43">
        <f t="shared" ca="1" si="149"/>
        <v>410492.94267647952</v>
      </c>
      <c r="K2422" s="43">
        <f ca="1">IF(ROW()&gt;计算结果!B$19+1,J2422-OFFSET(J2422,-计算结果!B$19,0,1,1),J2422-OFFSET(J2422,-ROW()+2,0,1,1))</f>
        <v>23467.807211520034</v>
      </c>
      <c r="L2422" s="32" t="str">
        <f ca="1">IF(AND(F2422&gt;OFFSET(F2422,-计算结果!B$19,0,1,1),'000300'!K2422&lt;OFFSET('000300'!K2422,-计算结果!B$19,0,1,1)),"卖",IF(AND(F2422&lt;OFFSET(F2422,-计算结果!B$19,0,1,1),'000300'!K2422&gt;OFFSET('000300'!K2422,-计算结果!B$19,0,1,1)),"买",L2421))</f>
        <v>买</v>
      </c>
      <c r="M2422" s="4" t="str">
        <f t="shared" ca="1" si="150"/>
        <v/>
      </c>
      <c r="N2422" s="3">
        <f ca="1">IF(L2421="买",E2422/E2421-1,0)-IF(M2422=1,计算结果!B$17,0)</f>
        <v>-2.0492093045179183E-2</v>
      </c>
      <c r="O2422" s="2">
        <f t="shared" ca="1" si="151"/>
        <v>2.1244557613759003</v>
      </c>
      <c r="P2422" s="3">
        <f ca="1">1-O2422/MAX(O$2:O2422)</f>
        <v>0.18173508252508952</v>
      </c>
    </row>
    <row r="2423" spans="1:16" x14ac:dyDescent="0.15">
      <c r="A2423" s="1">
        <v>41997</v>
      </c>
      <c r="B2423">
        <v>3332.15</v>
      </c>
      <c r="C2423">
        <v>3340.36</v>
      </c>
      <c r="D2423" s="21">
        <v>3188.49</v>
      </c>
      <c r="E2423" s="21">
        <v>3230.39</v>
      </c>
      <c r="F2423" s="43">
        <v>3394.7579187199999</v>
      </c>
      <c r="G2423" s="3">
        <f t="shared" si="148"/>
        <v>-2.8430759236312553E-2</v>
      </c>
      <c r="H2423" s="3">
        <f>1-E2423/MAX(E$2:E2423)</f>
        <v>0.45035220853467639</v>
      </c>
      <c r="I2423" s="21">
        <f ca="1">IF(ROW()&gt;计算结果!B$18-1,AVERAGE(OFFSET(E2423,0,0,-计算结果!B$18,1)),AVERAGE(OFFSET(E2423,0,0,-ROW()+1,1)))</f>
        <v>3333.24</v>
      </c>
      <c r="J2423" s="43">
        <f t="shared" ca="1" si="149"/>
        <v>407098.1847577595</v>
      </c>
      <c r="K2423" s="43">
        <f ca="1">IF(ROW()&gt;计算结果!B$19+1,J2423-OFFSET(J2423,-计算结果!B$19,0,1,1),J2423-OFFSET(J2423,-ROW()+2,0,1,1))</f>
        <v>16143.600844800007</v>
      </c>
      <c r="L2423" s="32" t="str">
        <f ca="1">IF(AND(F2423&gt;OFFSET(F2423,-计算结果!B$19,0,1,1),'000300'!K2423&lt;OFFSET('000300'!K2423,-计算结果!B$19,0,1,1)),"卖",IF(AND(F2423&lt;OFFSET(F2423,-计算结果!B$19,0,1,1),'000300'!K2423&gt;OFFSET('000300'!K2423,-计算结果!B$19,0,1,1)),"买",L2422))</f>
        <v>买</v>
      </c>
      <c r="M2423" s="4" t="str">
        <f t="shared" ca="1" si="150"/>
        <v/>
      </c>
      <c r="N2423" s="3">
        <f ca="1">IF(L2422="买",E2423/E2422-1,0)-IF(M2423=1,计算结果!B$17,0)</f>
        <v>-2.8430759236312553E-2</v>
      </c>
      <c r="O2423" s="2">
        <f t="shared" ca="1" si="151"/>
        <v>2.0640558711160248</v>
      </c>
      <c r="P2423" s="3">
        <f ca="1">1-O2423/MAX(O$2:O2423)</f>
        <v>0.20499897538533984</v>
      </c>
    </row>
    <row r="2424" spans="1:16" x14ac:dyDescent="0.15">
      <c r="A2424" s="1">
        <v>41998</v>
      </c>
      <c r="B2424">
        <v>3254.48</v>
      </c>
      <c r="C2424">
        <v>3335.78</v>
      </c>
      <c r="D2424" s="21">
        <v>3226.32</v>
      </c>
      <c r="E2424" s="21">
        <v>3335.42</v>
      </c>
      <c r="F2424" s="43">
        <v>3301.2894924799998</v>
      </c>
      <c r="G2424" s="3">
        <f t="shared" si="148"/>
        <v>3.2513102133179039E-2</v>
      </c>
      <c r="H2424" s="3">
        <f>1-E2424/MAX(E$2:E2424)</f>
        <v>0.43248145375348801</v>
      </c>
      <c r="I2424" s="21">
        <f ca="1">IF(ROW()&gt;计算结果!B$18-1,AVERAGE(OFFSET(E2424,0,0,-计算结果!B$18,1)),AVERAGE(OFFSET(E2424,0,0,-ROW()+1,1)))</f>
        <v>3321.3024999999998</v>
      </c>
      <c r="J2424" s="43">
        <f t="shared" ca="1" si="149"/>
        <v>403796.89526527951</v>
      </c>
      <c r="K2424" s="43">
        <f ca="1">IF(ROW()&gt;计算结果!B$19+1,J2424-OFFSET(J2424,-计算结果!B$19,0,1,1),J2424-OFFSET(J2424,-ROW()+2,0,1,1))</f>
        <v>16220.485713920032</v>
      </c>
      <c r="L2424" s="32" t="str">
        <f ca="1">IF(AND(F2424&gt;OFFSET(F2424,-计算结果!B$19,0,1,1),'000300'!K2424&lt;OFFSET('000300'!K2424,-计算结果!B$19,0,1,1)),"卖",IF(AND(F2424&lt;OFFSET(F2424,-计算结果!B$19,0,1,1),'000300'!K2424&gt;OFFSET('000300'!K2424,-计算结果!B$19,0,1,1)),"买",L2423))</f>
        <v>买</v>
      </c>
      <c r="M2424" s="4" t="str">
        <f t="shared" ca="1" si="150"/>
        <v/>
      </c>
      <c r="N2424" s="3">
        <f ca="1">IF(L2423="买",E2424/E2423-1,0)-IF(M2424=1,计算结果!B$17,0)</f>
        <v>3.2513102133179039E-2</v>
      </c>
      <c r="O2424" s="2">
        <f t="shared" ca="1" si="151"/>
        <v>2.1311647304622081</v>
      </c>
      <c r="P2424" s="3">
        <f ca="1">1-O2424/MAX(O$2:O2424)</f>
        <v>0.17915102587606135</v>
      </c>
    </row>
    <row r="2425" spans="1:16" x14ac:dyDescent="0.15">
      <c r="A2425" s="1">
        <v>41999</v>
      </c>
      <c r="B2425">
        <v>3343.64</v>
      </c>
      <c r="C2425">
        <v>3453.34</v>
      </c>
      <c r="D2425" s="21">
        <v>3335.01</v>
      </c>
      <c r="E2425" s="21">
        <v>3445.84</v>
      </c>
      <c r="F2425" s="43">
        <v>4388.3842764800002</v>
      </c>
      <c r="G2425" s="3">
        <f t="shared" si="148"/>
        <v>3.3105276097163294E-2</v>
      </c>
      <c r="H2425" s="3">
        <f>1-E2425/MAX(E$2:E2425)</f>
        <v>0.41369359558973662</v>
      </c>
      <c r="I2425" s="21">
        <f ca="1">IF(ROW()&gt;计算结果!B$18-1,AVERAGE(OFFSET(E2425,0,0,-计算结果!B$18,1)),AVERAGE(OFFSET(E2425,0,0,-ROW()+1,1)))</f>
        <v>3334.1424999999999</v>
      </c>
      <c r="J2425" s="43">
        <f t="shared" ca="1" si="149"/>
        <v>408185.27954175952</v>
      </c>
      <c r="K2425" s="43">
        <f ca="1">IF(ROW()&gt;计算结果!B$19+1,J2425-OFFSET(J2425,-计算结果!B$19,0,1,1),J2425-OFFSET(J2425,-ROW()+2,0,1,1))</f>
        <v>17342.189731840044</v>
      </c>
      <c r="L2425" s="32" t="str">
        <f ca="1">IF(AND(F2425&gt;OFFSET(F2425,-计算结果!B$19,0,1,1),'000300'!K2425&lt;OFFSET('000300'!K2425,-计算结果!B$19,0,1,1)),"卖",IF(AND(F2425&lt;OFFSET(F2425,-计算结果!B$19,0,1,1),'000300'!K2425&gt;OFFSET('000300'!K2425,-计算结果!B$19,0,1,1)),"买",L2424))</f>
        <v>卖</v>
      </c>
      <c r="M2425" s="4">
        <f t="shared" ca="1" si="150"/>
        <v>1</v>
      </c>
      <c r="N2425" s="3">
        <f ca="1">IF(L2424="买",E2425/E2424-1,0)-IF(M2425=1,计算结果!B$17,0)</f>
        <v>3.3105276097163294E-2</v>
      </c>
      <c r="O2425" s="2">
        <f t="shared" ca="1" si="151"/>
        <v>2.2017175272726961</v>
      </c>
      <c r="P2425" s="3">
        <f ca="1">1-O2425/MAX(O$2:O2425)</f>
        <v>0.15197659395361518</v>
      </c>
    </row>
    <row r="2426" spans="1:16" x14ac:dyDescent="0.15">
      <c r="A2426" s="1">
        <v>42002</v>
      </c>
      <c r="B2426">
        <v>3502.18</v>
      </c>
      <c r="C2426">
        <v>3524.28</v>
      </c>
      <c r="D2426" s="21">
        <v>3405.84</v>
      </c>
      <c r="E2426" s="21">
        <v>3455.46</v>
      </c>
      <c r="F2426" s="43">
        <v>5050.0452352000002</v>
      </c>
      <c r="G2426" s="3">
        <f t="shared" si="148"/>
        <v>2.7917721078170032E-3</v>
      </c>
      <c r="H2426" s="3">
        <f>1-E2426/MAX(E$2:E2426)</f>
        <v>0.41205676172326955</v>
      </c>
      <c r="I2426" s="21">
        <f ca="1">IF(ROW()&gt;计算结果!B$18-1,AVERAGE(OFFSET(E2426,0,0,-计算结果!B$18,1)),AVERAGE(OFFSET(E2426,0,0,-ROW()+1,1)))</f>
        <v>3366.7775000000001</v>
      </c>
      <c r="J2426" s="43">
        <f t="shared" ca="1" si="149"/>
        <v>413235.32477695955</v>
      </c>
      <c r="K2426" s="43">
        <f ca="1">IF(ROW()&gt;计算结果!B$19+1,J2426-OFFSET(J2426,-计算结果!B$19,0,1,1),J2426-OFFSET(J2426,-ROW()+2,0,1,1))</f>
        <v>18135.577722880058</v>
      </c>
      <c r="L2426" s="32" t="str">
        <f ca="1">IF(AND(F2426&gt;OFFSET(F2426,-计算结果!B$19,0,1,1),'000300'!K2426&lt;OFFSET('000300'!K2426,-计算结果!B$19,0,1,1)),"卖",IF(AND(F2426&lt;OFFSET(F2426,-计算结果!B$19,0,1,1),'000300'!K2426&gt;OFFSET('000300'!K2426,-计算结果!B$19,0,1,1)),"买",L2425))</f>
        <v>卖</v>
      </c>
      <c r="M2426" s="4" t="str">
        <f t="shared" ca="1" si="150"/>
        <v/>
      </c>
      <c r="N2426" s="3">
        <f ca="1">IF(L2425="买",E2426/E2425-1,0)-IF(M2426=1,计算结果!B$17,0)</f>
        <v>0</v>
      </c>
      <c r="O2426" s="2">
        <f t="shared" ca="1" si="151"/>
        <v>2.2017175272726961</v>
      </c>
      <c r="P2426" s="3">
        <f ca="1">1-O2426/MAX(O$2:O2426)</f>
        <v>0.15197659395361518</v>
      </c>
    </row>
    <row r="2427" spans="1:16" x14ac:dyDescent="0.15">
      <c r="A2427" s="1">
        <v>42003</v>
      </c>
      <c r="B2427">
        <v>3450.81</v>
      </c>
      <c r="C2427">
        <v>3491.83</v>
      </c>
      <c r="D2427" s="21">
        <v>3422.17</v>
      </c>
      <c r="E2427" s="21">
        <v>3457.55</v>
      </c>
      <c r="F2427" s="43">
        <v>3946.0778803200001</v>
      </c>
      <c r="G2427" s="3">
        <f t="shared" si="148"/>
        <v>6.048398766012042E-4</v>
      </c>
      <c r="H2427" s="3">
        <f>1-E2427/MAX(E$2:E2427)</f>
        <v>0.4117011502075818</v>
      </c>
      <c r="I2427" s="21">
        <f ca="1">IF(ROW()&gt;计算结果!B$18-1,AVERAGE(OFFSET(E2427,0,0,-计算结果!B$18,1)),AVERAGE(OFFSET(E2427,0,0,-ROW()+1,1)))</f>
        <v>3423.5675000000001</v>
      </c>
      <c r="J2427" s="43">
        <f t="shared" ca="1" si="149"/>
        <v>417181.40265727957</v>
      </c>
      <c r="K2427" s="43">
        <f ca="1">IF(ROW()&gt;计算结果!B$19+1,J2427-OFFSET(J2427,-计算结果!B$19,0,1,1),J2427-OFFSET(J2427,-ROW()+2,0,1,1))</f>
        <v>16804.166369280079</v>
      </c>
      <c r="L2427" s="32" t="str">
        <f ca="1">IF(AND(F2427&gt;OFFSET(F2427,-计算结果!B$19,0,1,1),'000300'!K2427&lt;OFFSET('000300'!K2427,-计算结果!B$19,0,1,1)),"卖",IF(AND(F2427&lt;OFFSET(F2427,-计算结果!B$19,0,1,1),'000300'!K2427&gt;OFFSET('000300'!K2427,-计算结果!B$19,0,1,1)),"买",L2426))</f>
        <v>卖</v>
      </c>
      <c r="M2427" s="4" t="str">
        <f t="shared" ca="1" si="150"/>
        <v/>
      </c>
      <c r="N2427" s="3">
        <f ca="1">IF(L2426="买",E2427/E2426-1,0)-IF(M2427=1,计算结果!B$17,0)</f>
        <v>0</v>
      </c>
      <c r="O2427" s="2">
        <f t="shared" ca="1" si="151"/>
        <v>2.2017175272726961</v>
      </c>
      <c r="P2427" s="3">
        <f ca="1">1-O2427/MAX(O$2:O2427)</f>
        <v>0.15197659395361518</v>
      </c>
    </row>
    <row r="2428" spans="1:16" x14ac:dyDescent="0.15">
      <c r="A2428" s="1">
        <v>42004</v>
      </c>
      <c r="B2428">
        <v>3462.39</v>
      </c>
      <c r="C2428">
        <v>3542.34</v>
      </c>
      <c r="D2428" s="21">
        <v>3452.5</v>
      </c>
      <c r="E2428" s="21">
        <v>3533.71</v>
      </c>
      <c r="F2428" s="43">
        <v>4037.1090227200002</v>
      </c>
      <c r="G2428" s="3">
        <f t="shared" si="148"/>
        <v>2.2027157958670163E-2</v>
      </c>
      <c r="H2428" s="3">
        <f>1-E2428/MAX(E$2:E2428)</f>
        <v>0.39874259851630023</v>
      </c>
      <c r="I2428" s="21">
        <f ca="1">IF(ROW()&gt;计算结果!B$18-1,AVERAGE(OFFSET(E2428,0,0,-计算结果!B$18,1)),AVERAGE(OFFSET(E2428,0,0,-ROW()+1,1)))</f>
        <v>3473.1400000000003</v>
      </c>
      <c r="J2428" s="43">
        <f t="shared" ca="1" si="149"/>
        <v>421218.51167999959</v>
      </c>
      <c r="K2428" s="43">
        <f ca="1">IF(ROW()&gt;计算结果!B$19+1,J2428-OFFSET(J2428,-计算结果!B$19,0,1,1),J2428-OFFSET(J2428,-ROW()+2,0,1,1))</f>
        <v>16678.67082752008</v>
      </c>
      <c r="L2428" s="32" t="str">
        <f ca="1">IF(AND(F2428&gt;OFFSET(F2428,-计算结果!B$19,0,1,1),'000300'!K2428&lt;OFFSET('000300'!K2428,-计算结果!B$19,0,1,1)),"卖",IF(AND(F2428&lt;OFFSET(F2428,-计算结果!B$19,0,1,1),'000300'!K2428&gt;OFFSET('000300'!K2428,-计算结果!B$19,0,1,1)),"买",L2427))</f>
        <v>卖</v>
      </c>
      <c r="M2428" s="4" t="str">
        <f t="shared" ca="1" si="150"/>
        <v/>
      </c>
      <c r="N2428" s="3">
        <f ca="1">IF(L2427="买",E2428/E2427-1,0)-IF(M2428=1,计算结果!B$17,0)</f>
        <v>0</v>
      </c>
      <c r="O2428" s="2">
        <f t="shared" ca="1" si="151"/>
        <v>2.2017175272726961</v>
      </c>
      <c r="P2428" s="3">
        <f ca="1">1-O2428/MAX(O$2:O2428)</f>
        <v>0.15197659395361518</v>
      </c>
    </row>
    <row r="2429" spans="1:16" x14ac:dyDescent="0.15">
      <c r="A2429" s="1">
        <v>42009</v>
      </c>
      <c r="B2429">
        <v>3566.09</v>
      </c>
      <c r="C2429">
        <v>3669.04</v>
      </c>
      <c r="D2429" s="21">
        <v>3551.51</v>
      </c>
      <c r="E2429" s="21">
        <v>3641.54</v>
      </c>
      <c r="F2429" s="43">
        <v>5198.4980377600004</v>
      </c>
      <c r="G2429" s="3">
        <f t="shared" si="148"/>
        <v>3.0514671549165095E-2</v>
      </c>
      <c r="H2429" s="3">
        <f>1-E2429/MAX(E$2:E2429)</f>
        <v>0.38039542639352075</v>
      </c>
      <c r="I2429" s="21">
        <f ca="1">IF(ROW()&gt;计算结果!B$18-1,AVERAGE(OFFSET(E2429,0,0,-计算结果!B$18,1)),AVERAGE(OFFSET(E2429,0,0,-ROW()+1,1)))</f>
        <v>3522.0650000000005</v>
      </c>
      <c r="J2429" s="43">
        <f t="shared" ca="1" si="149"/>
        <v>426417.00971775956</v>
      </c>
      <c r="K2429" s="43">
        <f ca="1">IF(ROW()&gt;计算结果!B$19+1,J2429-OFFSET(J2429,-计算结果!B$19,0,1,1),J2429-OFFSET(J2429,-ROW()+2,0,1,1))</f>
        <v>17522.000199680042</v>
      </c>
      <c r="L2429" s="32" t="str">
        <f ca="1">IF(AND(F2429&gt;OFFSET(F2429,-计算结果!B$19,0,1,1),'000300'!K2429&lt;OFFSET('000300'!K2429,-计算结果!B$19,0,1,1)),"卖",IF(AND(F2429&lt;OFFSET(F2429,-计算结果!B$19,0,1,1),'000300'!K2429&gt;OFFSET('000300'!K2429,-计算结果!B$19,0,1,1)),"买",L2428))</f>
        <v>卖</v>
      </c>
      <c r="M2429" s="4" t="str">
        <f t="shared" ca="1" si="150"/>
        <v/>
      </c>
      <c r="N2429" s="3">
        <f ca="1">IF(L2428="买",E2429/E2428-1,0)-IF(M2429=1,计算结果!B$17,0)</f>
        <v>0</v>
      </c>
      <c r="O2429" s="2">
        <f t="shared" ca="1" si="151"/>
        <v>2.2017175272726961</v>
      </c>
      <c r="P2429" s="3">
        <f ca="1">1-O2429/MAX(O$2:O2429)</f>
        <v>0.15197659395361518</v>
      </c>
    </row>
    <row r="2430" spans="1:16" x14ac:dyDescent="0.15">
      <c r="A2430" s="1">
        <v>42010</v>
      </c>
      <c r="B2430">
        <v>3608.43</v>
      </c>
      <c r="C2430">
        <v>3683.23</v>
      </c>
      <c r="D2430" s="21">
        <v>3587.23</v>
      </c>
      <c r="E2430" s="21">
        <v>3641.06</v>
      </c>
      <c r="F2430" s="43">
        <v>4985.2959948799999</v>
      </c>
      <c r="G2430" s="3">
        <f t="shared" si="148"/>
        <v>-1.3181236509829386E-4</v>
      </c>
      <c r="H2430" s="3">
        <f>1-E2430/MAX(E$2:E2430)</f>
        <v>0.3804770979377935</v>
      </c>
      <c r="I2430" s="21">
        <f ca="1">IF(ROW()&gt;计算结果!B$18-1,AVERAGE(OFFSET(E2430,0,0,-计算结果!B$18,1)),AVERAGE(OFFSET(E2430,0,0,-ROW()+1,1)))</f>
        <v>3568.4649999999997</v>
      </c>
      <c r="J2430" s="43">
        <f t="shared" ca="1" si="149"/>
        <v>431402.30571263959</v>
      </c>
      <c r="K2430" s="43">
        <f ca="1">IF(ROW()&gt;计算结果!B$19+1,J2430-OFFSET(J2430,-计算结果!B$19,0,1,1),J2430-OFFSET(J2430,-ROW()+2,0,1,1))</f>
        <v>17137.085317120072</v>
      </c>
      <c r="L2430" s="32" t="str">
        <f ca="1">IF(AND(F2430&gt;OFFSET(F2430,-计算结果!B$19,0,1,1),'000300'!K2430&lt;OFFSET('000300'!K2430,-计算结果!B$19,0,1,1)),"卖",IF(AND(F2430&lt;OFFSET(F2430,-计算结果!B$19,0,1,1),'000300'!K2430&gt;OFFSET('000300'!K2430,-计算结果!B$19,0,1,1)),"买",L2429))</f>
        <v>卖</v>
      </c>
      <c r="M2430" s="4" t="str">
        <f t="shared" ca="1" si="150"/>
        <v/>
      </c>
      <c r="N2430" s="3">
        <f ca="1">IF(L2429="买",E2430/E2429-1,0)-IF(M2430=1,计算结果!B$17,0)</f>
        <v>0</v>
      </c>
      <c r="O2430" s="2">
        <f t="shared" ca="1" si="151"/>
        <v>2.2017175272726961</v>
      </c>
      <c r="P2430" s="3">
        <f ca="1">1-O2430/MAX(O$2:O2430)</f>
        <v>0.15197659395361518</v>
      </c>
    </row>
    <row r="2431" spans="1:16" x14ac:dyDescent="0.15">
      <c r="A2431" s="1">
        <v>42011</v>
      </c>
      <c r="B2431">
        <v>3620.92</v>
      </c>
      <c r="C2431">
        <v>3671.19</v>
      </c>
      <c r="D2431" s="21">
        <v>3601.7</v>
      </c>
      <c r="E2431" s="21">
        <v>3643.79</v>
      </c>
      <c r="F2431" s="43">
        <v>3987.31706368</v>
      </c>
      <c r="G2431" s="3">
        <f t="shared" si="148"/>
        <v>7.4978165698991184E-4</v>
      </c>
      <c r="H2431" s="3">
        <f>1-E2431/MAX(E$2:E2431)</f>
        <v>0.38001259102974205</v>
      </c>
      <c r="I2431" s="21">
        <f ca="1">IF(ROW()&gt;计算结果!B$18-1,AVERAGE(OFFSET(E2431,0,0,-计算结果!B$18,1)),AVERAGE(OFFSET(E2431,0,0,-ROW()+1,1)))</f>
        <v>3615.0249999999996</v>
      </c>
      <c r="J2431" s="43">
        <f t="shared" ca="1" si="149"/>
        <v>435389.62277631956</v>
      </c>
      <c r="K2431" s="43">
        <f ca="1">IF(ROW()&gt;计算结果!B$19+1,J2431-OFFSET(J2431,-计算结果!B$19,0,1,1),J2431-OFFSET(J2431,-ROW()+2,0,1,1))</f>
        <v>24896.680099840043</v>
      </c>
      <c r="L2431" s="32" t="str">
        <f ca="1">IF(AND(F2431&gt;OFFSET(F2431,-计算结果!B$19,0,1,1),'000300'!K2431&lt;OFFSET('000300'!K2431,-计算结果!B$19,0,1,1)),"卖",IF(AND(F2431&lt;OFFSET(F2431,-计算结果!B$19,0,1,1),'000300'!K2431&gt;OFFSET('000300'!K2431,-计算结果!B$19,0,1,1)),"买",L2430))</f>
        <v>卖</v>
      </c>
      <c r="M2431" s="4" t="str">
        <f t="shared" ca="1" si="150"/>
        <v/>
      </c>
      <c r="N2431" s="3">
        <f ca="1">IF(L2430="买",E2431/E2430-1,0)-IF(M2431=1,计算结果!B$17,0)</f>
        <v>0</v>
      </c>
      <c r="O2431" s="2">
        <f t="shared" ca="1" si="151"/>
        <v>2.2017175272726961</v>
      </c>
      <c r="P2431" s="3">
        <f ca="1">1-O2431/MAX(O$2:O2431)</f>
        <v>0.15197659395361518</v>
      </c>
    </row>
    <row r="2432" spans="1:16" x14ac:dyDescent="0.15">
      <c r="A2432" s="1">
        <v>42012</v>
      </c>
      <c r="B2432">
        <v>3650.07</v>
      </c>
      <c r="C2432">
        <v>3659.94</v>
      </c>
      <c r="D2432" s="21">
        <v>3552.1</v>
      </c>
      <c r="E2432" s="21">
        <v>3559.26</v>
      </c>
      <c r="F2432" s="43">
        <v>3558.3197184000001</v>
      </c>
      <c r="G2432" s="3">
        <f t="shared" si="148"/>
        <v>-2.3198373122490512E-2</v>
      </c>
      <c r="H2432" s="3">
        <f>1-E2432/MAX(E$2:E2432)</f>
        <v>0.39439529027428022</v>
      </c>
      <c r="I2432" s="21">
        <f ca="1">IF(ROW()&gt;计算结果!B$18-1,AVERAGE(OFFSET(E2432,0,0,-计算结果!B$18,1)),AVERAGE(OFFSET(E2432,0,0,-ROW()+1,1)))</f>
        <v>3621.4124999999999</v>
      </c>
      <c r="J2432" s="43">
        <f t="shared" ca="1" si="149"/>
        <v>438947.94249471958</v>
      </c>
      <c r="K2432" s="43">
        <f ca="1">IF(ROW()&gt;计算结果!B$19+1,J2432-OFFSET(J2432,-计算结果!B$19,0,1,1),J2432-OFFSET(J2432,-ROW()+2,0,1,1))</f>
        <v>31849.757736960077</v>
      </c>
      <c r="L2432" s="32" t="str">
        <f ca="1">IF(AND(F2432&gt;OFFSET(F2432,-计算结果!B$19,0,1,1),'000300'!K2432&lt;OFFSET('000300'!K2432,-计算结果!B$19,0,1,1)),"卖",IF(AND(F2432&lt;OFFSET(F2432,-计算结果!B$19,0,1,1),'000300'!K2432&gt;OFFSET('000300'!K2432,-计算结果!B$19,0,1,1)),"买",L2431))</f>
        <v>卖</v>
      </c>
      <c r="M2432" s="4" t="str">
        <f t="shared" ca="1" si="150"/>
        <v/>
      </c>
      <c r="N2432" s="3">
        <f ca="1">IF(L2431="买",E2432/E2431-1,0)-IF(M2432=1,计算结果!B$17,0)</f>
        <v>0</v>
      </c>
      <c r="O2432" s="2">
        <f t="shared" ca="1" si="151"/>
        <v>2.2017175272726961</v>
      </c>
      <c r="P2432" s="3">
        <f ca="1">1-O2432/MAX(O$2:O2432)</f>
        <v>0.15197659395361518</v>
      </c>
    </row>
    <row r="2433" spans="1:16" x14ac:dyDescent="0.15">
      <c r="A2433" s="1">
        <v>42013</v>
      </c>
      <c r="B2433">
        <v>3547.57</v>
      </c>
      <c r="C2433">
        <v>3689.75</v>
      </c>
      <c r="D2433" s="21">
        <v>3536.4</v>
      </c>
      <c r="E2433" s="21">
        <v>3546.72</v>
      </c>
      <c r="F2433" s="43">
        <v>4302.1058048000004</v>
      </c>
      <c r="G2433" s="3">
        <f t="shared" si="148"/>
        <v>-3.5232042615600534E-3</v>
      </c>
      <c r="H2433" s="3">
        <f>1-E2433/MAX(E$2:E2433)</f>
        <v>0.39652895936840671</v>
      </c>
      <c r="I2433" s="21">
        <f ca="1">IF(ROW()&gt;计算结果!B$18-1,AVERAGE(OFFSET(E2433,0,0,-计算结果!B$18,1)),AVERAGE(OFFSET(E2433,0,0,-ROW()+1,1)))</f>
        <v>3597.7075</v>
      </c>
      <c r="J2433" s="43">
        <f t="shared" ca="1" si="149"/>
        <v>434645.83668991958</v>
      </c>
      <c r="K2433" s="43">
        <f ca="1">IF(ROW()&gt;计算结果!B$19+1,J2433-OFFSET(J2433,-计算结果!B$19,0,1,1),J2433-OFFSET(J2433,-ROW()+2,0,1,1))</f>
        <v>30848.94142464007</v>
      </c>
      <c r="L2433" s="32" t="str">
        <f ca="1">IF(AND(F2433&gt;OFFSET(F2433,-计算结果!B$19,0,1,1),'000300'!K2433&lt;OFFSET('000300'!K2433,-计算结果!B$19,0,1,1)),"卖",IF(AND(F2433&lt;OFFSET(F2433,-计算结果!B$19,0,1,1),'000300'!K2433&gt;OFFSET('000300'!K2433,-计算结果!B$19,0,1,1)),"买",L2432))</f>
        <v>卖</v>
      </c>
      <c r="M2433" s="4" t="str">
        <f t="shared" ca="1" si="150"/>
        <v/>
      </c>
      <c r="N2433" s="3">
        <f ca="1">IF(L2432="买",E2433/E2432-1,0)-IF(M2433=1,计算结果!B$17,0)</f>
        <v>0</v>
      </c>
      <c r="O2433" s="2">
        <f t="shared" ca="1" si="151"/>
        <v>2.2017175272726961</v>
      </c>
      <c r="P2433" s="3">
        <f ca="1">1-O2433/MAX(O$2:O2433)</f>
        <v>0.15197659395361518</v>
      </c>
    </row>
    <row r="2434" spans="1:16" x14ac:dyDescent="0.15">
      <c r="A2434" s="1">
        <v>42016</v>
      </c>
      <c r="B2434">
        <v>3531.51</v>
      </c>
      <c r="C2434">
        <v>3560.53</v>
      </c>
      <c r="D2434" s="21">
        <v>3461.32</v>
      </c>
      <c r="E2434" s="21">
        <v>3513.58</v>
      </c>
      <c r="F2434" s="43">
        <v>3342.5712742400001</v>
      </c>
      <c r="G2434" s="3">
        <f t="shared" si="148"/>
        <v>-9.3438444534668097E-3</v>
      </c>
      <c r="H2434" s="3">
        <f>1-E2434/MAX(E$2:E2434)</f>
        <v>0.40216769890424009</v>
      </c>
      <c r="I2434" s="21">
        <f ca="1">IF(ROW()&gt;计算结果!B$18-1,AVERAGE(OFFSET(E2434,0,0,-计算结果!B$18,1)),AVERAGE(OFFSET(E2434,0,0,-ROW()+1,1)))</f>
        <v>3565.8375000000001</v>
      </c>
      <c r="J2434" s="43">
        <f t="shared" ca="1" si="149"/>
        <v>431303.26541567961</v>
      </c>
      <c r="K2434" s="43">
        <f ca="1">IF(ROW()&gt;计算结果!B$19+1,J2434-OFFSET(J2434,-计算结果!B$19,0,1,1),J2434-OFFSET(J2434,-ROW()+2,0,1,1))</f>
        <v>23117.985873920086</v>
      </c>
      <c r="L2434" s="32" t="str">
        <f ca="1">IF(AND(F2434&gt;OFFSET(F2434,-计算结果!B$19,0,1,1),'000300'!K2434&lt;OFFSET('000300'!K2434,-计算结果!B$19,0,1,1)),"卖",IF(AND(F2434&lt;OFFSET(F2434,-计算结果!B$19,0,1,1),'000300'!K2434&gt;OFFSET('000300'!K2434,-计算结果!B$19,0,1,1)),"买",L2433))</f>
        <v>买</v>
      </c>
      <c r="M2434" s="4">
        <f t="shared" ca="1" si="150"/>
        <v>1</v>
      </c>
      <c r="N2434" s="3">
        <f ca="1">IF(L2433="买",E2434/E2433-1,0)-IF(M2434=1,计算结果!B$17,0)</f>
        <v>0</v>
      </c>
      <c r="O2434" s="2">
        <f t="shared" ca="1" si="151"/>
        <v>2.2017175272726961</v>
      </c>
      <c r="P2434" s="3">
        <f ca="1">1-O2434/MAX(O$2:O2434)</f>
        <v>0.15197659395361518</v>
      </c>
    </row>
    <row r="2435" spans="1:16" x14ac:dyDescent="0.15">
      <c r="A2435" s="1">
        <v>42017</v>
      </c>
      <c r="B2435">
        <v>3506.45</v>
      </c>
      <c r="C2435">
        <v>3550.16</v>
      </c>
      <c r="D2435" s="21">
        <v>3494.77</v>
      </c>
      <c r="E2435" s="21">
        <v>3514.04</v>
      </c>
      <c r="F2435" s="43">
        <v>2507.96670976</v>
      </c>
      <c r="G2435" s="3">
        <f t="shared" ref="G2435:G2498" si="152">E2435/E2434-1</f>
        <v>1.3092059950259305E-4</v>
      </c>
      <c r="H2435" s="3">
        <f>1-E2435/MAX(E$2:E2435)</f>
        <v>0.40208943034097866</v>
      </c>
      <c r="I2435" s="21">
        <f ca="1">IF(ROW()&gt;计算结果!B$18-1,AVERAGE(OFFSET(E2435,0,0,-计算结果!B$18,1)),AVERAGE(OFFSET(E2435,0,0,-ROW()+1,1)))</f>
        <v>3533.3999999999996</v>
      </c>
      <c r="J2435" s="43">
        <f t="shared" ca="1" si="149"/>
        <v>428795.29870591959</v>
      </c>
      <c r="K2435" s="43">
        <f ca="1">IF(ROW()&gt;计算结果!B$19+1,J2435-OFFSET(J2435,-计算结果!B$19,0,1,1),J2435-OFFSET(J2435,-ROW()+2,0,1,1))</f>
        <v>15559.97392896004</v>
      </c>
      <c r="L2435" s="32" t="str">
        <f ca="1">IF(AND(F2435&gt;OFFSET(F2435,-计算结果!B$19,0,1,1),'000300'!K2435&lt;OFFSET('000300'!K2435,-计算结果!B$19,0,1,1)),"卖",IF(AND(F2435&lt;OFFSET(F2435,-计算结果!B$19,0,1,1),'000300'!K2435&gt;OFFSET('000300'!K2435,-计算结果!B$19,0,1,1)),"买",L2434))</f>
        <v>买</v>
      </c>
      <c r="M2435" s="4" t="str">
        <f t="shared" ca="1" si="150"/>
        <v/>
      </c>
      <c r="N2435" s="3">
        <f ca="1">IF(L2434="买",E2435/E2434-1,0)-IF(M2435=1,计算结果!B$17,0)</f>
        <v>1.3092059950259305E-4</v>
      </c>
      <c r="O2435" s="2">
        <f t="shared" ca="1" si="151"/>
        <v>2.2020057774513022</v>
      </c>
      <c r="P2435" s="3">
        <f ca="1">1-O2435/MAX(O$2:O2435)</f>
        <v>0.1518655702209033</v>
      </c>
    </row>
    <row r="2436" spans="1:16" x14ac:dyDescent="0.15">
      <c r="A2436" s="1">
        <v>42018</v>
      </c>
      <c r="B2436">
        <v>3522.91</v>
      </c>
      <c r="C2436">
        <v>3547.24</v>
      </c>
      <c r="D2436" s="21">
        <v>3471.56</v>
      </c>
      <c r="E2436" s="21">
        <v>3502.42</v>
      </c>
      <c r="F2436" s="43">
        <v>2412.8584089599999</v>
      </c>
      <c r="G2436" s="3">
        <f t="shared" si="152"/>
        <v>-3.3067352676691142E-3</v>
      </c>
      <c r="H2436" s="3">
        <f>1-E2436/MAX(E$2:E2436)</f>
        <v>0.40406656230858229</v>
      </c>
      <c r="I2436" s="21">
        <f ca="1">IF(ROW()&gt;计算结果!B$18-1,AVERAGE(OFFSET(E2436,0,0,-计算结果!B$18,1)),AVERAGE(OFFSET(E2436,0,0,-ROW()+1,1)))</f>
        <v>3519.19</v>
      </c>
      <c r="J2436" s="43">
        <f t="shared" ref="J2436:J2499" ca="1" si="153">IF(I2436&gt;I2435,J2435+F2436,J2435-F2436)</f>
        <v>426382.4402969596</v>
      </c>
      <c r="K2436" s="43">
        <f ca="1">IF(ROW()&gt;计算结果!B$19+1,J2436-OFFSET(J2436,-计算结果!B$19,0,1,1),J2436-OFFSET(J2436,-ROW()+2,0,1,1))</f>
        <v>9201.0376396800275</v>
      </c>
      <c r="L2436" s="32" t="str">
        <f ca="1">IF(AND(F2436&gt;OFFSET(F2436,-计算结果!B$19,0,1,1),'000300'!K2436&lt;OFFSET('000300'!K2436,-计算结果!B$19,0,1,1)),"卖",IF(AND(F2436&lt;OFFSET(F2436,-计算结果!B$19,0,1,1),'000300'!K2436&gt;OFFSET('000300'!K2436,-计算结果!B$19,0,1,1)),"买",L2435))</f>
        <v>买</v>
      </c>
      <c r="M2436" s="4" t="str">
        <f t="shared" ref="M2436:M2499" ca="1" si="154">IF(L2435&lt;&gt;L2436,1,"")</f>
        <v/>
      </c>
      <c r="N2436" s="3">
        <f ca="1">IF(L2435="买",E2436/E2435-1,0)-IF(M2436=1,计算结果!B$17,0)</f>
        <v>-3.3067352676691142E-3</v>
      </c>
      <c r="O2436" s="2">
        <f t="shared" ref="O2436:O2499" ca="1" si="155">IFERROR(O2435*(1+N2436),O2435)</f>
        <v>2.1947243272873926</v>
      </c>
      <c r="P2436" s="3">
        <f ca="1">1-O2436/MAX(O$2:O2436)</f>
        <v>0.15467012625157828</v>
      </c>
    </row>
    <row r="2437" spans="1:16" x14ac:dyDescent="0.15">
      <c r="A2437" s="1">
        <v>42019</v>
      </c>
      <c r="B2437">
        <v>3501.72</v>
      </c>
      <c r="C2437">
        <v>3604.12</v>
      </c>
      <c r="D2437" s="21">
        <v>3482.27</v>
      </c>
      <c r="E2437" s="21">
        <v>3604.12</v>
      </c>
      <c r="F2437" s="43">
        <v>3034.45344256</v>
      </c>
      <c r="G2437" s="3">
        <f t="shared" si="152"/>
        <v>2.9037065800218143E-2</v>
      </c>
      <c r="H2437" s="3">
        <f>1-E2437/MAX(E$2:E2437)</f>
        <v>0.38676240386578642</v>
      </c>
      <c r="I2437" s="21">
        <f ca="1">IF(ROW()&gt;计算结果!B$18-1,AVERAGE(OFFSET(E2437,0,0,-计算结果!B$18,1)),AVERAGE(OFFSET(E2437,0,0,-ROW()+1,1)))</f>
        <v>3533.54</v>
      </c>
      <c r="J2437" s="43">
        <f t="shared" ca="1" si="153"/>
        <v>429416.89373951958</v>
      </c>
      <c r="K2437" s="43">
        <f ca="1">IF(ROW()&gt;计算结果!B$19+1,J2437-OFFSET(J2437,-计算结果!B$19,0,1,1),J2437-OFFSET(J2437,-ROW()+2,0,1,1))</f>
        <v>8198.3820595199941</v>
      </c>
      <c r="L2437" s="32" t="str">
        <f ca="1">IF(AND(F2437&gt;OFFSET(F2437,-计算结果!B$19,0,1,1),'000300'!K2437&lt;OFFSET('000300'!K2437,-计算结果!B$19,0,1,1)),"卖",IF(AND(F2437&lt;OFFSET(F2437,-计算结果!B$19,0,1,1),'000300'!K2437&gt;OFFSET('000300'!K2437,-计算结果!B$19,0,1,1)),"买",L2436))</f>
        <v>买</v>
      </c>
      <c r="M2437" s="4" t="str">
        <f t="shared" ca="1" si="154"/>
        <v/>
      </c>
      <c r="N2437" s="3">
        <f ca="1">IF(L2436="买",E2437/E2436-1,0)-IF(M2437=1,计算结果!B$17,0)</f>
        <v>2.9037065800218143E-2</v>
      </c>
      <c r="O2437" s="2">
        <f t="shared" ca="1" si="155"/>
        <v>2.2584526819921762</v>
      </c>
      <c r="P2437" s="3">
        <f ca="1">1-O2437/MAX(O$2:O2437)</f>
        <v>0.13012422708465532</v>
      </c>
    </row>
    <row r="2438" spans="1:16" x14ac:dyDescent="0.15">
      <c r="A2438" s="1">
        <v>42020</v>
      </c>
      <c r="B2438">
        <v>3616.25</v>
      </c>
      <c r="C2438">
        <v>3662.16</v>
      </c>
      <c r="D2438" s="21">
        <v>3601.26</v>
      </c>
      <c r="E2438" s="21">
        <v>3635.15</v>
      </c>
      <c r="F2438" s="43">
        <v>3555.6871372800001</v>
      </c>
      <c r="G2438" s="3">
        <f t="shared" si="152"/>
        <v>8.6095912455745882E-3</v>
      </c>
      <c r="H2438" s="3">
        <f>1-E2438/MAX(E$2:E2438)</f>
        <v>0.3814826788266521</v>
      </c>
      <c r="I2438" s="21">
        <f ca="1">IF(ROW()&gt;计算结果!B$18-1,AVERAGE(OFFSET(E2438,0,0,-计算结果!B$18,1)),AVERAGE(OFFSET(E2438,0,0,-ROW()+1,1)))</f>
        <v>3563.9324999999999</v>
      </c>
      <c r="J2438" s="43">
        <f t="shared" ca="1" si="153"/>
        <v>432972.58087679959</v>
      </c>
      <c r="K2438" s="43">
        <f ca="1">IF(ROW()&gt;计算结果!B$19+1,J2438-OFFSET(J2438,-计算结果!B$19,0,1,1),J2438-OFFSET(J2438,-ROW()+2,0,1,1))</f>
        <v>6555.5711590400315</v>
      </c>
      <c r="L2438" s="32" t="str">
        <f ca="1">IF(AND(F2438&gt;OFFSET(F2438,-计算结果!B$19,0,1,1),'000300'!K2438&lt;OFFSET('000300'!K2438,-计算结果!B$19,0,1,1)),"卖",IF(AND(F2438&lt;OFFSET(F2438,-计算结果!B$19,0,1,1),'000300'!K2438&gt;OFFSET('000300'!K2438,-计算结果!B$19,0,1,1)),"买",L2437))</f>
        <v>买</v>
      </c>
      <c r="M2438" s="4" t="str">
        <f t="shared" ca="1" si="154"/>
        <v/>
      </c>
      <c r="N2438" s="3">
        <f ca="1">IF(L2437="买",E2438/E2437-1,0)-IF(M2438=1,计算结果!B$17,0)</f>
        <v>8.6095912455745882E-3</v>
      </c>
      <c r="O2438" s="2">
        <f t="shared" ca="1" si="155"/>
        <v>2.2778970364316007</v>
      </c>
      <c r="P2438" s="3">
        <f ca="1">1-O2438/MAX(O$2:O2438)</f>
        <v>0.12263495224542587</v>
      </c>
    </row>
    <row r="2439" spans="1:16" x14ac:dyDescent="0.15">
      <c r="A2439" s="1">
        <v>42023</v>
      </c>
      <c r="B2439">
        <v>3414.01</v>
      </c>
      <c r="C2439">
        <v>3497.25</v>
      </c>
      <c r="D2439" s="21">
        <v>3330.98</v>
      </c>
      <c r="E2439" s="21">
        <v>3355.16</v>
      </c>
      <c r="F2439" s="43">
        <v>3660.1754419200001</v>
      </c>
      <c r="G2439" s="3">
        <f t="shared" si="152"/>
        <v>-7.7022956411702426E-2</v>
      </c>
      <c r="H2439" s="3">
        <f>1-E2439/MAX(E$2:E2439)</f>
        <v>0.42912271149526982</v>
      </c>
      <c r="I2439" s="21">
        <f ca="1">IF(ROW()&gt;计算结果!B$18-1,AVERAGE(OFFSET(E2439,0,0,-计算结果!B$18,1)),AVERAGE(OFFSET(E2439,0,0,-ROW()+1,1)))</f>
        <v>3524.2125000000001</v>
      </c>
      <c r="J2439" s="43">
        <f t="shared" ca="1" si="153"/>
        <v>429312.40543487959</v>
      </c>
      <c r="K2439" s="43">
        <f ca="1">IF(ROW()&gt;计算结果!B$19+1,J2439-OFFSET(J2439,-计算结果!B$19,0,1,1),J2439-OFFSET(J2439,-ROW()+2,0,1,1))</f>
        <v>-2089.9002777599962</v>
      </c>
      <c r="L2439" s="32" t="str">
        <f ca="1">IF(AND(F2439&gt;OFFSET(F2439,-计算结果!B$19,0,1,1),'000300'!K2439&lt;OFFSET('000300'!K2439,-计算结果!B$19,0,1,1)),"卖",IF(AND(F2439&lt;OFFSET(F2439,-计算结果!B$19,0,1,1),'000300'!K2439&gt;OFFSET('000300'!K2439,-计算结果!B$19,0,1,1)),"买",L2438))</f>
        <v>买</v>
      </c>
      <c r="M2439" s="4" t="str">
        <f t="shared" ca="1" si="154"/>
        <v/>
      </c>
      <c r="N2439" s="3">
        <f ca="1">IF(L2438="买",E2439/E2438-1,0)-IF(M2439=1,计算结果!B$17,0)</f>
        <v>-7.7022956411702426E-2</v>
      </c>
      <c r="O2439" s="2">
        <f t="shared" ca="1" si="155"/>
        <v>2.1024466722841835</v>
      </c>
      <c r="P2439" s="3">
        <f ca="1">1-O2439/MAX(O$2:O2439)</f>
        <v>0.1902122020757776</v>
      </c>
    </row>
    <row r="2440" spans="1:16" x14ac:dyDescent="0.15">
      <c r="A2440" s="1">
        <v>42024</v>
      </c>
      <c r="B2440">
        <v>3336.79</v>
      </c>
      <c r="C2440">
        <v>3419.2</v>
      </c>
      <c r="D2440" s="21">
        <v>3325.68</v>
      </c>
      <c r="E2440" s="21">
        <v>3396.22</v>
      </c>
      <c r="F2440" s="43">
        <v>3819.1788851199999</v>
      </c>
      <c r="G2440" s="3">
        <f t="shared" si="152"/>
        <v>1.2237866450482304E-2</v>
      </c>
      <c r="H2440" s="3">
        <f>1-E2440/MAX(E$2:E2440)</f>
        <v>0.42213639147893556</v>
      </c>
      <c r="I2440" s="21">
        <f ca="1">IF(ROW()&gt;计算结果!B$18-1,AVERAGE(OFFSET(E2440,0,0,-计算结果!B$18,1)),AVERAGE(OFFSET(E2440,0,0,-ROW()+1,1)))</f>
        <v>3497.6624999999999</v>
      </c>
      <c r="J2440" s="43">
        <f t="shared" ca="1" si="153"/>
        <v>425493.22654975957</v>
      </c>
      <c r="K2440" s="43">
        <f ca="1">IF(ROW()&gt;计算结果!B$19+1,J2440-OFFSET(J2440,-计算结果!B$19,0,1,1),J2440-OFFSET(J2440,-ROW()+2,0,1,1))</f>
        <v>-9896.3962265599985</v>
      </c>
      <c r="L2440" s="32" t="str">
        <f ca="1">IF(AND(F2440&gt;OFFSET(F2440,-计算结果!B$19,0,1,1),'000300'!K2440&lt;OFFSET('000300'!K2440,-计算结果!B$19,0,1,1)),"卖",IF(AND(F2440&lt;OFFSET(F2440,-计算结果!B$19,0,1,1),'000300'!K2440&gt;OFFSET('000300'!K2440,-计算结果!B$19,0,1,1)),"买",L2439))</f>
        <v>买</v>
      </c>
      <c r="M2440" s="4" t="str">
        <f t="shared" ca="1" si="154"/>
        <v/>
      </c>
      <c r="N2440" s="3">
        <f ca="1">IF(L2439="买",E2440/E2439-1,0)-IF(M2440=1,计算结果!B$17,0)</f>
        <v>1.2237866450482304E-2</v>
      </c>
      <c r="O2440" s="2">
        <f t="shared" ca="1" si="155"/>
        <v>2.1281761338788581</v>
      </c>
      <c r="P2440" s="3">
        <f ca="1">1-O2440/MAX(O$2:O2440)</f>
        <v>0.18030212715155081</v>
      </c>
    </row>
    <row r="2441" spans="1:16" x14ac:dyDescent="0.15">
      <c r="A2441" s="1">
        <v>42025</v>
      </c>
      <c r="B2441">
        <v>3420.49</v>
      </c>
      <c r="C2441">
        <v>3557.79</v>
      </c>
      <c r="D2441" s="21">
        <v>3409.43</v>
      </c>
      <c r="E2441" s="21">
        <v>3548.88</v>
      </c>
      <c r="F2441" s="43">
        <v>4254.33694208</v>
      </c>
      <c r="G2441" s="3">
        <f t="shared" si="152"/>
        <v>4.4949973794395026E-2</v>
      </c>
      <c r="H2441" s="3">
        <f>1-E2441/MAX(E$2:E2441)</f>
        <v>0.3961614374191792</v>
      </c>
      <c r="I2441" s="21">
        <f ca="1">IF(ROW()&gt;计算结果!B$18-1,AVERAGE(OFFSET(E2441,0,0,-计算结果!B$18,1)),AVERAGE(OFFSET(E2441,0,0,-ROW()+1,1)))</f>
        <v>3483.8525</v>
      </c>
      <c r="J2441" s="43">
        <f t="shared" ca="1" si="153"/>
        <v>421238.88960767956</v>
      </c>
      <c r="K2441" s="43">
        <f ca="1">IF(ROW()&gt;计算结果!B$19+1,J2441-OFFSET(J2441,-计算结果!B$19,0,1,1),J2441-OFFSET(J2441,-ROW()+2,0,1,1))</f>
        <v>-17709.052887040016</v>
      </c>
      <c r="L2441" s="32" t="str">
        <f ca="1">IF(AND(F2441&gt;OFFSET(F2441,-计算结果!B$19,0,1,1),'000300'!K2441&lt;OFFSET('000300'!K2441,-计算结果!B$19,0,1,1)),"卖",IF(AND(F2441&lt;OFFSET(F2441,-计算结果!B$19,0,1,1),'000300'!K2441&gt;OFFSET('000300'!K2441,-计算结果!B$19,0,1,1)),"买",L2440))</f>
        <v>卖</v>
      </c>
      <c r="M2441" s="4">
        <f t="shared" ca="1" si="154"/>
        <v>1</v>
      </c>
      <c r="N2441" s="3">
        <f ca="1">IF(L2440="买",E2441/E2440-1,0)-IF(M2441=1,计算结果!B$17,0)</f>
        <v>4.4949973794395026E-2</v>
      </c>
      <c r="O2441" s="2">
        <f t="shared" ca="1" si="155"/>
        <v>2.2238375953265694</v>
      </c>
      <c r="P2441" s="3">
        <f ca="1">1-O2441/MAX(O$2:O2441)</f>
        <v>0.14345672924769182</v>
      </c>
    </row>
    <row r="2442" spans="1:16" x14ac:dyDescent="0.15">
      <c r="A2442" s="1">
        <v>42026</v>
      </c>
      <c r="B2442">
        <v>3551.05</v>
      </c>
      <c r="C2442">
        <v>3576.76</v>
      </c>
      <c r="D2442" s="21">
        <v>3520.05</v>
      </c>
      <c r="E2442" s="21">
        <v>3567.61</v>
      </c>
      <c r="F2442" s="43">
        <v>3450.2603571200002</v>
      </c>
      <c r="G2442" s="3">
        <f t="shared" si="152"/>
        <v>5.2777214219696944E-3</v>
      </c>
      <c r="H2442" s="3">
        <f>1-E2442/MAX(E$2:E2442)</f>
        <v>0.39297454570203494</v>
      </c>
      <c r="I2442" s="21">
        <f ca="1">IF(ROW()&gt;计算结果!B$18-1,AVERAGE(OFFSET(E2442,0,0,-计算结果!B$18,1)),AVERAGE(OFFSET(E2442,0,0,-ROW()+1,1)))</f>
        <v>3466.9674999999997</v>
      </c>
      <c r="J2442" s="43">
        <f t="shared" ca="1" si="153"/>
        <v>417788.62925055955</v>
      </c>
      <c r="K2442" s="43">
        <f ca="1">IF(ROW()&gt;计算结果!B$19+1,J2442-OFFSET(J2442,-计算结果!B$19,0,1,1),J2442-OFFSET(J2442,-ROW()+2,0,1,1))</f>
        <v>-16857.207439360034</v>
      </c>
      <c r="L2442" s="32" t="str">
        <f ca="1">IF(AND(F2442&gt;OFFSET(F2442,-计算结果!B$19,0,1,1),'000300'!K2442&lt;OFFSET('000300'!K2442,-计算结果!B$19,0,1,1)),"卖",IF(AND(F2442&lt;OFFSET(F2442,-计算结果!B$19,0,1,1),'000300'!K2442&gt;OFFSET('000300'!K2442,-计算结果!B$19,0,1,1)),"买",L2441))</f>
        <v>卖</v>
      </c>
      <c r="M2442" s="4" t="str">
        <f t="shared" ca="1" si="154"/>
        <v/>
      </c>
      <c r="N2442" s="3">
        <f ca="1">IF(L2441="买",E2442/E2441-1,0)-IF(M2442=1,计算结果!B$17,0)</f>
        <v>0</v>
      </c>
      <c r="O2442" s="2">
        <f t="shared" ca="1" si="155"/>
        <v>2.2238375953265694</v>
      </c>
      <c r="P2442" s="3">
        <f ca="1">1-O2442/MAX(O$2:O2442)</f>
        <v>0.14345672924769182</v>
      </c>
    </row>
    <row r="2443" spans="1:16" x14ac:dyDescent="0.15">
      <c r="A2443" s="1">
        <v>42027</v>
      </c>
      <c r="B2443">
        <v>3582.09</v>
      </c>
      <c r="C2443">
        <v>3627.81</v>
      </c>
      <c r="D2443" s="21">
        <v>3548.63</v>
      </c>
      <c r="E2443" s="21">
        <v>3571.73</v>
      </c>
      <c r="F2443" s="43">
        <v>3618.3556096000002</v>
      </c>
      <c r="G2443" s="3">
        <f t="shared" si="152"/>
        <v>1.1548347493139932E-3</v>
      </c>
      <c r="H2443" s="3">
        <f>1-E2443/MAX(E$2:E2443)</f>
        <v>0.3922735316136936</v>
      </c>
      <c r="I2443" s="21">
        <f ca="1">IF(ROW()&gt;计算结果!B$18-1,AVERAGE(OFFSET(E2443,0,0,-计算结果!B$18,1)),AVERAGE(OFFSET(E2443,0,0,-ROW()+1,1)))</f>
        <v>3521.11</v>
      </c>
      <c r="J2443" s="43">
        <f t="shared" ca="1" si="153"/>
        <v>421406.98486015957</v>
      </c>
      <c r="K2443" s="43">
        <f ca="1">IF(ROW()&gt;计算结果!B$19+1,J2443-OFFSET(J2443,-计算结果!B$19,0,1,1),J2443-OFFSET(J2443,-ROW()+2,0,1,1))</f>
        <v>-9896.2805555200321</v>
      </c>
      <c r="L2443" s="32" t="str">
        <f ca="1">IF(AND(F2443&gt;OFFSET(F2443,-计算结果!B$19,0,1,1),'000300'!K2443&lt;OFFSET('000300'!K2443,-计算结果!B$19,0,1,1)),"卖",IF(AND(F2443&lt;OFFSET(F2443,-计算结果!B$19,0,1,1),'000300'!K2443&gt;OFFSET('000300'!K2443,-计算结果!B$19,0,1,1)),"买",L2442))</f>
        <v>卖</v>
      </c>
      <c r="M2443" s="4" t="str">
        <f t="shared" ca="1" si="154"/>
        <v/>
      </c>
      <c r="N2443" s="3">
        <f ca="1">IF(L2442="买",E2443/E2442-1,0)-IF(M2443=1,计算结果!B$17,0)</f>
        <v>0</v>
      </c>
      <c r="O2443" s="2">
        <f t="shared" ca="1" si="155"/>
        <v>2.2238375953265694</v>
      </c>
      <c r="P2443" s="3">
        <f ca="1">1-O2443/MAX(O$2:O2443)</f>
        <v>0.14345672924769182</v>
      </c>
    </row>
    <row r="2444" spans="1:16" x14ac:dyDescent="0.15">
      <c r="A2444" s="1">
        <v>42030</v>
      </c>
      <c r="B2444">
        <v>3580.12</v>
      </c>
      <c r="C2444">
        <v>3611.62</v>
      </c>
      <c r="D2444" s="21">
        <v>3559.38</v>
      </c>
      <c r="E2444" s="21">
        <v>3607.98</v>
      </c>
      <c r="F2444" s="43">
        <v>3095.8570700800001</v>
      </c>
      <c r="G2444" s="3">
        <f t="shared" si="152"/>
        <v>1.0149143412296002E-2</v>
      </c>
      <c r="H2444" s="3">
        <f>1-E2444/MAX(E$2:E2444)</f>
        <v>0.38610562853059283</v>
      </c>
      <c r="I2444" s="21">
        <f ca="1">IF(ROW()&gt;计算结果!B$18-1,AVERAGE(OFFSET(E2444,0,0,-计算结果!B$18,1)),AVERAGE(OFFSET(E2444,0,0,-ROW()+1,1)))</f>
        <v>3574.0499999999997</v>
      </c>
      <c r="J2444" s="43">
        <f t="shared" ca="1" si="153"/>
        <v>424502.84193023958</v>
      </c>
      <c r="K2444" s="43">
        <f ca="1">IF(ROW()&gt;计算结果!B$19+1,J2444-OFFSET(J2444,-计算结果!B$19,0,1,1),J2444-OFFSET(J2444,-ROW()+2,0,1,1))</f>
        <v>-4292.4567756800097</v>
      </c>
      <c r="L2444" s="32" t="str">
        <f ca="1">IF(AND(F2444&gt;OFFSET(F2444,-计算结果!B$19,0,1,1),'000300'!K2444&lt;OFFSET('000300'!K2444,-计算结果!B$19,0,1,1)),"卖",IF(AND(F2444&lt;OFFSET(F2444,-计算结果!B$19,0,1,1),'000300'!K2444&gt;OFFSET('000300'!K2444,-计算结果!B$19,0,1,1)),"买",L2443))</f>
        <v>卖</v>
      </c>
      <c r="M2444" s="4" t="str">
        <f t="shared" ca="1" si="154"/>
        <v/>
      </c>
      <c r="N2444" s="3">
        <f ca="1">IF(L2443="买",E2444/E2443-1,0)-IF(M2444=1,计算结果!B$17,0)</f>
        <v>0</v>
      </c>
      <c r="O2444" s="2">
        <f t="shared" ca="1" si="155"/>
        <v>2.2238375953265694</v>
      </c>
      <c r="P2444" s="3">
        <f ca="1">1-O2444/MAX(O$2:O2444)</f>
        <v>0.14345672924769182</v>
      </c>
    </row>
    <row r="2445" spans="1:16" x14ac:dyDescent="0.15">
      <c r="A2445" s="1">
        <v>42031</v>
      </c>
      <c r="B2445">
        <v>3614.04</v>
      </c>
      <c r="C2445">
        <v>3616.26</v>
      </c>
      <c r="D2445" s="21">
        <v>3510.02</v>
      </c>
      <c r="E2445" s="21">
        <v>3574.93</v>
      </c>
      <c r="F2445" s="43">
        <v>3575.4826137599998</v>
      </c>
      <c r="G2445" s="3">
        <f t="shared" si="152"/>
        <v>-9.1602503339819341E-3</v>
      </c>
      <c r="H2445" s="3">
        <f>1-E2445/MAX(E$2:E2445)</f>
        <v>0.39172905465187502</v>
      </c>
      <c r="I2445" s="21">
        <f ca="1">IF(ROW()&gt;计算结果!B$18-1,AVERAGE(OFFSET(E2445,0,0,-计算结果!B$18,1)),AVERAGE(OFFSET(E2445,0,0,-ROW()+1,1)))</f>
        <v>3580.5625</v>
      </c>
      <c r="J2445" s="43">
        <f t="shared" ca="1" si="153"/>
        <v>428078.32454399957</v>
      </c>
      <c r="K2445" s="43">
        <f ca="1">IF(ROW()&gt;计算结果!B$19+1,J2445-OFFSET(J2445,-计算结果!B$19,0,1,1),J2445-OFFSET(J2445,-ROW()+2,0,1,1))</f>
        <v>1695.8842470399686</v>
      </c>
      <c r="L2445" s="32" t="str">
        <f ca="1">IF(AND(F2445&gt;OFFSET(F2445,-计算结果!B$19,0,1,1),'000300'!K2445&lt;OFFSET('000300'!K2445,-计算结果!B$19,0,1,1)),"卖",IF(AND(F2445&lt;OFFSET(F2445,-计算结果!B$19,0,1,1),'000300'!K2445&gt;OFFSET('000300'!K2445,-计算结果!B$19,0,1,1)),"买",L2444))</f>
        <v>卖</v>
      </c>
      <c r="M2445" s="4" t="str">
        <f t="shared" ca="1" si="154"/>
        <v/>
      </c>
      <c r="N2445" s="3">
        <f ca="1">IF(L2444="买",E2445/E2444-1,0)-IF(M2445=1,计算结果!B$17,0)</f>
        <v>0</v>
      </c>
      <c r="O2445" s="2">
        <f t="shared" ca="1" si="155"/>
        <v>2.2238375953265694</v>
      </c>
      <c r="P2445" s="3">
        <f ca="1">1-O2445/MAX(O$2:O2445)</f>
        <v>0.14345672924769182</v>
      </c>
    </row>
    <row r="2446" spans="1:16" x14ac:dyDescent="0.15">
      <c r="A2446" s="1">
        <v>42032</v>
      </c>
      <c r="B2446">
        <v>3547.24</v>
      </c>
      <c r="C2446">
        <v>3583.31</v>
      </c>
      <c r="D2446" s="21">
        <v>3512.39</v>
      </c>
      <c r="E2446" s="21">
        <v>3525.32</v>
      </c>
      <c r="F2446" s="43">
        <v>2787.4915123199999</v>
      </c>
      <c r="G2446" s="3">
        <f t="shared" si="152"/>
        <v>-1.3877194798219694E-2</v>
      </c>
      <c r="H2446" s="3">
        <f>1-E2446/MAX(E$2:E2446)</f>
        <v>0.40017014905056825</v>
      </c>
      <c r="I2446" s="21">
        <f ca="1">IF(ROW()&gt;计算结果!B$18-1,AVERAGE(OFFSET(E2446,0,0,-计算结果!B$18,1)),AVERAGE(OFFSET(E2446,0,0,-ROW()+1,1)))</f>
        <v>3569.99</v>
      </c>
      <c r="J2446" s="43">
        <f t="shared" ca="1" si="153"/>
        <v>425290.83303167956</v>
      </c>
      <c r="K2446" s="43">
        <f ca="1">IF(ROW()&gt;计算结果!B$19+1,J2446-OFFSET(J2446,-计算结果!B$19,0,1,1),J2446-OFFSET(J2446,-ROW()+2,0,1,1))</f>
        <v>-4126.0607078400208</v>
      </c>
      <c r="L2446" s="32" t="str">
        <f ca="1">IF(AND(F2446&gt;OFFSET(F2446,-计算结果!B$19,0,1,1),'000300'!K2446&lt;OFFSET('000300'!K2446,-计算结果!B$19,0,1,1)),"卖",IF(AND(F2446&lt;OFFSET(F2446,-计算结果!B$19,0,1,1),'000300'!K2446&gt;OFFSET('000300'!K2446,-计算结果!B$19,0,1,1)),"买",L2445))</f>
        <v>卖</v>
      </c>
      <c r="M2446" s="4" t="str">
        <f t="shared" ca="1" si="154"/>
        <v/>
      </c>
      <c r="N2446" s="3">
        <f ca="1">IF(L2445="买",E2446/E2445-1,0)-IF(M2446=1,计算结果!B$17,0)</f>
        <v>0</v>
      </c>
      <c r="O2446" s="2">
        <f t="shared" ca="1" si="155"/>
        <v>2.2238375953265694</v>
      </c>
      <c r="P2446" s="3">
        <f ca="1">1-O2446/MAX(O$2:O2446)</f>
        <v>0.14345672924769182</v>
      </c>
    </row>
    <row r="2447" spans="1:16" x14ac:dyDescent="0.15">
      <c r="A2447" s="1">
        <v>42033</v>
      </c>
      <c r="B2447">
        <v>3474.91</v>
      </c>
      <c r="C2447">
        <v>3505.58</v>
      </c>
      <c r="D2447" s="21">
        <v>3453.9</v>
      </c>
      <c r="E2447" s="21">
        <v>3481.8</v>
      </c>
      <c r="F2447" s="43">
        <v>2518.9792153600001</v>
      </c>
      <c r="G2447" s="3">
        <f t="shared" si="152"/>
        <v>-1.2344978611870672E-2</v>
      </c>
      <c r="H2447" s="3">
        <f>1-E2447/MAX(E$2:E2447)</f>
        <v>0.40757503573130061</v>
      </c>
      <c r="I2447" s="21">
        <f ca="1">IF(ROW()&gt;计算结果!B$18-1,AVERAGE(OFFSET(E2447,0,0,-计算结果!B$18,1)),AVERAGE(OFFSET(E2447,0,0,-ROW()+1,1)))</f>
        <v>3547.5074999999997</v>
      </c>
      <c r="J2447" s="43">
        <f t="shared" ca="1" si="153"/>
        <v>422771.85381631955</v>
      </c>
      <c r="K2447" s="43">
        <f ca="1">IF(ROW()&gt;计算结果!B$19+1,J2447-OFFSET(J2447,-计算结果!B$19,0,1,1),J2447-OFFSET(J2447,-ROW()+2,0,1,1))</f>
        <v>-10200.727060480043</v>
      </c>
      <c r="L2447" s="32" t="str">
        <f ca="1">IF(AND(F2447&gt;OFFSET(F2447,-计算结果!B$19,0,1,1),'000300'!K2447&lt;OFFSET('000300'!K2447,-计算结果!B$19,0,1,1)),"卖",IF(AND(F2447&lt;OFFSET(F2447,-计算结果!B$19,0,1,1),'000300'!K2447&gt;OFFSET('000300'!K2447,-计算结果!B$19,0,1,1)),"买",L2446))</f>
        <v>卖</v>
      </c>
      <c r="M2447" s="4" t="str">
        <f t="shared" ca="1" si="154"/>
        <v/>
      </c>
      <c r="N2447" s="3">
        <f ca="1">IF(L2446="买",E2447/E2446-1,0)-IF(M2447=1,计算结果!B$17,0)</f>
        <v>0</v>
      </c>
      <c r="O2447" s="2">
        <f t="shared" ca="1" si="155"/>
        <v>2.2238375953265694</v>
      </c>
      <c r="P2447" s="3">
        <f ca="1">1-O2447/MAX(O$2:O2447)</f>
        <v>0.14345672924769182</v>
      </c>
    </row>
    <row r="2448" spans="1:16" x14ac:dyDescent="0.15">
      <c r="A2448" s="1">
        <v>42034</v>
      </c>
      <c r="B2448">
        <v>3496.88</v>
      </c>
      <c r="C2448">
        <v>3514.22</v>
      </c>
      <c r="D2448" s="21">
        <v>3431.94</v>
      </c>
      <c r="E2448" s="21">
        <v>3434.39</v>
      </c>
      <c r="F2448" s="43">
        <v>2374.2078975999998</v>
      </c>
      <c r="G2448" s="3">
        <f t="shared" si="152"/>
        <v>-1.3616520190706027E-2</v>
      </c>
      <c r="H2448" s="3">
        <f>1-E2448/MAX(E$2:E2448)</f>
        <v>0.41564180221874358</v>
      </c>
      <c r="I2448" s="21">
        <f ca="1">IF(ROW()&gt;计算结果!B$18-1,AVERAGE(OFFSET(E2448,0,0,-计算结果!B$18,1)),AVERAGE(OFFSET(E2448,0,0,-ROW()+1,1)))</f>
        <v>3504.1099999999997</v>
      </c>
      <c r="J2448" s="43">
        <f t="shared" ca="1" si="153"/>
        <v>420397.64591871953</v>
      </c>
      <c r="K2448" s="43">
        <f ca="1">IF(ROW()&gt;计算结果!B$19+1,J2448-OFFSET(J2448,-计算结果!B$19,0,1,1),J2448-OFFSET(J2448,-ROW()+2,0,1,1))</f>
        <v>-8914.759516160062</v>
      </c>
      <c r="L2448" s="32" t="str">
        <f ca="1">IF(AND(F2448&gt;OFFSET(F2448,-计算结果!B$19,0,1,1),'000300'!K2448&lt;OFFSET('000300'!K2448,-计算结果!B$19,0,1,1)),"卖",IF(AND(F2448&lt;OFFSET(F2448,-计算结果!B$19,0,1,1),'000300'!K2448&gt;OFFSET('000300'!K2448,-计算结果!B$19,0,1,1)),"买",L2447))</f>
        <v>卖</v>
      </c>
      <c r="M2448" s="4" t="str">
        <f t="shared" ca="1" si="154"/>
        <v/>
      </c>
      <c r="N2448" s="3">
        <f ca="1">IF(L2447="买",E2448/E2447-1,0)-IF(M2448=1,计算结果!B$17,0)</f>
        <v>0</v>
      </c>
      <c r="O2448" s="2">
        <f t="shared" ca="1" si="155"/>
        <v>2.2238375953265694</v>
      </c>
      <c r="P2448" s="3">
        <f ca="1">1-O2448/MAX(O$2:O2448)</f>
        <v>0.14345672924769182</v>
      </c>
    </row>
    <row r="2449" spans="1:16" x14ac:dyDescent="0.15">
      <c r="A2449" s="1">
        <v>42037</v>
      </c>
      <c r="B2449">
        <v>3360.19</v>
      </c>
      <c r="C2449">
        <v>3407.26</v>
      </c>
      <c r="D2449" s="21">
        <v>3347.09</v>
      </c>
      <c r="E2449" s="21">
        <v>3353.96</v>
      </c>
      <c r="F2449" s="43">
        <v>2248.3776307200001</v>
      </c>
      <c r="G2449" s="3">
        <f t="shared" si="152"/>
        <v>-2.3419005995242159E-2</v>
      </c>
      <c r="H2449" s="3">
        <f>1-E2449/MAX(E$2:E2449)</f>
        <v>0.42932689035595184</v>
      </c>
      <c r="I2449" s="21">
        <f ca="1">IF(ROW()&gt;计算结果!B$18-1,AVERAGE(OFFSET(E2449,0,0,-计算结果!B$18,1)),AVERAGE(OFFSET(E2449,0,0,-ROW()+1,1)))</f>
        <v>3448.8675000000003</v>
      </c>
      <c r="J2449" s="43">
        <f t="shared" ca="1" si="153"/>
        <v>418149.26828799956</v>
      </c>
      <c r="K2449" s="43">
        <f ca="1">IF(ROW()&gt;计算结果!B$19+1,J2449-OFFSET(J2449,-计算结果!B$19,0,1,1),J2449-OFFSET(J2449,-ROW()+2,0,1,1))</f>
        <v>-7343.9582617600099</v>
      </c>
      <c r="L2449" s="32" t="str">
        <f ca="1">IF(AND(F2449&gt;OFFSET(F2449,-计算结果!B$19,0,1,1),'000300'!K2449&lt;OFFSET('000300'!K2449,-计算结果!B$19,0,1,1)),"卖",IF(AND(F2449&lt;OFFSET(F2449,-计算结果!B$19,0,1,1),'000300'!K2449&gt;OFFSET('000300'!K2449,-计算结果!B$19,0,1,1)),"买",L2448))</f>
        <v>买</v>
      </c>
      <c r="M2449" s="4">
        <f t="shared" ca="1" si="154"/>
        <v>1</v>
      </c>
      <c r="N2449" s="3">
        <f ca="1">IF(L2448="买",E2449/E2448-1,0)-IF(M2449=1,计算结果!B$17,0)</f>
        <v>0</v>
      </c>
      <c r="O2449" s="2">
        <f t="shared" ca="1" si="155"/>
        <v>2.2238375953265694</v>
      </c>
      <c r="P2449" s="3">
        <f ca="1">1-O2449/MAX(O$2:O2449)</f>
        <v>0.14345672924769182</v>
      </c>
    </row>
    <row r="2450" spans="1:16" x14ac:dyDescent="0.15">
      <c r="A2450" s="1">
        <v>42038</v>
      </c>
      <c r="B2450">
        <v>3388.6</v>
      </c>
      <c r="C2450">
        <v>3441.71</v>
      </c>
      <c r="D2450" s="21">
        <v>3360.72</v>
      </c>
      <c r="E2450" s="21">
        <v>3437.45</v>
      </c>
      <c r="F2450" s="43">
        <v>2411.0002995200002</v>
      </c>
      <c r="G2450" s="3">
        <f t="shared" si="152"/>
        <v>2.4892962348984415E-2</v>
      </c>
      <c r="H2450" s="3">
        <f>1-E2450/MAX(E$2:E2450)</f>
        <v>0.41512114612400464</v>
      </c>
      <c r="I2450" s="21">
        <f ca="1">IF(ROW()&gt;计算结果!B$18-1,AVERAGE(OFFSET(E2450,0,0,-计算结果!B$18,1)),AVERAGE(OFFSET(E2450,0,0,-ROW()+1,1)))</f>
        <v>3426.9000000000005</v>
      </c>
      <c r="J2450" s="43">
        <f t="shared" ca="1" si="153"/>
        <v>415738.26798847958</v>
      </c>
      <c r="K2450" s="43">
        <f ca="1">IF(ROW()&gt;计算结果!B$19+1,J2450-OFFSET(J2450,-计算结果!B$19,0,1,1),J2450-OFFSET(J2450,-ROW()+2,0,1,1))</f>
        <v>-5500.6216191999847</v>
      </c>
      <c r="L2450" s="32" t="str">
        <f ca="1">IF(AND(F2450&gt;OFFSET(F2450,-计算结果!B$19,0,1,1),'000300'!K2450&lt;OFFSET('000300'!K2450,-计算结果!B$19,0,1,1)),"卖",IF(AND(F2450&lt;OFFSET(F2450,-计算结果!B$19,0,1,1),'000300'!K2450&gt;OFFSET('000300'!K2450,-计算结果!B$19,0,1,1)),"买",L2449))</f>
        <v>买</v>
      </c>
      <c r="M2450" s="4" t="str">
        <f t="shared" ca="1" si="154"/>
        <v/>
      </c>
      <c r="N2450" s="3">
        <f ca="1">IF(L2449="买",E2450/E2449-1,0)-IF(M2450=1,计算结果!B$17,0)</f>
        <v>2.4892962348984415E-2</v>
      </c>
      <c r="O2450" s="2">
        <f t="shared" ca="1" si="155"/>
        <v>2.2791955008572899</v>
      </c>
      <c r="P2450" s="3">
        <f ca="1">1-O2450/MAX(O$2:O2450)</f>
        <v>0.1221348298585786</v>
      </c>
    </row>
    <row r="2451" spans="1:16" x14ac:dyDescent="0.15">
      <c r="A2451" s="1">
        <v>42039</v>
      </c>
      <c r="B2451">
        <v>3446.14</v>
      </c>
      <c r="C2451">
        <v>3476.82</v>
      </c>
      <c r="D2451" s="21">
        <v>3399.57</v>
      </c>
      <c r="E2451" s="21">
        <v>3401.77</v>
      </c>
      <c r="F2451" s="43">
        <v>2440.3428966400002</v>
      </c>
      <c r="G2451" s="3">
        <f t="shared" si="152"/>
        <v>-1.0379787342361335E-2</v>
      </c>
      <c r="H2451" s="3">
        <f>1-E2451/MAX(E$2:E2451)</f>
        <v>0.42119206424828148</v>
      </c>
      <c r="I2451" s="21">
        <f ca="1">IF(ROW()&gt;计算结果!B$18-1,AVERAGE(OFFSET(E2451,0,0,-计算结果!B$18,1)),AVERAGE(OFFSET(E2451,0,0,-ROW()+1,1)))</f>
        <v>3406.8924999999999</v>
      </c>
      <c r="J2451" s="43">
        <f t="shared" ca="1" si="153"/>
        <v>413297.92509183957</v>
      </c>
      <c r="K2451" s="43">
        <f ca="1">IF(ROW()&gt;计算结果!B$19+1,J2451-OFFSET(J2451,-计算结果!B$19,0,1,1),J2451-OFFSET(J2451,-ROW()+2,0,1,1))</f>
        <v>-4490.7041587199783</v>
      </c>
      <c r="L2451" s="32" t="str">
        <f ca="1">IF(AND(F2451&gt;OFFSET(F2451,-计算结果!B$19,0,1,1),'000300'!K2451&lt;OFFSET('000300'!K2451,-计算结果!B$19,0,1,1)),"卖",IF(AND(F2451&lt;OFFSET(F2451,-计算结果!B$19,0,1,1),'000300'!K2451&gt;OFFSET('000300'!K2451,-计算结果!B$19,0,1,1)),"买",L2450))</f>
        <v>买</v>
      </c>
      <c r="M2451" s="4" t="str">
        <f t="shared" ca="1" si="154"/>
        <v/>
      </c>
      <c r="N2451" s="3">
        <f ca="1">IF(L2450="买",E2451/E2450-1,0)-IF(M2451=1,计算结果!B$17,0)</f>
        <v>-1.0379787342361335E-2</v>
      </c>
      <c r="O2451" s="2">
        <f t="shared" ca="1" si="155"/>
        <v>2.2555379362467245</v>
      </c>
      <c r="P2451" s="3">
        <f ca="1">1-O2451/MAX(O$2:O2451)</f>
        <v>0.13124688363991244</v>
      </c>
    </row>
    <row r="2452" spans="1:16" x14ac:dyDescent="0.15">
      <c r="A2452" s="1">
        <v>42040</v>
      </c>
      <c r="B2452">
        <v>3487.95</v>
      </c>
      <c r="C2452">
        <v>3487.95</v>
      </c>
      <c r="D2452" s="21">
        <v>3366.86</v>
      </c>
      <c r="E2452" s="21">
        <v>3366.95</v>
      </c>
      <c r="F2452" s="43">
        <v>3115.2367206399999</v>
      </c>
      <c r="G2452" s="3">
        <f t="shared" si="152"/>
        <v>-1.0235847808640841E-2</v>
      </c>
      <c r="H2452" s="3">
        <f>1-E2452/MAX(E$2:E2452)</f>
        <v>0.42711665418906963</v>
      </c>
      <c r="I2452" s="21">
        <f ca="1">IF(ROW()&gt;计算结果!B$18-1,AVERAGE(OFFSET(E2452,0,0,-计算结果!B$18,1)),AVERAGE(OFFSET(E2452,0,0,-ROW()+1,1)))</f>
        <v>3390.0325000000003</v>
      </c>
      <c r="J2452" s="43">
        <f t="shared" ca="1" si="153"/>
        <v>410182.68837119959</v>
      </c>
      <c r="K2452" s="43">
        <f ca="1">IF(ROW()&gt;计算结果!B$19+1,J2452-OFFSET(J2452,-计算结果!B$19,0,1,1),J2452-OFFSET(J2452,-ROW()+2,0,1,1))</f>
        <v>-11224.296488959983</v>
      </c>
      <c r="L2452" s="32" t="str">
        <f ca="1">IF(AND(F2452&gt;OFFSET(F2452,-计算结果!B$19,0,1,1),'000300'!K2452&lt;OFFSET('000300'!K2452,-计算结果!B$19,0,1,1)),"卖",IF(AND(F2452&lt;OFFSET(F2452,-计算结果!B$19,0,1,1),'000300'!K2452&gt;OFFSET('000300'!K2452,-计算结果!B$19,0,1,1)),"买",L2451))</f>
        <v>买</v>
      </c>
      <c r="M2452" s="4" t="str">
        <f t="shared" ca="1" si="154"/>
        <v/>
      </c>
      <c r="N2452" s="3">
        <f ca="1">IF(L2451="买",E2452/E2451-1,0)-IF(M2452=1,计算结果!B$17,0)</f>
        <v>-1.0235847808640841E-2</v>
      </c>
      <c r="O2452" s="2">
        <f t="shared" ca="1" si="155"/>
        <v>2.2324505932046872</v>
      </c>
      <c r="P2452" s="3">
        <f ca="1">1-O2452/MAX(O$2:O2452)</f>
        <v>0.14013930832225674</v>
      </c>
    </row>
    <row r="2453" spans="1:16" x14ac:dyDescent="0.15">
      <c r="A2453" s="1">
        <v>42041</v>
      </c>
      <c r="B2453">
        <v>3352.33</v>
      </c>
      <c r="C2453">
        <v>3374.05</v>
      </c>
      <c r="D2453" s="21">
        <v>3285.93</v>
      </c>
      <c r="E2453" s="21">
        <v>3312.42</v>
      </c>
      <c r="F2453" s="43">
        <v>2214.33184256</v>
      </c>
      <c r="G2453" s="3">
        <f t="shared" si="152"/>
        <v>-1.6195666701317113E-2</v>
      </c>
      <c r="H2453" s="3">
        <f>1-E2453/MAX(E$2:E2453)</f>
        <v>0.43639488191655884</v>
      </c>
      <c r="I2453" s="21">
        <f ca="1">IF(ROW()&gt;计算结果!B$18-1,AVERAGE(OFFSET(E2453,0,0,-计算结果!B$18,1)),AVERAGE(OFFSET(E2453,0,0,-ROW()+1,1)))</f>
        <v>3379.6474999999996</v>
      </c>
      <c r="J2453" s="43">
        <f t="shared" ca="1" si="153"/>
        <v>407968.35652863962</v>
      </c>
      <c r="K2453" s="43">
        <f ca="1">IF(ROW()&gt;计算结果!B$19+1,J2453-OFFSET(J2453,-计算结果!B$19,0,1,1),J2453-OFFSET(J2453,-ROW()+2,0,1,1))</f>
        <v>-16534.485401599959</v>
      </c>
      <c r="L2453" s="32" t="str">
        <f ca="1">IF(AND(F2453&gt;OFFSET(F2453,-计算结果!B$19,0,1,1),'000300'!K2453&lt;OFFSET('000300'!K2453,-计算结果!B$19,0,1,1)),"卖",IF(AND(F2453&lt;OFFSET(F2453,-计算结果!B$19,0,1,1),'000300'!K2453&gt;OFFSET('000300'!K2453,-计算结果!B$19,0,1,1)),"买",L2452))</f>
        <v>买</v>
      </c>
      <c r="M2453" s="4" t="str">
        <f t="shared" ca="1" si="154"/>
        <v/>
      </c>
      <c r="N2453" s="3">
        <f ca="1">IF(L2452="买",E2453/E2452-1,0)-IF(M2453=1,计算结果!B$17,0)</f>
        <v>-1.6195666701317113E-2</v>
      </c>
      <c r="O2453" s="2">
        <f t="shared" ca="1" si="155"/>
        <v>2.1962945674699865</v>
      </c>
      <c r="P2453" s="3">
        <f ca="1">1-O2453/MAX(O$2:O2453)</f>
        <v>0.15406532549423335</v>
      </c>
    </row>
    <row r="2454" spans="1:16" x14ac:dyDescent="0.15">
      <c r="A2454" s="1">
        <v>42044</v>
      </c>
      <c r="B2454">
        <v>3305.73</v>
      </c>
      <c r="C2454">
        <v>3376.53</v>
      </c>
      <c r="D2454" s="21">
        <v>3298.6</v>
      </c>
      <c r="E2454" s="21">
        <v>3345.92</v>
      </c>
      <c r="F2454" s="43">
        <v>2207.6651929599998</v>
      </c>
      <c r="G2454" s="3">
        <f t="shared" si="152"/>
        <v>1.0113451796571749E-2</v>
      </c>
      <c r="H2454" s="3">
        <f>1-E2454/MAX(E$2:E2454)</f>
        <v>0.43069488872252093</v>
      </c>
      <c r="I2454" s="21">
        <f ca="1">IF(ROW()&gt;计算结果!B$18-1,AVERAGE(OFFSET(E2454,0,0,-计算结果!B$18,1)),AVERAGE(OFFSET(E2454,0,0,-ROW()+1,1)))</f>
        <v>3356.7649999999999</v>
      </c>
      <c r="J2454" s="43">
        <f t="shared" ca="1" si="153"/>
        <v>405760.69133567961</v>
      </c>
      <c r="K2454" s="43">
        <f ca="1">IF(ROW()&gt;计算结果!B$19+1,J2454-OFFSET(J2454,-计算结果!B$19,0,1,1),J2454-OFFSET(J2454,-ROW()+2,0,1,1))</f>
        <v>-22317.633208319952</v>
      </c>
      <c r="L2454" s="32" t="str">
        <f ca="1">IF(AND(F2454&gt;OFFSET(F2454,-计算结果!B$19,0,1,1),'000300'!K2454&lt;OFFSET('000300'!K2454,-计算结果!B$19,0,1,1)),"卖",IF(AND(F2454&lt;OFFSET(F2454,-计算结果!B$19,0,1,1),'000300'!K2454&gt;OFFSET('000300'!K2454,-计算结果!B$19,0,1,1)),"买",L2453))</f>
        <v>买</v>
      </c>
      <c r="M2454" s="4" t="str">
        <f t="shared" ca="1" si="154"/>
        <v/>
      </c>
      <c r="N2454" s="3">
        <f ca="1">IF(L2453="买",E2454/E2453-1,0)-IF(M2454=1,计算结果!B$17,0)</f>
        <v>1.0113451796571749E-2</v>
      </c>
      <c r="O2454" s="2">
        <f t="shared" ca="1" si="155"/>
        <v>2.2185066867091665</v>
      </c>
      <c r="P2454" s="3">
        <f ca="1">1-O2454/MAX(O$2:O2454)</f>
        <v>0.14551000594057073</v>
      </c>
    </row>
    <row r="2455" spans="1:16" x14ac:dyDescent="0.15">
      <c r="A2455" s="1">
        <v>42045</v>
      </c>
      <c r="B2455">
        <v>3345.08</v>
      </c>
      <c r="C2455">
        <v>3407.18</v>
      </c>
      <c r="D2455" s="21">
        <v>3339.55</v>
      </c>
      <c r="E2455" s="21">
        <v>3406.94</v>
      </c>
      <c r="F2455" s="43">
        <v>1991.2068300799999</v>
      </c>
      <c r="G2455" s="3">
        <f t="shared" si="152"/>
        <v>1.8237136572303081E-2</v>
      </c>
      <c r="H2455" s="3">
        <f>1-E2455/MAX(E$2:E2455)</f>
        <v>0.42031239365684336</v>
      </c>
      <c r="I2455" s="21">
        <f ca="1">IF(ROW()&gt;计算结果!B$18-1,AVERAGE(OFFSET(E2455,0,0,-计算结果!B$18,1)),AVERAGE(OFFSET(E2455,0,0,-ROW()+1,1)))</f>
        <v>3358.0575000000003</v>
      </c>
      <c r="J2455" s="43">
        <f t="shared" ca="1" si="153"/>
        <v>407751.89816575963</v>
      </c>
      <c r="K2455" s="43">
        <f ca="1">IF(ROW()&gt;计算结果!B$19+1,J2455-OFFSET(J2455,-计算结果!B$19,0,1,1),J2455-OFFSET(J2455,-ROW()+2,0,1,1))</f>
        <v>-17538.934865919931</v>
      </c>
      <c r="L2455" s="32" t="str">
        <f ca="1">IF(AND(F2455&gt;OFFSET(F2455,-计算结果!B$19,0,1,1),'000300'!K2455&lt;OFFSET('000300'!K2455,-计算结果!B$19,0,1,1)),"卖",IF(AND(F2455&lt;OFFSET(F2455,-计算结果!B$19,0,1,1),'000300'!K2455&gt;OFFSET('000300'!K2455,-计算结果!B$19,0,1,1)),"买",L2454))</f>
        <v>买</v>
      </c>
      <c r="M2455" s="4" t="str">
        <f t="shared" ca="1" si="154"/>
        <v/>
      </c>
      <c r="N2455" s="3">
        <f ca="1">IF(L2454="买",E2455/E2454-1,0)-IF(M2455=1,计算结果!B$17,0)</f>
        <v>1.8237136572303081E-2</v>
      </c>
      <c r="O2455" s="2">
        <f t="shared" ca="1" si="155"/>
        <v>2.2589658961412491</v>
      </c>
      <c r="P2455" s="3">
        <f ca="1">1-O2455/MAX(O$2:O2455)</f>
        <v>0.12992655521924246</v>
      </c>
    </row>
    <row r="2456" spans="1:16" x14ac:dyDescent="0.15">
      <c r="A2456" s="1">
        <v>42046</v>
      </c>
      <c r="B2456">
        <v>3415.98</v>
      </c>
      <c r="C2456">
        <v>3445.66</v>
      </c>
      <c r="D2456" s="21">
        <v>3412.14</v>
      </c>
      <c r="E2456" s="21">
        <v>3434.12</v>
      </c>
      <c r="F2456" s="43">
        <v>1859.79224064</v>
      </c>
      <c r="G2456" s="3">
        <f t="shared" si="152"/>
        <v>7.9778334810709506E-3</v>
      </c>
      <c r="H2456" s="3">
        <f>1-E2456/MAX(E$2:E2456)</f>
        <v>0.41568774246239704</v>
      </c>
      <c r="I2456" s="21">
        <f ca="1">IF(ROW()&gt;计算结果!B$18-1,AVERAGE(OFFSET(E2456,0,0,-计算结果!B$18,1)),AVERAGE(OFFSET(E2456,0,0,-ROW()+1,1)))</f>
        <v>3374.8500000000004</v>
      </c>
      <c r="J2456" s="43">
        <f t="shared" ca="1" si="153"/>
        <v>409611.6904063996</v>
      </c>
      <c r="K2456" s="43">
        <f ca="1">IF(ROW()&gt;计算结果!B$19+1,J2456-OFFSET(J2456,-计算结果!B$19,0,1,1),J2456-OFFSET(J2456,-ROW()+2,0,1,1))</f>
        <v>-13160.163409919944</v>
      </c>
      <c r="L2456" s="32" t="str">
        <f ca="1">IF(AND(F2456&gt;OFFSET(F2456,-计算结果!B$19,0,1,1),'000300'!K2456&lt;OFFSET('000300'!K2456,-计算结果!B$19,0,1,1)),"卖",IF(AND(F2456&lt;OFFSET(F2456,-计算结果!B$19,0,1,1),'000300'!K2456&gt;OFFSET('000300'!K2456,-计算结果!B$19,0,1,1)),"买",L2455))</f>
        <v>买</v>
      </c>
      <c r="M2456" s="4" t="str">
        <f t="shared" ca="1" si="154"/>
        <v/>
      </c>
      <c r="N2456" s="3">
        <f ca="1">IF(L2455="买",E2456/E2455-1,0)-IF(M2456=1,计算结果!B$17,0)</f>
        <v>7.9778334810709506E-3</v>
      </c>
      <c r="O2456" s="2">
        <f t="shared" ca="1" si="155"/>
        <v>2.276987549900082</v>
      </c>
      <c r="P2456" s="3">
        <f ca="1">1-O2456/MAX(O$2:O2456)</f>
        <v>0.1229852541604799</v>
      </c>
    </row>
    <row r="2457" spans="1:16" x14ac:dyDescent="0.15">
      <c r="A2457" s="1">
        <v>42047</v>
      </c>
      <c r="B2457">
        <v>3435.36</v>
      </c>
      <c r="C2457">
        <v>3453.58</v>
      </c>
      <c r="D2457" s="21">
        <v>3405.63</v>
      </c>
      <c r="E2457" s="21">
        <v>3442.87</v>
      </c>
      <c r="F2457" s="43">
        <v>1912.8587059199999</v>
      </c>
      <c r="G2457" s="3">
        <f t="shared" si="152"/>
        <v>2.5479598849196261E-3</v>
      </c>
      <c r="H2457" s="3">
        <f>1-E2457/MAX(E$2:E2457)</f>
        <v>0.41419893826992449</v>
      </c>
      <c r="I2457" s="21">
        <f ca="1">IF(ROW()&gt;计算结果!B$18-1,AVERAGE(OFFSET(E2457,0,0,-计算结果!B$18,1)),AVERAGE(OFFSET(E2457,0,0,-ROW()+1,1)))</f>
        <v>3407.4624999999996</v>
      </c>
      <c r="J2457" s="43">
        <f t="shared" ca="1" si="153"/>
        <v>411524.5491123196</v>
      </c>
      <c r="K2457" s="43">
        <f ca="1">IF(ROW()&gt;计算结果!B$19+1,J2457-OFFSET(J2457,-计算结果!B$19,0,1,1),J2457-OFFSET(J2457,-ROW()+2,0,1,1))</f>
        <v>-8873.0968063999317</v>
      </c>
      <c r="L2457" s="32" t="str">
        <f ca="1">IF(AND(F2457&gt;OFFSET(F2457,-计算结果!B$19,0,1,1),'000300'!K2457&lt;OFFSET('000300'!K2457,-计算结果!B$19,0,1,1)),"卖",IF(AND(F2457&lt;OFFSET(F2457,-计算结果!B$19,0,1,1),'000300'!K2457&gt;OFFSET('000300'!K2457,-计算结果!B$19,0,1,1)),"买",L2456))</f>
        <v>买</v>
      </c>
      <c r="M2457" s="4" t="str">
        <f t="shared" ca="1" si="154"/>
        <v/>
      </c>
      <c r="N2457" s="3">
        <f ca="1">IF(L2456="买",E2457/E2456-1,0)-IF(M2457=1,计算结果!B$17,0)</f>
        <v>2.5479598849196261E-3</v>
      </c>
      <c r="O2457" s="2">
        <f t="shared" ca="1" si="155"/>
        <v>2.2827892228356887</v>
      </c>
      <c r="P2457" s="3">
        <f ca="1">1-O2457/MAX(O$2:O2457)</f>
        <v>0.12075065576959787</v>
      </c>
    </row>
    <row r="2458" spans="1:16" x14ac:dyDescent="0.15">
      <c r="A2458" s="1">
        <v>42048</v>
      </c>
      <c r="B2458">
        <v>3458.83</v>
      </c>
      <c r="C2458">
        <v>3509.5</v>
      </c>
      <c r="D2458" s="21">
        <v>3452.08</v>
      </c>
      <c r="E2458" s="21">
        <v>3469.83</v>
      </c>
      <c r="F2458" s="43">
        <v>2470.7615948799998</v>
      </c>
      <c r="G2458" s="3">
        <f t="shared" si="152"/>
        <v>7.8306761510018585E-3</v>
      </c>
      <c r="H2458" s="3">
        <f>1-E2458/MAX(E$2:E2458)</f>
        <v>0.40961171986660316</v>
      </c>
      <c r="I2458" s="21">
        <f ca="1">IF(ROW()&gt;计算结果!B$18-1,AVERAGE(OFFSET(E2458,0,0,-计算结果!B$18,1)),AVERAGE(OFFSET(E2458,0,0,-ROW()+1,1)))</f>
        <v>3438.44</v>
      </c>
      <c r="J2458" s="43">
        <f t="shared" ca="1" si="153"/>
        <v>413995.31070719962</v>
      </c>
      <c r="K2458" s="43">
        <f ca="1">IF(ROW()&gt;计算结果!B$19+1,J2458-OFFSET(J2458,-计算结果!B$19,0,1,1),J2458-OFFSET(J2458,-ROW()+2,0,1,1))</f>
        <v>-4153.9575807999354</v>
      </c>
      <c r="L2458" s="32" t="str">
        <f ca="1">IF(AND(F2458&gt;OFFSET(F2458,-计算结果!B$19,0,1,1),'000300'!K2458&lt;OFFSET('000300'!K2458,-计算结果!B$19,0,1,1)),"卖",IF(AND(F2458&lt;OFFSET(F2458,-计算结果!B$19,0,1,1),'000300'!K2458&gt;OFFSET('000300'!K2458,-计算结果!B$19,0,1,1)),"买",L2457))</f>
        <v>买</v>
      </c>
      <c r="M2458" s="4" t="str">
        <f t="shared" ca="1" si="154"/>
        <v/>
      </c>
      <c r="N2458" s="3">
        <f ca="1">IF(L2457="买",E2458/E2457-1,0)-IF(M2458=1,计算结果!B$17,0)</f>
        <v>7.8306761510018585E-3</v>
      </c>
      <c r="O2458" s="2">
        <f t="shared" ca="1" si="155"/>
        <v>2.3006650059607123</v>
      </c>
      <c r="P2458" s="3">
        <f ca="1">1-O2458/MAX(O$2:O2458)</f>
        <v>0.11386553889894879</v>
      </c>
    </row>
    <row r="2459" spans="1:16" x14ac:dyDescent="0.15">
      <c r="A2459" s="1">
        <v>42051</v>
      </c>
      <c r="B2459">
        <v>3473.29</v>
      </c>
      <c r="C2459">
        <v>3504.48</v>
      </c>
      <c r="D2459" s="21">
        <v>3466.61</v>
      </c>
      <c r="E2459" s="21">
        <v>3499.48</v>
      </c>
      <c r="F2459" s="43">
        <v>2227.9972454399999</v>
      </c>
      <c r="G2459" s="3">
        <f t="shared" si="152"/>
        <v>8.5450872232932795E-3</v>
      </c>
      <c r="H2459" s="3">
        <f>1-E2459/MAX(E$2:E2459)</f>
        <v>0.40456680051725313</v>
      </c>
      <c r="I2459" s="21">
        <f ca="1">IF(ROW()&gt;计算结果!B$18-1,AVERAGE(OFFSET(E2459,0,0,-计算结果!B$18,1)),AVERAGE(OFFSET(E2459,0,0,-ROW()+1,1)))</f>
        <v>3461.5749999999998</v>
      </c>
      <c r="J2459" s="43">
        <f t="shared" ca="1" si="153"/>
        <v>416223.30795263965</v>
      </c>
      <c r="K2459" s="43">
        <f ca="1">IF(ROW()&gt;计算结果!B$19+1,J2459-OFFSET(J2459,-计算结果!B$19,0,1,1),J2459-OFFSET(J2459,-ROW()+2,0,1,1))</f>
        <v>485.03996416006703</v>
      </c>
      <c r="L2459" s="32" t="str">
        <f ca="1">IF(AND(F2459&gt;OFFSET(F2459,-计算结果!B$19,0,1,1),'000300'!K2459&lt;OFFSET('000300'!K2459,-计算结果!B$19,0,1,1)),"卖",IF(AND(F2459&lt;OFFSET(F2459,-计算结果!B$19,0,1,1),'000300'!K2459&gt;OFFSET('000300'!K2459,-计算结果!B$19,0,1,1)),"买",L2458))</f>
        <v>买</v>
      </c>
      <c r="M2459" s="4" t="str">
        <f t="shared" ca="1" si="154"/>
        <v/>
      </c>
      <c r="N2459" s="3">
        <f ca="1">IF(L2458="买",E2459/E2458-1,0)-IF(M2459=1,计算结果!B$17,0)</f>
        <v>8.5450872232932795E-3</v>
      </c>
      <c r="O2459" s="2">
        <f t="shared" ca="1" si="155"/>
        <v>2.320324389108225</v>
      </c>
      <c r="P2459" s="3">
        <f ca="1">1-O2459/MAX(O$2:O2459)</f>
        <v>0.10629344263727436</v>
      </c>
    </row>
    <row r="2460" spans="1:16" x14ac:dyDescent="0.15">
      <c r="A2460" s="1">
        <v>42052</v>
      </c>
      <c r="B2460">
        <v>3511.54</v>
      </c>
      <c r="C2460">
        <v>3536.82</v>
      </c>
      <c r="D2460" s="21">
        <v>3511.09</v>
      </c>
      <c r="E2460" s="21">
        <v>3522.32</v>
      </c>
      <c r="F2460" s="43">
        <v>2144.5727027200001</v>
      </c>
      <c r="G2460" s="3">
        <f t="shared" si="152"/>
        <v>6.5266839644748664E-3</v>
      </c>
      <c r="H2460" s="3">
        <f>1-E2460/MAX(E$2:E2460)</f>
        <v>0.40068059620227314</v>
      </c>
      <c r="I2460" s="21">
        <f ca="1">IF(ROW()&gt;计算结果!B$18-1,AVERAGE(OFFSET(E2460,0,0,-计算结果!B$18,1)),AVERAGE(OFFSET(E2460,0,0,-ROW()+1,1)))</f>
        <v>3483.625</v>
      </c>
      <c r="J2460" s="43">
        <f t="shared" ca="1" si="153"/>
        <v>418367.88065535965</v>
      </c>
      <c r="K2460" s="43">
        <f ca="1">IF(ROW()&gt;计算结果!B$19+1,J2460-OFFSET(J2460,-计算结果!B$19,0,1,1),J2460-OFFSET(J2460,-ROW()+2,0,1,1))</f>
        <v>5069.9555635200813</v>
      </c>
      <c r="L2460" s="32" t="str">
        <f ca="1">IF(AND(F2460&gt;OFFSET(F2460,-计算结果!B$19,0,1,1),'000300'!K2460&lt;OFFSET('000300'!K2460,-计算结果!B$19,0,1,1)),"卖",IF(AND(F2460&lt;OFFSET(F2460,-计算结果!B$19,0,1,1),'000300'!K2460&gt;OFFSET('000300'!K2460,-计算结果!B$19,0,1,1)),"买",L2459))</f>
        <v>买</v>
      </c>
      <c r="M2460" s="4" t="str">
        <f t="shared" ca="1" si="154"/>
        <v/>
      </c>
      <c r="N2460" s="3">
        <f ca="1">IF(L2459="买",E2460/E2459-1,0)-IF(M2460=1,计算结果!B$17,0)</f>
        <v>6.5266839644748664E-3</v>
      </c>
      <c r="O2460" s="2">
        <f t="shared" ca="1" si="155"/>
        <v>2.3354684130909975</v>
      </c>
      <c r="P2460" s="3">
        <f ca="1">1-O2460/MAX(O$2:O2460)</f>
        <v>0.10046050238038906</v>
      </c>
    </row>
    <row r="2461" spans="1:16" x14ac:dyDescent="0.15">
      <c r="A2461" s="1">
        <v>42060</v>
      </c>
      <c r="B2461">
        <v>3529.55</v>
      </c>
      <c r="C2461">
        <v>3529.55</v>
      </c>
      <c r="D2461" s="21">
        <v>3463.95</v>
      </c>
      <c r="E2461" s="21">
        <v>3478.73</v>
      </c>
      <c r="F2461" s="43">
        <v>2117.3906636800002</v>
      </c>
      <c r="G2461" s="3">
        <f t="shared" si="152"/>
        <v>-1.2375366235889973E-2</v>
      </c>
      <c r="H2461" s="3">
        <f>1-E2461/MAX(E$2:E2461)</f>
        <v>0.40809739331654526</v>
      </c>
      <c r="I2461" s="21">
        <f ca="1">IF(ROW()&gt;计算结果!B$18-1,AVERAGE(OFFSET(E2461,0,0,-计算结果!B$18,1)),AVERAGE(OFFSET(E2461,0,0,-ROW()+1,1)))</f>
        <v>3492.5899999999997</v>
      </c>
      <c r="J2461" s="43">
        <f t="shared" ca="1" si="153"/>
        <v>420485.27131903963</v>
      </c>
      <c r="K2461" s="43">
        <f ca="1">IF(ROW()&gt;计算结果!B$19+1,J2461-OFFSET(J2461,-计算结果!B$19,0,1,1),J2461-OFFSET(J2461,-ROW()+2,0,1,1))</f>
        <v>10302.582947840041</v>
      </c>
      <c r="L2461" s="32" t="str">
        <f ca="1">IF(AND(F2461&gt;OFFSET(F2461,-计算结果!B$19,0,1,1),'000300'!K2461&lt;OFFSET('000300'!K2461,-计算结果!B$19,0,1,1)),"卖",IF(AND(F2461&lt;OFFSET(F2461,-计算结果!B$19,0,1,1),'000300'!K2461&gt;OFFSET('000300'!K2461,-计算结果!B$19,0,1,1)),"买",L2460))</f>
        <v>买</v>
      </c>
      <c r="M2461" s="4" t="str">
        <f t="shared" ca="1" si="154"/>
        <v/>
      </c>
      <c r="N2461" s="3">
        <f ca="1">IF(L2460="买",E2461/E2460-1,0)-IF(M2461=1,计算结果!B$17,0)</f>
        <v>-1.2375366235889973E-2</v>
      </c>
      <c r="O2461" s="2">
        <f t="shared" ca="1" si="155"/>
        <v>2.3065661361466439</v>
      </c>
      <c r="P2461" s="3">
        <f ca="1">1-O2461/MAX(O$2:O2461)</f>
        <v>0.11159263310708023</v>
      </c>
    </row>
    <row r="2462" spans="1:16" x14ac:dyDescent="0.15">
      <c r="A2462" s="1">
        <v>42061</v>
      </c>
      <c r="B2462">
        <v>3473.71</v>
      </c>
      <c r="C2462">
        <v>3569.33</v>
      </c>
      <c r="D2462" s="21">
        <v>3456.87</v>
      </c>
      <c r="E2462" s="21">
        <v>3566.29</v>
      </c>
      <c r="F2462" s="43">
        <v>2798.0906495999998</v>
      </c>
      <c r="G2462" s="3">
        <f t="shared" si="152"/>
        <v>2.517010518206364E-2</v>
      </c>
      <c r="H2462" s="3">
        <f>1-E2462/MAX(E$2:E2462)</f>
        <v>0.39319914244878518</v>
      </c>
      <c r="I2462" s="21">
        <f ca="1">IF(ROW()&gt;计算结果!B$18-1,AVERAGE(OFFSET(E2462,0,0,-计算结果!B$18,1)),AVERAGE(OFFSET(E2462,0,0,-ROW()+1,1)))</f>
        <v>3516.7049999999999</v>
      </c>
      <c r="J2462" s="43">
        <f t="shared" ca="1" si="153"/>
        <v>423283.36196863966</v>
      </c>
      <c r="K2462" s="43">
        <f ca="1">IF(ROW()&gt;计算结果!B$19+1,J2462-OFFSET(J2462,-计算结果!B$19,0,1,1),J2462-OFFSET(J2462,-ROW()+2,0,1,1))</f>
        <v>15315.005440000037</v>
      </c>
      <c r="L2462" s="32" t="str">
        <f ca="1">IF(AND(F2462&gt;OFFSET(F2462,-计算结果!B$19,0,1,1),'000300'!K2462&lt;OFFSET('000300'!K2462,-计算结果!B$19,0,1,1)),"卖",IF(AND(F2462&lt;OFFSET(F2462,-计算结果!B$19,0,1,1),'000300'!K2462&gt;OFFSET('000300'!K2462,-计算结果!B$19,0,1,1)),"买",L2461))</f>
        <v>买</v>
      </c>
      <c r="M2462" s="4" t="str">
        <f t="shared" ca="1" si="154"/>
        <v/>
      </c>
      <c r="N2462" s="3">
        <f ca="1">IF(L2461="买",E2462/E2461-1,0)-IF(M2462=1,计算结果!B$17,0)</f>
        <v>2.517010518206364E-2</v>
      </c>
      <c r="O2462" s="2">
        <f t="shared" ca="1" si="155"/>
        <v>2.364622648402841</v>
      </c>
      <c r="P2462" s="3">
        <f ca="1">1-O2462/MAX(O$2:O2462)</f>
        <v>8.9231326237865227E-2</v>
      </c>
    </row>
    <row r="2463" spans="1:16" x14ac:dyDescent="0.15">
      <c r="A2463" s="1">
        <v>42062</v>
      </c>
      <c r="B2463">
        <v>3565.23</v>
      </c>
      <c r="C2463">
        <v>3594.81</v>
      </c>
      <c r="D2463" s="21">
        <v>3560.46</v>
      </c>
      <c r="E2463" s="21">
        <v>3572.84</v>
      </c>
      <c r="F2463" s="43">
        <v>2718.61940224</v>
      </c>
      <c r="G2463" s="3">
        <f t="shared" si="152"/>
        <v>1.8366425613172144E-3</v>
      </c>
      <c r="H2463" s="3">
        <f>1-E2463/MAX(E$2:E2463)</f>
        <v>0.39208466616756277</v>
      </c>
      <c r="I2463" s="21">
        <f ca="1">IF(ROW()&gt;计算结果!B$18-1,AVERAGE(OFFSET(E2463,0,0,-计算结果!B$18,1)),AVERAGE(OFFSET(E2463,0,0,-ROW()+1,1)))</f>
        <v>3535.0450000000001</v>
      </c>
      <c r="J2463" s="43">
        <f t="shared" ca="1" si="153"/>
        <v>426001.98137087963</v>
      </c>
      <c r="K2463" s="43">
        <f ca="1">IF(ROW()&gt;计算结果!B$19+1,J2463-OFFSET(J2463,-计算结果!B$19,0,1,1),J2463-OFFSET(J2463,-ROW()+2,0,1,1))</f>
        <v>20241.290035200014</v>
      </c>
      <c r="L2463" s="32" t="str">
        <f ca="1">IF(AND(F2463&gt;OFFSET(F2463,-计算结果!B$19,0,1,1),'000300'!K2463&lt;OFFSET('000300'!K2463,-计算结果!B$19,0,1,1)),"卖",IF(AND(F2463&lt;OFFSET(F2463,-计算结果!B$19,0,1,1),'000300'!K2463&gt;OFFSET('000300'!K2463,-计算结果!B$19,0,1,1)),"买",L2462))</f>
        <v>买</v>
      </c>
      <c r="M2463" s="4" t="str">
        <f t="shared" ca="1" si="154"/>
        <v/>
      </c>
      <c r="N2463" s="3">
        <f ca="1">IF(L2462="买",E2463/E2462-1,0)-IF(M2463=1,计算结果!B$17,0)</f>
        <v>1.8366425613172144E-3</v>
      </c>
      <c r="O2463" s="2">
        <f t="shared" ca="1" si="155"/>
        <v>2.3689656150003522</v>
      </c>
      <c r="P2463" s="3">
        <f ca="1">1-O2463/MAX(O$2:O2463)</f>
        <v>8.7558569728119262E-2</v>
      </c>
    </row>
    <row r="2464" spans="1:16" x14ac:dyDescent="0.15">
      <c r="A2464" s="1">
        <v>42065</v>
      </c>
      <c r="B2464">
        <v>3603.45</v>
      </c>
      <c r="C2464">
        <v>3608.69</v>
      </c>
      <c r="D2464" s="21">
        <v>3566.53</v>
      </c>
      <c r="E2464" s="21">
        <v>3601.27</v>
      </c>
      <c r="F2464" s="43">
        <v>3251.6489216</v>
      </c>
      <c r="G2464" s="3">
        <f t="shared" si="152"/>
        <v>7.9572552927082985E-3</v>
      </c>
      <c r="H2464" s="3">
        <f>1-E2464/MAX(E$2:E2464)</f>
        <v>0.38724732865990608</v>
      </c>
      <c r="I2464" s="21">
        <f ca="1">IF(ROW()&gt;计算结果!B$18-1,AVERAGE(OFFSET(E2464,0,0,-计算结果!B$18,1)),AVERAGE(OFFSET(E2464,0,0,-ROW()+1,1)))</f>
        <v>3554.7825000000003</v>
      </c>
      <c r="J2464" s="43">
        <f t="shared" ca="1" si="153"/>
        <v>429253.63029247965</v>
      </c>
      <c r="K2464" s="43">
        <f ca="1">IF(ROW()&gt;计算结果!B$19+1,J2464-OFFSET(J2464,-计算结果!B$19,0,1,1),J2464-OFFSET(J2464,-ROW()+2,0,1,1))</f>
        <v>21501.732126720017</v>
      </c>
      <c r="L2464" s="32" t="str">
        <f ca="1">IF(AND(F2464&gt;OFFSET(F2464,-计算结果!B$19,0,1,1),'000300'!K2464&lt;OFFSET('000300'!K2464,-计算结果!B$19,0,1,1)),"卖",IF(AND(F2464&lt;OFFSET(F2464,-计算结果!B$19,0,1,1),'000300'!K2464&gt;OFFSET('000300'!K2464,-计算结果!B$19,0,1,1)),"买",L2463))</f>
        <v>买</v>
      </c>
      <c r="M2464" s="4" t="str">
        <f t="shared" ca="1" si="154"/>
        <v/>
      </c>
      <c r="N2464" s="3">
        <f ca="1">IF(L2463="买",E2464/E2463-1,0)-IF(M2464=1,计算结果!B$17,0)</f>
        <v>7.9572552927082985E-3</v>
      </c>
      <c r="O2464" s="2">
        <f t="shared" ca="1" si="155"/>
        <v>2.3878160791785579</v>
      </c>
      <c r="P2464" s="3">
        <f ca="1">1-O2464/MAX(O$2:O2464)</f>
        <v>8.0298040327801967E-2</v>
      </c>
    </row>
    <row r="2465" spans="1:16" x14ac:dyDescent="0.15">
      <c r="A2465" s="1">
        <v>42066</v>
      </c>
      <c r="B2465">
        <v>3579.32</v>
      </c>
      <c r="C2465">
        <v>3579.32</v>
      </c>
      <c r="D2465" s="21">
        <v>3504.2</v>
      </c>
      <c r="E2465" s="21">
        <v>3507.9</v>
      </c>
      <c r="F2465" s="43">
        <v>3357.0013183999999</v>
      </c>
      <c r="G2465" s="3">
        <f t="shared" si="152"/>
        <v>-2.5926964654135909E-2</v>
      </c>
      <c r="H2465" s="3">
        <f>1-E2465/MAX(E$2:E2465)</f>
        <v>0.40313414551146798</v>
      </c>
      <c r="I2465" s="21">
        <f ca="1">IF(ROW()&gt;计算结果!B$18-1,AVERAGE(OFFSET(E2465,0,0,-计算结果!B$18,1)),AVERAGE(OFFSET(E2465,0,0,-ROW()+1,1)))</f>
        <v>3562.0749999999998</v>
      </c>
      <c r="J2465" s="43">
        <f t="shared" ca="1" si="153"/>
        <v>432610.63161087967</v>
      </c>
      <c r="K2465" s="43">
        <f ca="1">IF(ROW()&gt;计算结果!B$19+1,J2465-OFFSET(J2465,-计算结果!B$19,0,1,1),J2465-OFFSET(J2465,-ROW()+2,0,1,1))</f>
        <v>22998.94120448007</v>
      </c>
      <c r="L2465" s="32" t="str">
        <f ca="1">IF(AND(F2465&gt;OFFSET(F2465,-计算结果!B$19,0,1,1),'000300'!K2465&lt;OFFSET('000300'!K2465,-计算结果!B$19,0,1,1)),"卖",IF(AND(F2465&lt;OFFSET(F2465,-计算结果!B$19,0,1,1),'000300'!K2465&gt;OFFSET('000300'!K2465,-计算结果!B$19,0,1,1)),"买",L2464))</f>
        <v>买</v>
      </c>
      <c r="M2465" s="4" t="str">
        <f t="shared" ca="1" si="154"/>
        <v/>
      </c>
      <c r="N2465" s="3">
        <f ca="1">IF(L2464="买",E2465/E2464-1,0)-IF(M2465=1,计算结果!B$17,0)</f>
        <v>-2.5926964654135909E-2</v>
      </c>
      <c r="O2465" s="2">
        <f t="shared" ca="1" si="155"/>
        <v>2.3259072560931182</v>
      </c>
      <c r="P2465" s="3">
        <f ca="1">1-O2465/MAX(O$2:O2465)</f>
        <v>0.10414312052856245</v>
      </c>
    </row>
    <row r="2466" spans="1:16" x14ac:dyDescent="0.15">
      <c r="A2466" s="1">
        <v>42067</v>
      </c>
      <c r="B2466">
        <v>3514.67</v>
      </c>
      <c r="C2466">
        <v>3540.91</v>
      </c>
      <c r="D2466" s="21">
        <v>3497.17</v>
      </c>
      <c r="E2466" s="21">
        <v>3530.82</v>
      </c>
      <c r="F2466" s="43">
        <v>2574.6879283200001</v>
      </c>
      <c r="G2466" s="3">
        <f t="shared" si="152"/>
        <v>6.5338236551784057E-3</v>
      </c>
      <c r="H2466" s="3">
        <f>1-E2466/MAX(E$2:E2466)</f>
        <v>0.39923432927244262</v>
      </c>
      <c r="I2466" s="21">
        <f ca="1">IF(ROW()&gt;计算结果!B$18-1,AVERAGE(OFFSET(E2466,0,0,-计算结果!B$18,1)),AVERAGE(OFFSET(E2466,0,0,-ROW()+1,1)))</f>
        <v>3553.2075</v>
      </c>
      <c r="J2466" s="43">
        <f t="shared" ca="1" si="153"/>
        <v>430035.94368255965</v>
      </c>
      <c r="K2466" s="43">
        <f ca="1">IF(ROW()&gt;计算结果!B$19+1,J2466-OFFSET(J2466,-计算结果!B$19,0,1,1),J2466-OFFSET(J2466,-ROW()+2,0,1,1))</f>
        <v>18511.394570240052</v>
      </c>
      <c r="L2466" s="32" t="str">
        <f ca="1">IF(AND(F2466&gt;OFFSET(F2466,-计算结果!B$19,0,1,1),'000300'!K2466&lt;OFFSET('000300'!K2466,-计算结果!B$19,0,1,1)),"卖",IF(AND(F2466&lt;OFFSET(F2466,-计算结果!B$19,0,1,1),'000300'!K2466&gt;OFFSET('000300'!K2466,-计算结果!B$19,0,1,1)),"买",L2465))</f>
        <v>买</v>
      </c>
      <c r="M2466" s="4" t="str">
        <f t="shared" ca="1" si="154"/>
        <v/>
      </c>
      <c r="N2466" s="3">
        <f ca="1">IF(L2465="买",E2466/E2465-1,0)-IF(M2466=1,计算结果!B$17,0)</f>
        <v>6.5338236551784057E-3</v>
      </c>
      <c r="O2466" s="2">
        <f t="shared" ca="1" si="155"/>
        <v>2.3411043239427305</v>
      </c>
      <c r="P2466" s="3">
        <f ca="1">1-O2466/MAX(O$2:O2466)</f>
        <v>9.8289749657817671E-2</v>
      </c>
    </row>
    <row r="2467" spans="1:16" x14ac:dyDescent="0.15">
      <c r="A2467" s="1">
        <v>42068</v>
      </c>
      <c r="B2467">
        <v>3513.25</v>
      </c>
      <c r="C2467">
        <v>3517.08</v>
      </c>
      <c r="D2467" s="21">
        <v>3467.68</v>
      </c>
      <c r="E2467" s="21">
        <v>3496.34</v>
      </c>
      <c r="F2467" s="43">
        <v>2790.30595584</v>
      </c>
      <c r="G2467" s="3">
        <f t="shared" si="152"/>
        <v>-9.76543692400067E-3</v>
      </c>
      <c r="H2467" s="3">
        <f>1-E2467/MAX(E$2:E2467)</f>
        <v>0.40510106853603756</v>
      </c>
      <c r="I2467" s="21">
        <f ca="1">IF(ROW()&gt;计算结果!B$18-1,AVERAGE(OFFSET(E2467,0,0,-计算结果!B$18,1)),AVERAGE(OFFSET(E2467,0,0,-ROW()+1,1)))</f>
        <v>3534.0825</v>
      </c>
      <c r="J2467" s="43">
        <f t="shared" ca="1" si="153"/>
        <v>427245.63772671967</v>
      </c>
      <c r="K2467" s="43">
        <f ca="1">IF(ROW()&gt;计算结果!B$19+1,J2467-OFFSET(J2467,-计算结果!B$19,0,1,1),J2467-OFFSET(J2467,-ROW()+2,0,1,1))</f>
        <v>13250.327019520046</v>
      </c>
      <c r="L2467" s="32" t="str">
        <f ca="1">IF(AND(F2467&gt;OFFSET(F2467,-计算结果!B$19,0,1,1),'000300'!K2467&lt;OFFSET('000300'!K2467,-计算结果!B$19,0,1,1)),"卖",IF(AND(F2467&lt;OFFSET(F2467,-计算结果!B$19,0,1,1),'000300'!K2467&gt;OFFSET('000300'!K2467,-计算结果!B$19,0,1,1)),"买",L2466))</f>
        <v>买</v>
      </c>
      <c r="M2467" s="4" t="str">
        <f t="shared" ca="1" si="154"/>
        <v/>
      </c>
      <c r="N2467" s="3">
        <f ca="1">IF(L2466="买",E2467/E2466-1,0)-IF(M2467=1,计算结果!B$17,0)</f>
        <v>-9.76543692400067E-3</v>
      </c>
      <c r="O2467" s="2">
        <f t="shared" ca="1" si="155"/>
        <v>2.3182424173347624</v>
      </c>
      <c r="P2467" s="3">
        <f ca="1">1-O2467/MAX(O$2:O2467)</f>
        <v>0.10709534423125922</v>
      </c>
    </row>
    <row r="2468" spans="1:16" x14ac:dyDescent="0.15">
      <c r="A2468" s="1">
        <v>42069</v>
      </c>
      <c r="B2468">
        <v>3501.18</v>
      </c>
      <c r="C2468">
        <v>3516.24</v>
      </c>
      <c r="D2468" s="21">
        <v>3472.39</v>
      </c>
      <c r="E2468" s="21">
        <v>3478.52</v>
      </c>
      <c r="F2468" s="43">
        <v>2334.68248064</v>
      </c>
      <c r="G2468" s="3">
        <f t="shared" si="152"/>
        <v>-5.0967583244192483E-3</v>
      </c>
      <c r="H2468" s="3">
        <f>1-E2468/MAX(E$2:E2468)</f>
        <v>0.40813312461716467</v>
      </c>
      <c r="I2468" s="21">
        <f ca="1">IF(ROW()&gt;计算结果!B$18-1,AVERAGE(OFFSET(E2468,0,0,-计算结果!B$18,1)),AVERAGE(OFFSET(E2468,0,0,-ROW()+1,1)))</f>
        <v>3503.3950000000004</v>
      </c>
      <c r="J2468" s="43">
        <f t="shared" ca="1" si="153"/>
        <v>424910.95524607965</v>
      </c>
      <c r="K2468" s="43">
        <f ca="1">IF(ROW()&gt;计算结果!B$19+1,J2468-OFFSET(J2468,-计算结果!B$19,0,1,1),J2468-OFFSET(J2468,-ROW()+2,0,1,1))</f>
        <v>8687.6472934400081</v>
      </c>
      <c r="L2468" s="32" t="str">
        <f ca="1">IF(AND(F2468&gt;OFFSET(F2468,-计算结果!B$19,0,1,1),'000300'!K2468&lt;OFFSET('000300'!K2468,-计算结果!B$19,0,1,1)),"卖",IF(AND(F2468&lt;OFFSET(F2468,-计算结果!B$19,0,1,1),'000300'!K2468&gt;OFFSET('000300'!K2468,-计算结果!B$19,0,1,1)),"买",L2467))</f>
        <v>买</v>
      </c>
      <c r="M2468" s="4" t="str">
        <f t="shared" ca="1" si="154"/>
        <v/>
      </c>
      <c r="N2468" s="3">
        <f ca="1">IF(L2467="买",E2468/E2467-1,0)-IF(M2468=1,计算结果!B$17,0)</f>
        <v>-5.0967583244192483E-3</v>
      </c>
      <c r="O2468" s="2">
        <f t="shared" ca="1" si="155"/>
        <v>2.3064268959961898</v>
      </c>
      <c r="P2468" s="3">
        <f ca="1">1-O2468/MAX(O$2:O2468)</f>
        <v>0.11164626346846118</v>
      </c>
    </row>
    <row r="2469" spans="1:16" x14ac:dyDescent="0.15">
      <c r="A2469" s="1">
        <v>42072</v>
      </c>
      <c r="B2469">
        <v>3449.7</v>
      </c>
      <c r="C2469">
        <v>3546.71</v>
      </c>
      <c r="D2469" s="21">
        <v>3417.49</v>
      </c>
      <c r="E2469" s="21">
        <v>3537.75</v>
      </c>
      <c r="F2469" s="43">
        <v>2778.6048307199999</v>
      </c>
      <c r="G2469" s="3">
        <f t="shared" si="152"/>
        <v>1.7027356461943643E-2</v>
      </c>
      <c r="H2469" s="3">
        <f>1-E2469/MAX(E$2:E2469)</f>
        <v>0.39805519635200437</v>
      </c>
      <c r="I2469" s="21">
        <f ca="1">IF(ROW()&gt;计算结果!B$18-1,AVERAGE(OFFSET(E2469,0,0,-计算结果!B$18,1)),AVERAGE(OFFSET(E2469,0,0,-ROW()+1,1)))</f>
        <v>3510.8575000000001</v>
      </c>
      <c r="J2469" s="43">
        <f t="shared" ca="1" si="153"/>
        <v>427689.56007679965</v>
      </c>
      <c r="K2469" s="43">
        <f ca="1">IF(ROW()&gt;计算结果!B$19+1,J2469-OFFSET(J2469,-计算结果!B$19,0,1,1),J2469-OFFSET(J2469,-ROW()+2,0,1,1))</f>
        <v>9321.6794214399997</v>
      </c>
      <c r="L2469" s="32" t="str">
        <f ca="1">IF(AND(F2469&gt;OFFSET(F2469,-计算结果!B$19,0,1,1),'000300'!K2469&lt;OFFSET('000300'!K2469,-计算结果!B$19,0,1,1)),"卖",IF(AND(F2469&lt;OFFSET(F2469,-计算结果!B$19,0,1,1),'000300'!K2469&gt;OFFSET('000300'!K2469,-计算结果!B$19,0,1,1)),"买",L2468))</f>
        <v>买</v>
      </c>
      <c r="M2469" s="4" t="str">
        <f t="shared" ca="1" si="154"/>
        <v/>
      </c>
      <c r="N2469" s="3">
        <f ca="1">IF(L2468="买",E2469/E2468-1,0)-IF(M2469=1,计算结果!B$17,0)</f>
        <v>1.7027356461943643E-2</v>
      </c>
      <c r="O2469" s="2">
        <f t="shared" ca="1" si="155"/>
        <v>2.3456992489077311</v>
      </c>
      <c r="P2469" s="3">
        <f ca="1">1-O2469/MAX(O$2:O2469)</f>
        <v>9.6519947732239153E-2</v>
      </c>
    </row>
    <row r="2470" spans="1:16" x14ac:dyDescent="0.15">
      <c r="A2470" s="1">
        <v>42073</v>
      </c>
      <c r="B2470">
        <v>3523.64</v>
      </c>
      <c r="C2470">
        <v>3551.21</v>
      </c>
      <c r="D2470" s="21">
        <v>3511.99</v>
      </c>
      <c r="E2470" s="21">
        <v>3520.61</v>
      </c>
      <c r="F2470" s="43">
        <v>2453.6662016</v>
      </c>
      <c r="G2470" s="3">
        <f t="shared" si="152"/>
        <v>-4.8448872871175164E-3</v>
      </c>
      <c r="H2470" s="3">
        <f>1-E2470/MAX(E$2:E2470)</f>
        <v>0.40097155107874494</v>
      </c>
      <c r="I2470" s="21">
        <f ca="1">IF(ROW()&gt;计算结果!B$18-1,AVERAGE(OFFSET(E2470,0,0,-计算结果!B$18,1)),AVERAGE(OFFSET(E2470,0,0,-ROW()+1,1)))</f>
        <v>3508.3050000000003</v>
      </c>
      <c r="J2470" s="43">
        <f t="shared" ca="1" si="153"/>
        <v>425235.89387519966</v>
      </c>
      <c r="K2470" s="43">
        <f ca="1">IF(ROW()&gt;计算结果!B$19+1,J2470-OFFSET(J2470,-计算结果!B$19,0,1,1),J2470-OFFSET(J2470,-ROW()+2,0,1,1))</f>
        <v>4750.6225561600295</v>
      </c>
      <c r="L2470" s="32" t="str">
        <f ca="1">IF(AND(F2470&gt;OFFSET(F2470,-计算结果!B$19,0,1,1),'000300'!K2470&lt;OFFSET('000300'!K2470,-计算结果!B$19,0,1,1)),"卖",IF(AND(F2470&lt;OFFSET(F2470,-计算结果!B$19,0,1,1),'000300'!K2470&gt;OFFSET('000300'!K2470,-计算结果!B$19,0,1,1)),"买",L2469))</f>
        <v>卖</v>
      </c>
      <c r="M2470" s="4">
        <f t="shared" ca="1" si="154"/>
        <v>1</v>
      </c>
      <c r="N2470" s="3">
        <f ca="1">IF(L2469="买",E2470/E2469-1,0)-IF(M2470=1,计算结果!B$17,0)</f>
        <v>-4.8448872871175164E-3</v>
      </c>
      <c r="O2470" s="2">
        <f t="shared" ca="1" si="155"/>
        <v>2.3343346004372969</v>
      </c>
      <c r="P2470" s="3">
        <f ca="1">1-O2470/MAX(O$2:O2470)</f>
        <v>0.10089720675163549</v>
      </c>
    </row>
    <row r="2471" spans="1:16" x14ac:dyDescent="0.15">
      <c r="A2471" s="1">
        <v>42074</v>
      </c>
      <c r="B2471">
        <v>3524.57</v>
      </c>
      <c r="C2471">
        <v>3568.92</v>
      </c>
      <c r="D2471" s="21">
        <v>3512.22</v>
      </c>
      <c r="E2471" s="21">
        <v>3524.65</v>
      </c>
      <c r="F2471" s="43">
        <v>2357.72755968</v>
      </c>
      <c r="G2471" s="3">
        <f t="shared" si="152"/>
        <v>1.1475284112696382E-3</v>
      </c>
      <c r="H2471" s="3">
        <f>1-E2471/MAX(E$2:E2471)</f>
        <v>0.40028414891444908</v>
      </c>
      <c r="I2471" s="21">
        <f ca="1">IF(ROW()&gt;计算结果!B$18-1,AVERAGE(OFFSET(E2471,0,0,-计算结果!B$18,1)),AVERAGE(OFFSET(E2471,0,0,-ROW()+1,1)))</f>
        <v>3515.3825000000002</v>
      </c>
      <c r="J2471" s="43">
        <f t="shared" ca="1" si="153"/>
        <v>427593.62143487966</v>
      </c>
      <c r="K2471" s="43">
        <f ca="1">IF(ROW()&gt;计算结果!B$19+1,J2471-OFFSET(J2471,-计算结果!B$19,0,1,1),J2471-OFFSET(J2471,-ROW()+2,0,1,1))</f>
        <v>4310.2594662400079</v>
      </c>
      <c r="L2471" s="32" t="str">
        <f ca="1">IF(AND(F2471&gt;OFFSET(F2471,-计算结果!B$19,0,1,1),'000300'!K2471&lt;OFFSET('000300'!K2471,-计算结果!B$19,0,1,1)),"卖",IF(AND(F2471&lt;OFFSET(F2471,-计算结果!B$19,0,1,1),'000300'!K2471&gt;OFFSET('000300'!K2471,-计算结果!B$19,0,1,1)),"买",L2470))</f>
        <v>卖</v>
      </c>
      <c r="M2471" s="4" t="str">
        <f t="shared" ca="1" si="154"/>
        <v/>
      </c>
      <c r="N2471" s="3">
        <f ca="1">IF(L2470="买",E2471/E2470-1,0)-IF(M2471=1,计算结果!B$17,0)</f>
        <v>0</v>
      </c>
      <c r="O2471" s="2">
        <f t="shared" ca="1" si="155"/>
        <v>2.3343346004372969</v>
      </c>
      <c r="P2471" s="3">
        <f ca="1">1-O2471/MAX(O$2:O2471)</f>
        <v>0.10089720675163549</v>
      </c>
    </row>
    <row r="2472" spans="1:16" x14ac:dyDescent="0.15">
      <c r="A2472" s="1">
        <v>42075</v>
      </c>
      <c r="B2472">
        <v>3557.69</v>
      </c>
      <c r="C2472">
        <v>3603.34</v>
      </c>
      <c r="D2472" s="21">
        <v>3536.53</v>
      </c>
      <c r="E2472" s="21">
        <v>3592.84</v>
      </c>
      <c r="F2472" s="43">
        <v>3221.4125772799998</v>
      </c>
      <c r="G2472" s="3">
        <f t="shared" si="152"/>
        <v>1.9346601790248608E-2</v>
      </c>
      <c r="H2472" s="3">
        <f>1-E2472/MAX(E$2:E2472)</f>
        <v>0.38868168515619683</v>
      </c>
      <c r="I2472" s="21">
        <f ca="1">IF(ROW()&gt;计算结果!B$18-1,AVERAGE(OFFSET(E2472,0,0,-计算结果!B$18,1)),AVERAGE(OFFSET(E2472,0,0,-ROW()+1,1)))</f>
        <v>3543.9625000000001</v>
      </c>
      <c r="J2472" s="43">
        <f t="shared" ca="1" si="153"/>
        <v>430815.03401215968</v>
      </c>
      <c r="K2472" s="43">
        <f ca="1">IF(ROW()&gt;计算结果!B$19+1,J2472-OFFSET(J2472,-计算结果!B$19,0,1,1),J2472-OFFSET(J2472,-ROW()+2,0,1,1))</f>
        <v>4813.0526412800536</v>
      </c>
      <c r="L2472" s="32" t="str">
        <f ca="1">IF(AND(F2472&gt;OFFSET(F2472,-计算结果!B$19,0,1,1),'000300'!K2472&lt;OFFSET('000300'!K2472,-计算结果!B$19,0,1,1)),"卖",IF(AND(F2472&lt;OFFSET(F2472,-计算结果!B$19,0,1,1),'000300'!K2472&gt;OFFSET('000300'!K2472,-计算结果!B$19,0,1,1)),"买",L2471))</f>
        <v>卖</v>
      </c>
      <c r="M2472" s="4" t="str">
        <f t="shared" ca="1" si="154"/>
        <v/>
      </c>
      <c r="N2472" s="3">
        <f ca="1">IF(L2471="买",E2472/E2471-1,0)-IF(M2472=1,计算结果!B$17,0)</f>
        <v>0</v>
      </c>
      <c r="O2472" s="2">
        <f t="shared" ca="1" si="155"/>
        <v>2.3343346004372969</v>
      </c>
      <c r="P2472" s="3">
        <f ca="1">1-O2472/MAX(O$2:O2472)</f>
        <v>0.10089720675163549</v>
      </c>
    </row>
    <row r="2473" spans="1:16" x14ac:dyDescent="0.15">
      <c r="A2473" s="1">
        <v>42076</v>
      </c>
      <c r="B2473">
        <v>3604.67</v>
      </c>
      <c r="C2473">
        <v>3641.39</v>
      </c>
      <c r="D2473" s="21">
        <v>3594.74</v>
      </c>
      <c r="E2473" s="21">
        <v>3617.66</v>
      </c>
      <c r="F2473" s="43">
        <v>2972.9852620800002</v>
      </c>
      <c r="G2473" s="3">
        <f t="shared" si="152"/>
        <v>6.9081840549536366E-3</v>
      </c>
      <c r="H2473" s="3">
        <f>1-E2473/MAX(E$2:E2473)</f>
        <v>0.38445858572109171</v>
      </c>
      <c r="I2473" s="21">
        <f ca="1">IF(ROW()&gt;计算结果!B$18-1,AVERAGE(OFFSET(E2473,0,0,-计算结果!B$18,1)),AVERAGE(OFFSET(E2473,0,0,-ROW()+1,1)))</f>
        <v>3563.94</v>
      </c>
      <c r="J2473" s="43">
        <f t="shared" ca="1" si="153"/>
        <v>433788.01927423966</v>
      </c>
      <c r="K2473" s="43">
        <f ca="1">IF(ROW()&gt;计算结果!B$19+1,J2473-OFFSET(J2473,-计算结果!B$19,0,1,1),J2473-OFFSET(J2473,-ROW()+2,0,1,1))</f>
        <v>4534.3889817600138</v>
      </c>
      <c r="L2473" s="32" t="str">
        <f ca="1">IF(AND(F2473&gt;OFFSET(F2473,-计算结果!B$19,0,1,1),'000300'!K2473&lt;OFFSET('000300'!K2473,-计算结果!B$19,0,1,1)),"卖",IF(AND(F2473&lt;OFFSET(F2473,-计算结果!B$19,0,1,1),'000300'!K2473&gt;OFFSET('000300'!K2473,-计算结果!B$19,0,1,1)),"买",L2472))</f>
        <v>卖</v>
      </c>
      <c r="M2473" s="4" t="str">
        <f t="shared" ca="1" si="154"/>
        <v/>
      </c>
      <c r="N2473" s="3">
        <f ca="1">IF(L2472="买",E2473/E2472-1,0)-IF(M2473=1,计算结果!B$17,0)</f>
        <v>0</v>
      </c>
      <c r="O2473" s="2">
        <f t="shared" ca="1" si="155"/>
        <v>2.3343346004372969</v>
      </c>
      <c r="P2473" s="3">
        <f ca="1">1-O2473/MAX(O$2:O2473)</f>
        <v>0.10089720675163549</v>
      </c>
    </row>
    <row r="2474" spans="1:16" x14ac:dyDescent="0.15">
      <c r="A2474" s="1">
        <v>42079</v>
      </c>
      <c r="B2474">
        <v>3641.77</v>
      </c>
      <c r="C2474">
        <v>3705.74</v>
      </c>
      <c r="D2474" s="21">
        <v>3621.12</v>
      </c>
      <c r="E2474" s="21">
        <v>3705.67</v>
      </c>
      <c r="F2474" s="43">
        <v>3584.9758310399998</v>
      </c>
      <c r="G2474" s="3">
        <f t="shared" si="152"/>
        <v>2.4327880453110629E-2</v>
      </c>
      <c r="H2474" s="3">
        <f>1-E2474/MAX(E$2:E2474)</f>
        <v>0.36948376778057579</v>
      </c>
      <c r="I2474" s="21">
        <f ca="1">IF(ROW()&gt;计算结果!B$18-1,AVERAGE(OFFSET(E2474,0,0,-计算结果!B$18,1)),AVERAGE(OFFSET(E2474,0,0,-ROW()+1,1)))</f>
        <v>3610.2049999999999</v>
      </c>
      <c r="J2474" s="43">
        <f t="shared" ca="1" si="153"/>
        <v>437372.99510527967</v>
      </c>
      <c r="K2474" s="43">
        <f ca="1">IF(ROW()&gt;计算结果!B$19+1,J2474-OFFSET(J2474,-计算结果!B$19,0,1,1),J2474-OFFSET(J2474,-ROW()+2,0,1,1))</f>
        <v>4762.3634943999932</v>
      </c>
      <c r="L2474" s="32" t="str">
        <f ca="1">IF(AND(F2474&gt;OFFSET(F2474,-计算结果!B$19,0,1,1),'000300'!K2474&lt;OFFSET('000300'!K2474,-计算结果!B$19,0,1,1)),"卖",IF(AND(F2474&lt;OFFSET(F2474,-计算结果!B$19,0,1,1),'000300'!K2474&gt;OFFSET('000300'!K2474,-计算结果!B$19,0,1,1)),"买",L2473))</f>
        <v>卖</v>
      </c>
      <c r="M2474" s="4" t="str">
        <f t="shared" ca="1" si="154"/>
        <v/>
      </c>
      <c r="N2474" s="3">
        <f ca="1">IF(L2473="买",E2474/E2473-1,0)-IF(M2474=1,计算结果!B$17,0)</f>
        <v>0</v>
      </c>
      <c r="O2474" s="2">
        <f t="shared" ca="1" si="155"/>
        <v>2.3343346004372969</v>
      </c>
      <c r="P2474" s="3">
        <f ca="1">1-O2474/MAX(O$2:O2474)</f>
        <v>0.10089720675163549</v>
      </c>
    </row>
    <row r="2475" spans="1:16" x14ac:dyDescent="0.15">
      <c r="A2475" s="1">
        <v>42080</v>
      </c>
      <c r="B2475">
        <v>3733.96</v>
      </c>
      <c r="C2475">
        <v>3762.58</v>
      </c>
      <c r="D2475" s="21">
        <v>3716.81</v>
      </c>
      <c r="E2475" s="21">
        <v>3757.12</v>
      </c>
      <c r="F2475" s="43">
        <v>4550.0383232000004</v>
      </c>
      <c r="G2475" s="3">
        <f t="shared" si="152"/>
        <v>1.388412891595836E-2</v>
      </c>
      <c r="H2475" s="3">
        <f>1-E2475/MAX(E$2:E2475)</f>
        <v>0.36072959912883684</v>
      </c>
      <c r="I2475" s="21">
        <f ca="1">IF(ROW()&gt;计算结果!B$18-1,AVERAGE(OFFSET(E2475,0,0,-计算结果!B$18,1)),AVERAGE(OFFSET(E2475,0,0,-ROW()+1,1)))</f>
        <v>3668.3225000000002</v>
      </c>
      <c r="J2475" s="43">
        <f t="shared" ca="1" si="153"/>
        <v>441923.03342847968</v>
      </c>
      <c r="K2475" s="43">
        <f ca="1">IF(ROW()&gt;计算结果!B$19+1,J2475-OFFSET(J2475,-计算结果!B$19,0,1,1),J2475-OFFSET(J2475,-ROW()+2,0,1,1))</f>
        <v>11887.089745920035</v>
      </c>
      <c r="L2475" s="32" t="str">
        <f ca="1">IF(AND(F2475&gt;OFFSET(F2475,-计算结果!B$19,0,1,1),'000300'!K2475&lt;OFFSET('000300'!K2475,-计算结果!B$19,0,1,1)),"卖",IF(AND(F2475&lt;OFFSET(F2475,-计算结果!B$19,0,1,1),'000300'!K2475&gt;OFFSET('000300'!K2475,-计算结果!B$19,0,1,1)),"买",L2474))</f>
        <v>卖</v>
      </c>
      <c r="M2475" s="4" t="str">
        <f t="shared" ca="1" si="154"/>
        <v/>
      </c>
      <c r="N2475" s="3">
        <f ca="1">IF(L2474="买",E2475/E2474-1,0)-IF(M2475=1,计算结果!B$17,0)</f>
        <v>0</v>
      </c>
      <c r="O2475" s="2">
        <f t="shared" ca="1" si="155"/>
        <v>2.3343346004372969</v>
      </c>
      <c r="P2475" s="3">
        <f ca="1">1-O2475/MAX(O$2:O2475)</f>
        <v>0.10089720675163549</v>
      </c>
    </row>
    <row r="2476" spans="1:16" x14ac:dyDescent="0.15">
      <c r="A2476" s="1">
        <v>42081</v>
      </c>
      <c r="B2476">
        <v>3769.09</v>
      </c>
      <c r="C2476">
        <v>3846.06</v>
      </c>
      <c r="D2476" s="21">
        <v>3763.85</v>
      </c>
      <c r="E2476" s="21">
        <v>3846.06</v>
      </c>
      <c r="F2476" s="43">
        <v>4844.6554112000003</v>
      </c>
      <c r="G2476" s="3">
        <f t="shared" si="152"/>
        <v>2.3672387360531566E-2</v>
      </c>
      <c r="H2476" s="3">
        <f>1-E2476/MAX(E$2:E2476)</f>
        <v>0.34559654257129246</v>
      </c>
      <c r="I2476" s="21">
        <f ca="1">IF(ROW()&gt;计算结果!B$18-1,AVERAGE(OFFSET(E2476,0,0,-计算结果!B$18,1)),AVERAGE(OFFSET(E2476,0,0,-ROW()+1,1)))</f>
        <v>3731.6275000000001</v>
      </c>
      <c r="J2476" s="43">
        <f t="shared" ca="1" si="153"/>
        <v>446767.6888396797</v>
      </c>
      <c r="K2476" s="43">
        <f ca="1">IF(ROW()&gt;计算结果!B$19+1,J2476-OFFSET(J2476,-计算结果!B$19,0,1,1),J2476-OFFSET(J2476,-ROW()+2,0,1,1))</f>
        <v>19522.051112960035</v>
      </c>
      <c r="L2476" s="32" t="str">
        <f ca="1">IF(AND(F2476&gt;OFFSET(F2476,-计算结果!B$19,0,1,1),'000300'!K2476&lt;OFFSET('000300'!K2476,-计算结果!B$19,0,1,1)),"卖",IF(AND(F2476&lt;OFFSET(F2476,-计算结果!B$19,0,1,1),'000300'!K2476&gt;OFFSET('000300'!K2476,-计算结果!B$19,0,1,1)),"买",L2475))</f>
        <v>卖</v>
      </c>
      <c r="M2476" s="4" t="str">
        <f t="shared" ca="1" si="154"/>
        <v/>
      </c>
      <c r="N2476" s="3">
        <f ca="1">IF(L2475="买",E2476/E2475-1,0)-IF(M2476=1,计算结果!B$17,0)</f>
        <v>0</v>
      </c>
      <c r="O2476" s="2">
        <f t="shared" ca="1" si="155"/>
        <v>2.3343346004372969</v>
      </c>
      <c r="P2476" s="3">
        <f ca="1">1-O2476/MAX(O$2:O2476)</f>
        <v>0.10089720675163549</v>
      </c>
    </row>
    <row r="2477" spans="1:16" x14ac:dyDescent="0.15">
      <c r="A2477" s="1">
        <v>42082</v>
      </c>
      <c r="B2477">
        <v>3851.25</v>
      </c>
      <c r="C2477">
        <v>3859.13</v>
      </c>
      <c r="D2477" s="21">
        <v>3809.71</v>
      </c>
      <c r="E2477" s="21">
        <v>3839.74</v>
      </c>
      <c r="F2477" s="43">
        <v>4632.1280614400002</v>
      </c>
      <c r="G2477" s="3">
        <f t="shared" si="152"/>
        <v>-1.6432400950583403E-3</v>
      </c>
      <c r="H2477" s="3">
        <f>1-E2477/MAX(E$2:E2477)</f>
        <v>0.34667188457088416</v>
      </c>
      <c r="I2477" s="21">
        <f ca="1">IF(ROW()&gt;计算结果!B$18-1,AVERAGE(OFFSET(E2477,0,0,-计算结果!B$18,1)),AVERAGE(OFFSET(E2477,0,0,-ROW()+1,1)))</f>
        <v>3787.1475</v>
      </c>
      <c r="J2477" s="43">
        <f t="shared" ca="1" si="153"/>
        <v>451399.81690111972</v>
      </c>
      <c r="K2477" s="43">
        <f ca="1">IF(ROW()&gt;计算结果!B$19+1,J2477-OFFSET(J2477,-计算结果!B$19,0,1,1),J2477-OFFSET(J2477,-ROW()+2,0,1,1))</f>
        <v>26488.861655040062</v>
      </c>
      <c r="L2477" s="32" t="str">
        <f ca="1">IF(AND(F2477&gt;OFFSET(F2477,-计算结果!B$19,0,1,1),'000300'!K2477&lt;OFFSET('000300'!K2477,-计算结果!B$19,0,1,1)),"卖",IF(AND(F2477&lt;OFFSET(F2477,-计算结果!B$19,0,1,1),'000300'!K2477&gt;OFFSET('000300'!K2477,-计算结果!B$19,0,1,1)),"买",L2476))</f>
        <v>卖</v>
      </c>
      <c r="M2477" s="4" t="str">
        <f t="shared" ca="1" si="154"/>
        <v/>
      </c>
      <c r="N2477" s="3">
        <f ca="1">IF(L2476="买",E2477/E2476-1,0)-IF(M2477=1,计算结果!B$17,0)</f>
        <v>0</v>
      </c>
      <c r="O2477" s="2">
        <f t="shared" ca="1" si="155"/>
        <v>2.3343346004372969</v>
      </c>
      <c r="P2477" s="3">
        <f ca="1">1-O2477/MAX(O$2:O2477)</f>
        <v>0.10089720675163549</v>
      </c>
    </row>
    <row r="2478" spans="1:16" x14ac:dyDescent="0.15">
      <c r="A2478" s="1">
        <v>42083</v>
      </c>
      <c r="B2478">
        <v>3852.49</v>
      </c>
      <c r="C2478">
        <v>3916.86</v>
      </c>
      <c r="D2478" s="21">
        <v>3832.42</v>
      </c>
      <c r="E2478" s="21">
        <v>3892.57</v>
      </c>
      <c r="F2478" s="43">
        <v>5444.6836940800004</v>
      </c>
      <c r="G2478" s="3">
        <f t="shared" si="152"/>
        <v>1.3758744081630692E-2</v>
      </c>
      <c r="H2478" s="3">
        <f>1-E2478/MAX(E$2:E2478)</f>
        <v>0.33768291022936092</v>
      </c>
      <c r="I2478" s="21">
        <f ca="1">IF(ROW()&gt;计算结果!B$18-1,AVERAGE(OFFSET(E2478,0,0,-计算结果!B$18,1)),AVERAGE(OFFSET(E2478,0,0,-ROW()+1,1)))</f>
        <v>3833.8724999999999</v>
      </c>
      <c r="J2478" s="43">
        <f t="shared" ca="1" si="153"/>
        <v>456844.5005951997</v>
      </c>
      <c r="K2478" s="43">
        <f ca="1">IF(ROW()&gt;计算结果!B$19+1,J2478-OFFSET(J2478,-计算结果!B$19,0,1,1),J2478-OFFSET(J2478,-ROW()+2,0,1,1))</f>
        <v>29154.94051840005</v>
      </c>
      <c r="L2478" s="32" t="str">
        <f ca="1">IF(AND(F2478&gt;OFFSET(F2478,-计算结果!B$19,0,1,1),'000300'!K2478&lt;OFFSET('000300'!K2478,-计算结果!B$19,0,1,1)),"卖",IF(AND(F2478&lt;OFFSET(F2478,-计算结果!B$19,0,1,1),'000300'!K2478&gt;OFFSET('000300'!K2478,-计算结果!B$19,0,1,1)),"买",L2477))</f>
        <v>卖</v>
      </c>
      <c r="M2478" s="4" t="str">
        <f t="shared" ca="1" si="154"/>
        <v/>
      </c>
      <c r="N2478" s="3">
        <f ca="1">IF(L2477="买",E2478/E2477-1,0)-IF(M2478=1,计算结果!B$17,0)</f>
        <v>0</v>
      </c>
      <c r="O2478" s="2">
        <f t="shared" ca="1" si="155"/>
        <v>2.3343346004372969</v>
      </c>
      <c r="P2478" s="3">
        <f ca="1">1-O2478/MAX(O$2:O2478)</f>
        <v>0.10089720675163549</v>
      </c>
    </row>
    <row r="2479" spans="1:16" x14ac:dyDescent="0.15">
      <c r="A2479" s="1">
        <v>42086</v>
      </c>
      <c r="B2479">
        <v>3923.08</v>
      </c>
      <c r="C2479">
        <v>3972.3</v>
      </c>
      <c r="D2479" s="21">
        <v>3922.21</v>
      </c>
      <c r="E2479" s="21">
        <v>3972.06</v>
      </c>
      <c r="F2479" s="43">
        <v>5197.60216064</v>
      </c>
      <c r="G2479" s="3">
        <f t="shared" si="152"/>
        <v>2.0420955820961373E-2</v>
      </c>
      <c r="H2479" s="3">
        <f>1-E2479/MAX(E$2:E2479)</f>
        <v>0.32415776219968695</v>
      </c>
      <c r="I2479" s="21">
        <f ca="1">IF(ROW()&gt;计算结果!B$18-1,AVERAGE(OFFSET(E2479,0,0,-计算结果!B$18,1)),AVERAGE(OFFSET(E2479,0,0,-ROW()+1,1)))</f>
        <v>3887.6074999999996</v>
      </c>
      <c r="J2479" s="43">
        <f t="shared" ca="1" si="153"/>
        <v>462042.1027558397</v>
      </c>
      <c r="K2479" s="43">
        <f ca="1">IF(ROW()&gt;计算结果!B$19+1,J2479-OFFSET(J2479,-计算结果!B$19,0,1,1),J2479-OFFSET(J2479,-ROW()+2,0,1,1))</f>
        <v>36806.208880640042</v>
      </c>
      <c r="L2479" s="32" t="str">
        <f ca="1">IF(AND(F2479&gt;OFFSET(F2479,-计算结果!B$19,0,1,1),'000300'!K2479&lt;OFFSET('000300'!K2479,-计算结果!B$19,0,1,1)),"卖",IF(AND(F2479&lt;OFFSET(F2479,-计算结果!B$19,0,1,1),'000300'!K2479&gt;OFFSET('000300'!K2479,-计算结果!B$19,0,1,1)),"买",L2478))</f>
        <v>卖</v>
      </c>
      <c r="M2479" s="4" t="str">
        <f t="shared" ca="1" si="154"/>
        <v/>
      </c>
      <c r="N2479" s="3">
        <f ca="1">IF(L2478="买",E2479/E2478-1,0)-IF(M2479=1,计算结果!B$17,0)</f>
        <v>0</v>
      </c>
      <c r="O2479" s="2">
        <f t="shared" ca="1" si="155"/>
        <v>2.3343346004372969</v>
      </c>
      <c r="P2479" s="3">
        <f ca="1">1-O2479/MAX(O$2:O2479)</f>
        <v>0.10089720675163549</v>
      </c>
    </row>
    <row r="2480" spans="1:16" x14ac:dyDescent="0.15">
      <c r="A2480" s="1">
        <v>42087</v>
      </c>
      <c r="B2480">
        <v>3980.07</v>
      </c>
      <c r="C2480">
        <v>3989.86</v>
      </c>
      <c r="D2480" s="21">
        <v>3883.78</v>
      </c>
      <c r="E2480" s="21">
        <v>3973.05</v>
      </c>
      <c r="F2480" s="43">
        <v>5910.6682470400001</v>
      </c>
      <c r="G2480" s="3">
        <f t="shared" si="152"/>
        <v>2.4924094802192265E-4</v>
      </c>
      <c r="H2480" s="3">
        <f>1-E2480/MAX(E$2:E2480)</f>
        <v>0.32398931463962422</v>
      </c>
      <c r="I2480" s="21">
        <f ca="1">IF(ROW()&gt;计算结果!B$18-1,AVERAGE(OFFSET(E2480,0,0,-计算结果!B$18,1)),AVERAGE(OFFSET(E2480,0,0,-ROW()+1,1)))</f>
        <v>3919.3549999999996</v>
      </c>
      <c r="J2480" s="43">
        <f t="shared" ca="1" si="153"/>
        <v>467952.77100287972</v>
      </c>
      <c r="K2480" s="43">
        <f ca="1">IF(ROW()&gt;计算结果!B$19+1,J2480-OFFSET(J2480,-计算结果!B$19,0,1,1),J2480-OFFSET(J2480,-ROW()+2,0,1,1))</f>
        <v>40359.149568000052</v>
      </c>
      <c r="L2480" s="32" t="str">
        <f ca="1">IF(AND(F2480&gt;OFFSET(F2480,-计算结果!B$19,0,1,1),'000300'!K2480&lt;OFFSET('000300'!K2480,-计算结果!B$19,0,1,1)),"卖",IF(AND(F2480&lt;OFFSET(F2480,-计算结果!B$19,0,1,1),'000300'!K2480&gt;OFFSET('000300'!K2480,-计算结果!B$19,0,1,1)),"买",L2479))</f>
        <v>卖</v>
      </c>
      <c r="M2480" s="4" t="str">
        <f t="shared" ca="1" si="154"/>
        <v/>
      </c>
      <c r="N2480" s="3">
        <f ca="1">IF(L2479="买",E2480/E2479-1,0)-IF(M2480=1,计算结果!B$17,0)</f>
        <v>0</v>
      </c>
      <c r="O2480" s="2">
        <f t="shared" ca="1" si="155"/>
        <v>2.3343346004372969</v>
      </c>
      <c r="P2480" s="3">
        <f ca="1">1-O2480/MAX(O$2:O2480)</f>
        <v>0.10089720675163549</v>
      </c>
    </row>
    <row r="2481" spans="1:16" x14ac:dyDescent="0.15">
      <c r="A2481" s="1">
        <v>42088</v>
      </c>
      <c r="B2481">
        <v>3961.58</v>
      </c>
      <c r="C2481">
        <v>3980.72</v>
      </c>
      <c r="D2481" s="21">
        <v>3913.99</v>
      </c>
      <c r="E2481" s="21">
        <v>3940.41</v>
      </c>
      <c r="F2481" s="43">
        <v>5017.3388390399996</v>
      </c>
      <c r="G2481" s="3">
        <f t="shared" si="152"/>
        <v>-8.2153509268698688E-3</v>
      </c>
      <c r="H2481" s="3">
        <f>1-E2481/MAX(E$2:E2481)</f>
        <v>0.32954297965017354</v>
      </c>
      <c r="I2481" s="21">
        <f ca="1">IF(ROW()&gt;计算结果!B$18-1,AVERAGE(OFFSET(E2481,0,0,-计算结果!B$18,1)),AVERAGE(OFFSET(E2481,0,0,-ROW()+1,1)))</f>
        <v>3944.5225</v>
      </c>
      <c r="J2481" s="43">
        <f t="shared" ca="1" si="153"/>
        <v>472970.10984191974</v>
      </c>
      <c r="K2481" s="43">
        <f ca="1">IF(ROW()&gt;计算结果!B$19+1,J2481-OFFSET(J2481,-计算结果!B$19,0,1,1),J2481-OFFSET(J2481,-ROW()+2,0,1,1))</f>
        <v>42155.075829760055</v>
      </c>
      <c r="L2481" s="32" t="str">
        <f ca="1">IF(AND(F2481&gt;OFFSET(F2481,-计算结果!B$19,0,1,1),'000300'!K2481&lt;OFFSET('000300'!K2481,-计算结果!B$19,0,1,1)),"卖",IF(AND(F2481&lt;OFFSET(F2481,-计算结果!B$19,0,1,1),'000300'!K2481&gt;OFFSET('000300'!K2481,-计算结果!B$19,0,1,1)),"买",L2480))</f>
        <v>卖</v>
      </c>
      <c r="M2481" s="4" t="str">
        <f t="shared" ca="1" si="154"/>
        <v/>
      </c>
      <c r="N2481" s="3">
        <f ca="1">IF(L2480="买",E2481/E2480-1,0)-IF(M2481=1,计算结果!B$17,0)</f>
        <v>0</v>
      </c>
      <c r="O2481" s="2">
        <f t="shared" ca="1" si="155"/>
        <v>2.3343346004372969</v>
      </c>
      <c r="P2481" s="3">
        <f ca="1">1-O2481/MAX(O$2:O2481)</f>
        <v>0.10089720675163549</v>
      </c>
    </row>
    <row r="2482" spans="1:16" x14ac:dyDescent="0.15">
      <c r="A2482" s="1">
        <v>42089</v>
      </c>
      <c r="B2482">
        <v>3921.75</v>
      </c>
      <c r="C2482">
        <v>3992</v>
      </c>
      <c r="D2482" s="21">
        <v>3892.88</v>
      </c>
      <c r="E2482" s="21">
        <v>3950</v>
      </c>
      <c r="F2482" s="43">
        <v>4685.3849087999997</v>
      </c>
      <c r="G2482" s="3">
        <f t="shared" si="152"/>
        <v>2.4337568933181508E-3</v>
      </c>
      <c r="H2482" s="3">
        <f>1-E2482/MAX(E$2:E2482)</f>
        <v>0.32791125025522361</v>
      </c>
      <c r="I2482" s="21">
        <f ca="1">IF(ROW()&gt;计算结果!B$18-1,AVERAGE(OFFSET(E2482,0,0,-计算结果!B$18,1)),AVERAGE(OFFSET(E2482,0,0,-ROW()+1,1)))</f>
        <v>3958.88</v>
      </c>
      <c r="J2482" s="43">
        <f t="shared" ca="1" si="153"/>
        <v>477655.49475071975</v>
      </c>
      <c r="K2482" s="43">
        <f ca="1">IF(ROW()&gt;计算结果!B$19+1,J2482-OFFSET(J2482,-计算结果!B$19,0,1,1),J2482-OFFSET(J2482,-ROW()+2,0,1,1))</f>
        <v>43867.475476480089</v>
      </c>
      <c r="L2482" s="32" t="str">
        <f ca="1">IF(AND(F2482&gt;OFFSET(F2482,-计算结果!B$19,0,1,1),'000300'!K2482&lt;OFFSET('000300'!K2482,-计算结果!B$19,0,1,1)),"卖",IF(AND(F2482&lt;OFFSET(F2482,-计算结果!B$19,0,1,1),'000300'!K2482&gt;OFFSET('000300'!K2482,-计算结果!B$19,0,1,1)),"买",L2481))</f>
        <v>卖</v>
      </c>
      <c r="M2482" s="4" t="str">
        <f t="shared" ca="1" si="154"/>
        <v/>
      </c>
      <c r="N2482" s="3">
        <f ca="1">IF(L2481="买",E2482/E2481-1,0)-IF(M2482=1,计算结果!B$17,0)</f>
        <v>0</v>
      </c>
      <c r="O2482" s="2">
        <f t="shared" ca="1" si="155"/>
        <v>2.3343346004372969</v>
      </c>
      <c r="P2482" s="3">
        <f ca="1">1-O2482/MAX(O$2:O2482)</f>
        <v>0.10089720675163549</v>
      </c>
    </row>
    <row r="2483" spans="1:16" x14ac:dyDescent="0.15">
      <c r="A2483" s="1">
        <v>42090</v>
      </c>
      <c r="B2483">
        <v>3957.54</v>
      </c>
      <c r="C2483">
        <v>3993.03</v>
      </c>
      <c r="D2483" s="21">
        <v>3932.87</v>
      </c>
      <c r="E2483" s="21">
        <v>3971.7</v>
      </c>
      <c r="F2483" s="43">
        <v>3931.32343296</v>
      </c>
      <c r="G2483" s="3">
        <f t="shared" si="152"/>
        <v>5.4936708860759964E-3</v>
      </c>
      <c r="H2483" s="3">
        <f>1-E2483/MAX(E$2:E2483)</f>
        <v>0.32421901585789148</v>
      </c>
      <c r="I2483" s="21">
        <f ca="1">IF(ROW()&gt;计算结果!B$18-1,AVERAGE(OFFSET(E2483,0,0,-计算结果!B$18,1)),AVERAGE(OFFSET(E2483,0,0,-ROW()+1,1)))</f>
        <v>3958.79</v>
      </c>
      <c r="J2483" s="43">
        <f t="shared" ca="1" si="153"/>
        <v>473724.17131775973</v>
      </c>
      <c r="K2483" s="43">
        <f ca="1">IF(ROW()&gt;计算结果!B$19+1,J2483-OFFSET(J2483,-计算结果!B$19,0,1,1),J2483-OFFSET(J2483,-ROW()+2,0,1,1))</f>
        <v>36351.176212480059</v>
      </c>
      <c r="L2483" s="32" t="str">
        <f ca="1">IF(AND(F2483&gt;OFFSET(F2483,-计算结果!B$19,0,1,1),'000300'!K2483&lt;OFFSET('000300'!K2483,-计算结果!B$19,0,1,1)),"卖",IF(AND(F2483&lt;OFFSET(F2483,-计算结果!B$19,0,1,1),'000300'!K2483&gt;OFFSET('000300'!K2483,-计算结果!B$19,0,1,1)),"买",L2482))</f>
        <v>卖</v>
      </c>
      <c r="M2483" s="4" t="str">
        <f t="shared" ca="1" si="154"/>
        <v/>
      </c>
      <c r="N2483" s="3">
        <f ca="1">IF(L2482="买",E2483/E2482-1,0)-IF(M2483=1,计算结果!B$17,0)</f>
        <v>0</v>
      </c>
      <c r="O2483" s="2">
        <f t="shared" ca="1" si="155"/>
        <v>2.3343346004372969</v>
      </c>
      <c r="P2483" s="3">
        <f ca="1">1-O2483/MAX(O$2:O2483)</f>
        <v>0.10089720675163549</v>
      </c>
    </row>
    <row r="2484" spans="1:16" x14ac:dyDescent="0.15">
      <c r="A2484" s="1">
        <v>42093</v>
      </c>
      <c r="B2484">
        <v>3999.02</v>
      </c>
      <c r="C2484">
        <v>4101.6499999999996</v>
      </c>
      <c r="D2484" s="21">
        <v>3999.02</v>
      </c>
      <c r="E2484" s="21">
        <v>4088.18</v>
      </c>
      <c r="F2484" s="43">
        <v>5462.1106995199998</v>
      </c>
      <c r="G2484" s="3">
        <f t="shared" si="152"/>
        <v>2.9327492005942091E-2</v>
      </c>
      <c r="H2484" s="3">
        <f>1-E2484/MAX(E$2:E2484)</f>
        <v>0.30440005444769613</v>
      </c>
      <c r="I2484" s="21">
        <f ca="1">IF(ROW()&gt;计算结果!B$18-1,AVERAGE(OFFSET(E2484,0,0,-计算结果!B$18,1)),AVERAGE(OFFSET(E2484,0,0,-ROW()+1,1)))</f>
        <v>3987.5725000000002</v>
      </c>
      <c r="J2484" s="43">
        <f t="shared" ca="1" si="153"/>
        <v>479186.28201727971</v>
      </c>
      <c r="K2484" s="43">
        <f ca="1">IF(ROW()&gt;计算结果!B$19+1,J2484-OFFSET(J2484,-计算结果!B$19,0,1,1),J2484-OFFSET(J2484,-ROW()+2,0,1,1))</f>
        <v>37263.248588800023</v>
      </c>
      <c r="L2484" s="32" t="str">
        <f ca="1">IF(AND(F2484&gt;OFFSET(F2484,-计算结果!B$19,0,1,1),'000300'!K2484&lt;OFFSET('000300'!K2484,-计算结果!B$19,0,1,1)),"卖",IF(AND(F2484&lt;OFFSET(F2484,-计算结果!B$19,0,1,1),'000300'!K2484&gt;OFFSET('000300'!K2484,-计算结果!B$19,0,1,1)),"买",L2483))</f>
        <v>卖</v>
      </c>
      <c r="M2484" s="4" t="str">
        <f t="shared" ca="1" si="154"/>
        <v/>
      </c>
      <c r="N2484" s="3">
        <f ca="1">IF(L2483="买",E2484/E2483-1,0)-IF(M2484=1,计算结果!B$17,0)</f>
        <v>0</v>
      </c>
      <c r="O2484" s="2">
        <f t="shared" ca="1" si="155"/>
        <v>2.3343346004372969</v>
      </c>
      <c r="P2484" s="3">
        <f ca="1">1-O2484/MAX(O$2:O2484)</f>
        <v>0.10089720675163549</v>
      </c>
    </row>
    <row r="2485" spans="1:16" x14ac:dyDescent="0.15">
      <c r="A2485" s="1">
        <v>42094</v>
      </c>
      <c r="B2485">
        <v>4138.8900000000003</v>
      </c>
      <c r="C2485">
        <v>4166.0200000000004</v>
      </c>
      <c r="D2485" s="21">
        <v>4037.77</v>
      </c>
      <c r="E2485" s="21">
        <v>4051.2</v>
      </c>
      <c r="F2485" s="43">
        <v>5981.2170956800001</v>
      </c>
      <c r="G2485" s="3">
        <f t="shared" si="152"/>
        <v>-9.0455899691305186E-3</v>
      </c>
      <c r="H2485" s="3">
        <f>1-E2485/MAX(E$2:E2485)</f>
        <v>0.31069216633771179</v>
      </c>
      <c r="I2485" s="21">
        <f ca="1">IF(ROW()&gt;计算结果!B$18-1,AVERAGE(OFFSET(E2485,0,0,-计算结果!B$18,1)),AVERAGE(OFFSET(E2485,0,0,-ROW()+1,1)))</f>
        <v>4015.2699999999995</v>
      </c>
      <c r="J2485" s="43">
        <f t="shared" ca="1" si="153"/>
        <v>485167.49911295972</v>
      </c>
      <c r="K2485" s="43">
        <f ca="1">IF(ROW()&gt;计算结果!B$19+1,J2485-OFFSET(J2485,-计算结果!B$19,0,1,1),J2485-OFFSET(J2485,-ROW()+2,0,1,1))</f>
        <v>38399.810273280018</v>
      </c>
      <c r="L2485" s="32" t="str">
        <f ca="1">IF(AND(F2485&gt;OFFSET(F2485,-计算结果!B$19,0,1,1),'000300'!K2485&lt;OFFSET('000300'!K2485,-计算结果!B$19,0,1,1)),"卖",IF(AND(F2485&lt;OFFSET(F2485,-计算结果!B$19,0,1,1),'000300'!K2485&gt;OFFSET('000300'!K2485,-计算结果!B$19,0,1,1)),"买",L2484))</f>
        <v>卖</v>
      </c>
      <c r="M2485" s="4" t="str">
        <f t="shared" ca="1" si="154"/>
        <v/>
      </c>
      <c r="N2485" s="3">
        <f ca="1">IF(L2484="买",E2485/E2484-1,0)-IF(M2485=1,计算结果!B$17,0)</f>
        <v>0</v>
      </c>
      <c r="O2485" s="2">
        <f t="shared" ca="1" si="155"/>
        <v>2.3343346004372969</v>
      </c>
      <c r="P2485" s="3">
        <f ca="1">1-O2485/MAX(O$2:O2485)</f>
        <v>0.10089720675163549</v>
      </c>
    </row>
    <row r="2486" spans="1:16" x14ac:dyDescent="0.15">
      <c r="A2486" s="1">
        <v>42095</v>
      </c>
      <c r="B2486">
        <v>4057.5</v>
      </c>
      <c r="C2486">
        <v>4139.5</v>
      </c>
      <c r="D2486" s="21">
        <v>4046.94</v>
      </c>
      <c r="E2486" s="21">
        <v>4123.8999999999996</v>
      </c>
      <c r="F2486" s="43">
        <v>4665.9688857600004</v>
      </c>
      <c r="G2486" s="3">
        <f t="shared" si="152"/>
        <v>1.7945300157977906E-2</v>
      </c>
      <c r="H2486" s="3">
        <f>1-E2486/MAX(E$2:E2486)</f>
        <v>0.29832233036139666</v>
      </c>
      <c r="I2486" s="21">
        <f ca="1">IF(ROW()&gt;计算结果!B$18-1,AVERAGE(OFFSET(E2486,0,0,-计算结果!B$18,1)),AVERAGE(OFFSET(E2486,0,0,-ROW()+1,1)))</f>
        <v>4058.7449999999994</v>
      </c>
      <c r="J2486" s="43">
        <f t="shared" ca="1" si="153"/>
        <v>489833.46799871972</v>
      </c>
      <c r="K2486" s="43">
        <f ca="1">IF(ROW()&gt;计算结果!B$19+1,J2486-OFFSET(J2486,-计算结果!B$19,0,1,1),J2486-OFFSET(J2486,-ROW()+2,0,1,1))</f>
        <v>38433.651097599999</v>
      </c>
      <c r="L2486" s="32" t="str">
        <f ca="1">IF(AND(F2486&gt;OFFSET(F2486,-计算结果!B$19,0,1,1),'000300'!K2486&lt;OFFSET('000300'!K2486,-计算结果!B$19,0,1,1)),"卖",IF(AND(F2486&lt;OFFSET(F2486,-计算结果!B$19,0,1,1),'000300'!K2486&gt;OFFSET('000300'!K2486,-计算结果!B$19,0,1,1)),"买",L2485))</f>
        <v>卖</v>
      </c>
      <c r="M2486" s="4" t="str">
        <f t="shared" ca="1" si="154"/>
        <v/>
      </c>
      <c r="N2486" s="3">
        <f ca="1">IF(L2485="买",E2486/E2485-1,0)-IF(M2486=1,计算结果!B$17,0)</f>
        <v>0</v>
      </c>
      <c r="O2486" s="2">
        <f t="shared" ca="1" si="155"/>
        <v>2.3343346004372969</v>
      </c>
      <c r="P2486" s="3">
        <f ca="1">1-O2486/MAX(O$2:O2486)</f>
        <v>0.10089720675163549</v>
      </c>
    </row>
    <row r="2487" spans="1:16" x14ac:dyDescent="0.15">
      <c r="A2487" s="1">
        <v>42096</v>
      </c>
      <c r="B2487">
        <v>4149.95</v>
      </c>
      <c r="C2487">
        <v>4156.84</v>
      </c>
      <c r="D2487" s="21">
        <v>4068.65</v>
      </c>
      <c r="E2487" s="21">
        <v>4124.78</v>
      </c>
      <c r="F2487" s="43">
        <v>4766.1783449599998</v>
      </c>
      <c r="G2487" s="3">
        <f t="shared" si="152"/>
        <v>2.1339023739663787E-4</v>
      </c>
      <c r="H2487" s="3">
        <f>1-E2487/MAX(E$2:E2487)</f>
        <v>0.29817259919689654</v>
      </c>
      <c r="I2487" s="21">
        <f ca="1">IF(ROW()&gt;计算结果!B$18-1,AVERAGE(OFFSET(E2487,0,0,-计算结果!B$18,1)),AVERAGE(OFFSET(E2487,0,0,-ROW()+1,1)))</f>
        <v>4097.0149999999994</v>
      </c>
      <c r="J2487" s="43">
        <f t="shared" ca="1" si="153"/>
        <v>494599.64634367969</v>
      </c>
      <c r="K2487" s="43">
        <f ca="1">IF(ROW()&gt;计算结果!B$19+1,J2487-OFFSET(J2487,-计算结果!B$19,0,1,1),J2487-OFFSET(J2487,-ROW()+2,0,1,1))</f>
        <v>37755.14574847999</v>
      </c>
      <c r="L2487" s="32" t="str">
        <f ca="1">IF(AND(F2487&gt;OFFSET(F2487,-计算结果!B$19,0,1,1),'000300'!K2487&lt;OFFSET('000300'!K2487,-计算结果!B$19,0,1,1)),"卖",IF(AND(F2487&lt;OFFSET(F2487,-计算结果!B$19,0,1,1),'000300'!K2487&gt;OFFSET('000300'!K2487,-计算结果!B$19,0,1,1)),"买",L2486))</f>
        <v>买</v>
      </c>
      <c r="M2487" s="4">
        <f t="shared" ca="1" si="154"/>
        <v>1</v>
      </c>
      <c r="N2487" s="3">
        <f ca="1">IF(L2486="买",E2487/E2486-1,0)-IF(M2487=1,计算结果!B$17,0)</f>
        <v>0</v>
      </c>
      <c r="O2487" s="2">
        <f t="shared" ca="1" si="155"/>
        <v>2.3343346004372969</v>
      </c>
      <c r="P2487" s="3">
        <f ca="1">1-O2487/MAX(O$2:O2487)</f>
        <v>0.10089720675163549</v>
      </c>
    </row>
    <row r="2488" spans="1:16" x14ac:dyDescent="0.15">
      <c r="A2488" s="1">
        <v>42097</v>
      </c>
      <c r="B2488">
        <v>4104.67</v>
      </c>
      <c r="C2488">
        <v>4170.5600000000004</v>
      </c>
      <c r="D2488" s="21">
        <v>4092.38</v>
      </c>
      <c r="E2488" s="21">
        <v>4170.54</v>
      </c>
      <c r="F2488" s="43">
        <v>4669.6559411199996</v>
      </c>
      <c r="G2488" s="3">
        <f t="shared" si="152"/>
        <v>1.1093925009333816E-2</v>
      </c>
      <c r="H2488" s="3">
        <f>1-E2488/MAX(E$2:E2488)</f>
        <v>0.29038657864289119</v>
      </c>
      <c r="I2488" s="21">
        <f ca="1">IF(ROW()&gt;计算结果!B$18-1,AVERAGE(OFFSET(E2488,0,0,-计算结果!B$18,1)),AVERAGE(OFFSET(E2488,0,0,-ROW()+1,1)))</f>
        <v>4117.6049999999996</v>
      </c>
      <c r="J2488" s="43">
        <f t="shared" ca="1" si="153"/>
        <v>499269.30228479969</v>
      </c>
      <c r="K2488" s="43">
        <f ca="1">IF(ROW()&gt;计算结果!B$19+1,J2488-OFFSET(J2488,-计算结果!B$19,0,1,1),J2488-OFFSET(J2488,-ROW()+2,0,1,1))</f>
        <v>37227.199528959987</v>
      </c>
      <c r="L2488" s="32" t="str">
        <f ca="1">IF(AND(F2488&gt;OFFSET(F2488,-计算结果!B$19,0,1,1),'000300'!K2488&lt;OFFSET('000300'!K2488,-计算结果!B$19,0,1,1)),"卖",IF(AND(F2488&lt;OFFSET(F2488,-计算结果!B$19,0,1,1),'000300'!K2488&gt;OFFSET('000300'!K2488,-计算结果!B$19,0,1,1)),"买",L2487))</f>
        <v>买</v>
      </c>
      <c r="M2488" s="4" t="str">
        <f t="shared" ca="1" si="154"/>
        <v/>
      </c>
      <c r="N2488" s="3">
        <f ca="1">IF(L2487="买",E2488/E2487-1,0)-IF(M2488=1,计算结果!B$17,0)</f>
        <v>1.1093925009333816E-2</v>
      </c>
      <c r="O2488" s="2">
        <f t="shared" ca="1" si="155"/>
        <v>2.3602315334412416</v>
      </c>
      <c r="P2488" s="3">
        <f ca="1">1-O2488/MAX(O$2:O2488)</f>
        <v>9.0922627787655474E-2</v>
      </c>
    </row>
    <row r="2489" spans="1:16" x14ac:dyDescent="0.15">
      <c r="A2489" s="1">
        <v>42101</v>
      </c>
      <c r="B2489">
        <v>4213.8900000000003</v>
      </c>
      <c r="C2489">
        <v>4260.47</v>
      </c>
      <c r="D2489" s="21">
        <v>4197.0200000000004</v>
      </c>
      <c r="E2489" s="21">
        <v>4260.04</v>
      </c>
      <c r="F2489" s="43">
        <v>5646.4631398399997</v>
      </c>
      <c r="G2489" s="3">
        <f t="shared" si="152"/>
        <v>2.146005073683499E-2</v>
      </c>
      <c r="H2489" s="3">
        <f>1-E2489/MAX(E$2:E2489)</f>
        <v>0.27515823861702848</v>
      </c>
      <c r="I2489" s="21">
        <f ca="1">IF(ROW()&gt;计算结果!B$18-1,AVERAGE(OFFSET(E2489,0,0,-计算结果!B$18,1)),AVERAGE(OFFSET(E2489,0,0,-ROW()+1,1)))</f>
        <v>4169.8150000000005</v>
      </c>
      <c r="J2489" s="43">
        <f t="shared" ca="1" si="153"/>
        <v>504915.76542463969</v>
      </c>
      <c r="K2489" s="43">
        <f ca="1">IF(ROW()&gt;计算结果!B$19+1,J2489-OFFSET(J2489,-计算结果!B$19,0,1,1),J2489-OFFSET(J2489,-ROW()+2,0,1,1))</f>
        <v>36962.99442175997</v>
      </c>
      <c r="L2489" s="32" t="str">
        <f ca="1">IF(AND(F2489&gt;OFFSET(F2489,-计算结果!B$19,0,1,1),'000300'!K2489&lt;OFFSET('000300'!K2489,-计算结果!B$19,0,1,1)),"卖",IF(AND(F2489&lt;OFFSET(F2489,-计算结果!B$19,0,1,1),'000300'!K2489&gt;OFFSET('000300'!K2489,-计算结果!B$19,0,1,1)),"买",L2488))</f>
        <v>买</v>
      </c>
      <c r="M2489" s="4" t="str">
        <f t="shared" ca="1" si="154"/>
        <v/>
      </c>
      <c r="N2489" s="3">
        <f ca="1">IF(L2488="买",E2489/E2488-1,0)-IF(M2489=1,计算结果!B$17,0)</f>
        <v>2.146005073683499E-2</v>
      </c>
      <c r="O2489" s="2">
        <f t="shared" ca="1" si="155"/>
        <v>2.4108822218995685</v>
      </c>
      <c r="P2489" s="3">
        <f ca="1">1-O2489/MAX(O$2:O2489)</f>
        <v>7.1413781256269959E-2</v>
      </c>
    </row>
    <row r="2490" spans="1:16" x14ac:dyDescent="0.15">
      <c r="A2490" s="1">
        <v>42102</v>
      </c>
      <c r="B2490">
        <v>4277.45</v>
      </c>
      <c r="C2490">
        <v>4304.78</v>
      </c>
      <c r="D2490" s="21">
        <v>4204.83</v>
      </c>
      <c r="E2490" s="21">
        <v>4295.8</v>
      </c>
      <c r="F2490" s="43">
        <v>6583.0807142399999</v>
      </c>
      <c r="G2490" s="3">
        <f t="shared" si="152"/>
        <v>8.3942873775832982E-3</v>
      </c>
      <c r="H2490" s="3">
        <f>1-E2490/MAX(E$2:E2490)</f>
        <v>0.26907370856870616</v>
      </c>
      <c r="I2490" s="21">
        <f ca="1">IF(ROW()&gt;计算结果!B$18-1,AVERAGE(OFFSET(E2490,0,0,-计算结果!B$18,1)),AVERAGE(OFFSET(E2490,0,0,-ROW()+1,1)))</f>
        <v>4212.79</v>
      </c>
      <c r="J2490" s="43">
        <f t="shared" ca="1" si="153"/>
        <v>511498.84613887966</v>
      </c>
      <c r="K2490" s="43">
        <f ca="1">IF(ROW()&gt;计算结果!B$19+1,J2490-OFFSET(J2490,-计算结果!B$19,0,1,1),J2490-OFFSET(J2490,-ROW()+2,0,1,1))</f>
        <v>38528.73629695992</v>
      </c>
      <c r="L2490" s="32" t="str">
        <f ca="1">IF(AND(F2490&gt;OFFSET(F2490,-计算结果!B$19,0,1,1),'000300'!K2490&lt;OFFSET('000300'!K2490,-计算结果!B$19,0,1,1)),"卖",IF(AND(F2490&lt;OFFSET(F2490,-计算结果!B$19,0,1,1),'000300'!K2490&gt;OFFSET('000300'!K2490,-计算结果!B$19,0,1,1)),"买",L2489))</f>
        <v>卖</v>
      </c>
      <c r="M2490" s="4">
        <f t="shared" ca="1" si="154"/>
        <v>1</v>
      </c>
      <c r="N2490" s="3">
        <f ca="1">IF(L2489="买",E2490/E2489-1,0)-IF(M2490=1,计算结果!B$17,0)</f>
        <v>8.3942873775832982E-3</v>
      </c>
      <c r="O2490" s="2">
        <f t="shared" ca="1" si="155"/>
        <v>2.4311198601037001</v>
      </c>
      <c r="P2490" s="3">
        <f ca="1">1-O2490/MAX(O$2:O2490)</f>
        <v>6.361896168127168E-2</v>
      </c>
    </row>
    <row r="2491" spans="1:16" x14ac:dyDescent="0.15">
      <c r="A2491" s="1">
        <v>42103</v>
      </c>
      <c r="B2491">
        <v>4316.96</v>
      </c>
      <c r="C2491">
        <v>4332.17</v>
      </c>
      <c r="D2491" s="21">
        <v>4212.6099999999997</v>
      </c>
      <c r="E2491" s="21">
        <v>4262.1400000000003</v>
      </c>
      <c r="F2491" s="43">
        <v>6504.1917542399997</v>
      </c>
      <c r="G2491" s="3">
        <f t="shared" si="152"/>
        <v>-7.8355603147259867E-3</v>
      </c>
      <c r="H2491" s="3">
        <f>1-E2491/MAX(E$2:E2491)</f>
        <v>0.27480092561083502</v>
      </c>
      <c r="I2491" s="21">
        <f ca="1">IF(ROW()&gt;计算结果!B$18-1,AVERAGE(OFFSET(E2491,0,0,-计算结果!B$18,1)),AVERAGE(OFFSET(E2491,0,0,-ROW()+1,1)))</f>
        <v>4247.13</v>
      </c>
      <c r="J2491" s="43">
        <f t="shared" ca="1" si="153"/>
        <v>518003.03789311968</v>
      </c>
      <c r="K2491" s="43">
        <f ca="1">IF(ROW()&gt;计算结果!B$19+1,J2491-OFFSET(J2491,-计算结果!B$19,0,1,1),J2491-OFFSET(J2491,-ROW()+2,0,1,1))</f>
        <v>40347.543142399925</v>
      </c>
      <c r="L2491" s="32" t="str">
        <f ca="1">IF(AND(F2491&gt;OFFSET(F2491,-计算结果!B$19,0,1,1),'000300'!K2491&lt;OFFSET('000300'!K2491,-计算结果!B$19,0,1,1)),"卖",IF(AND(F2491&lt;OFFSET(F2491,-计算结果!B$19,0,1,1),'000300'!K2491&gt;OFFSET('000300'!K2491,-计算结果!B$19,0,1,1)),"买",L2490))</f>
        <v>卖</v>
      </c>
      <c r="M2491" s="4" t="str">
        <f t="shared" ca="1" si="154"/>
        <v/>
      </c>
      <c r="N2491" s="3">
        <f ca="1">IF(L2490="买",E2491/E2490-1,0)-IF(M2491=1,计算结果!B$17,0)</f>
        <v>0</v>
      </c>
      <c r="O2491" s="2">
        <f t="shared" ca="1" si="155"/>
        <v>2.4311198601037001</v>
      </c>
      <c r="P2491" s="3">
        <f ca="1">1-O2491/MAX(O$2:O2491)</f>
        <v>6.361896168127168E-2</v>
      </c>
    </row>
    <row r="2492" spans="1:16" x14ac:dyDescent="0.15">
      <c r="A2492" s="1">
        <v>42104</v>
      </c>
      <c r="B2492">
        <v>4249.38</v>
      </c>
      <c r="C2492">
        <v>4351.6899999999996</v>
      </c>
      <c r="D2492" s="21">
        <v>4231.2</v>
      </c>
      <c r="E2492" s="21">
        <v>4344.42</v>
      </c>
      <c r="F2492" s="43">
        <v>5093.5427891199997</v>
      </c>
      <c r="G2492" s="3">
        <f t="shared" si="152"/>
        <v>1.9304856245923263E-2</v>
      </c>
      <c r="H2492" s="3">
        <f>1-E2492/MAX(E$2:E2492)</f>
        <v>0.26080106173007556</v>
      </c>
      <c r="I2492" s="21">
        <f ca="1">IF(ROW()&gt;计算结果!B$18-1,AVERAGE(OFFSET(E2492,0,0,-计算结果!B$18,1)),AVERAGE(OFFSET(E2492,0,0,-ROW()+1,1)))</f>
        <v>4290.6000000000004</v>
      </c>
      <c r="J2492" s="43">
        <f t="shared" ca="1" si="153"/>
        <v>523096.58068223967</v>
      </c>
      <c r="K2492" s="43">
        <f ca="1">IF(ROW()&gt;计算结果!B$19+1,J2492-OFFSET(J2492,-计算结果!B$19,0,1,1),J2492-OFFSET(J2492,-ROW()+2,0,1,1))</f>
        <v>49372.409364479943</v>
      </c>
      <c r="L2492" s="32" t="str">
        <f ca="1">IF(AND(F2492&gt;OFFSET(F2492,-计算结果!B$19,0,1,1),'000300'!K2492&lt;OFFSET('000300'!K2492,-计算结果!B$19,0,1,1)),"卖",IF(AND(F2492&lt;OFFSET(F2492,-计算结果!B$19,0,1,1),'000300'!K2492&gt;OFFSET('000300'!K2492,-计算结果!B$19,0,1,1)),"买",L2491))</f>
        <v>卖</v>
      </c>
      <c r="M2492" s="4" t="str">
        <f t="shared" ca="1" si="154"/>
        <v/>
      </c>
      <c r="N2492" s="3">
        <f ca="1">IF(L2491="买",E2492/E2491-1,0)-IF(M2492=1,计算结果!B$17,0)</f>
        <v>0</v>
      </c>
      <c r="O2492" s="2">
        <f t="shared" ca="1" si="155"/>
        <v>2.4311198601037001</v>
      </c>
      <c r="P2492" s="3">
        <f ca="1">1-O2492/MAX(O$2:O2492)</f>
        <v>6.361896168127168E-2</v>
      </c>
    </row>
    <row r="2493" spans="1:16" x14ac:dyDescent="0.15">
      <c r="A2493" s="1">
        <v>42107</v>
      </c>
      <c r="B2493">
        <v>4394.05</v>
      </c>
      <c r="C2493">
        <v>4432.0200000000004</v>
      </c>
      <c r="D2493" s="21">
        <v>4361.59</v>
      </c>
      <c r="E2493" s="21">
        <v>4421.07</v>
      </c>
      <c r="F2493" s="43">
        <v>5985.1813683199998</v>
      </c>
      <c r="G2493" s="3">
        <f t="shared" si="152"/>
        <v>1.7643321778280985E-2</v>
      </c>
      <c r="H2493" s="3">
        <f>1-E2493/MAX(E$2:E2493)</f>
        <v>0.24775913700401553</v>
      </c>
      <c r="I2493" s="21">
        <f ca="1">IF(ROW()&gt;计算结果!B$18-1,AVERAGE(OFFSET(E2493,0,0,-计算结果!B$18,1)),AVERAGE(OFFSET(E2493,0,0,-ROW()+1,1)))</f>
        <v>4330.8575000000001</v>
      </c>
      <c r="J2493" s="43">
        <f t="shared" ca="1" si="153"/>
        <v>529081.76205055963</v>
      </c>
      <c r="K2493" s="43">
        <f ca="1">IF(ROW()&gt;计算结果!B$19+1,J2493-OFFSET(J2493,-计算结果!B$19,0,1,1),J2493-OFFSET(J2493,-ROW()+2,0,1,1))</f>
        <v>49895.48003327992</v>
      </c>
      <c r="L2493" s="32" t="str">
        <f ca="1">IF(AND(F2493&gt;OFFSET(F2493,-计算结果!B$19,0,1,1),'000300'!K2493&lt;OFFSET('000300'!K2493,-计算结果!B$19,0,1,1)),"卖",IF(AND(F2493&lt;OFFSET(F2493,-计算结果!B$19,0,1,1),'000300'!K2493&gt;OFFSET('000300'!K2493,-计算结果!B$19,0,1,1)),"买",L2492))</f>
        <v>卖</v>
      </c>
      <c r="M2493" s="4" t="str">
        <f t="shared" ca="1" si="154"/>
        <v/>
      </c>
      <c r="N2493" s="3">
        <f ca="1">IF(L2492="买",E2493/E2492-1,0)-IF(M2493=1,计算结果!B$17,0)</f>
        <v>0</v>
      </c>
      <c r="O2493" s="2">
        <f t="shared" ca="1" si="155"/>
        <v>2.4311198601037001</v>
      </c>
      <c r="P2493" s="3">
        <f ca="1">1-O2493/MAX(O$2:O2493)</f>
        <v>6.361896168127168E-2</v>
      </c>
    </row>
    <row r="2494" spans="1:16" x14ac:dyDescent="0.15">
      <c r="A2494" s="1">
        <v>42108</v>
      </c>
      <c r="B2494">
        <v>4432.13</v>
      </c>
      <c r="C2494">
        <v>4474.3500000000004</v>
      </c>
      <c r="D2494" s="21">
        <v>4385.91</v>
      </c>
      <c r="E2494" s="21">
        <v>4438.18</v>
      </c>
      <c r="F2494" s="43">
        <v>6021.2746649600003</v>
      </c>
      <c r="G2494" s="3">
        <f t="shared" si="152"/>
        <v>3.8701038436397273E-3</v>
      </c>
      <c r="H2494" s="3">
        <f>1-E2494/MAX(E$2:E2494)</f>
        <v>0.24484788674879188</v>
      </c>
      <c r="I2494" s="21">
        <f ca="1">IF(ROW()&gt;计算结果!B$18-1,AVERAGE(OFFSET(E2494,0,0,-计算结果!B$18,1)),AVERAGE(OFFSET(E2494,0,0,-ROW()+1,1)))</f>
        <v>4366.4525000000003</v>
      </c>
      <c r="J2494" s="43">
        <f t="shared" ca="1" si="153"/>
        <v>535103.03671551961</v>
      </c>
      <c r="K2494" s="43">
        <f ca="1">IF(ROW()&gt;计算结果!B$19+1,J2494-OFFSET(J2494,-计算结果!B$19,0,1,1),J2494-OFFSET(J2494,-ROW()+2,0,1,1))</f>
        <v>49935.537602559896</v>
      </c>
      <c r="L2494" s="32" t="str">
        <f ca="1">IF(AND(F2494&gt;OFFSET(F2494,-计算结果!B$19,0,1,1),'000300'!K2494&lt;OFFSET('000300'!K2494,-计算结果!B$19,0,1,1)),"卖",IF(AND(F2494&lt;OFFSET(F2494,-计算结果!B$19,0,1,1),'000300'!K2494&gt;OFFSET('000300'!K2494,-计算结果!B$19,0,1,1)),"买",L2493))</f>
        <v>卖</v>
      </c>
      <c r="M2494" s="4" t="str">
        <f t="shared" ca="1" si="154"/>
        <v/>
      </c>
      <c r="N2494" s="3">
        <f ca="1">IF(L2493="买",E2494/E2493-1,0)-IF(M2494=1,计算结果!B$17,0)</f>
        <v>0</v>
      </c>
      <c r="O2494" s="2">
        <f t="shared" ca="1" si="155"/>
        <v>2.4311198601037001</v>
      </c>
      <c r="P2494" s="3">
        <f ca="1">1-O2494/MAX(O$2:O2494)</f>
        <v>6.361896168127168E-2</v>
      </c>
    </row>
    <row r="2495" spans="1:16" x14ac:dyDescent="0.15">
      <c r="A2495" s="1">
        <v>42109</v>
      </c>
      <c r="B2495">
        <v>4439.3100000000004</v>
      </c>
      <c r="C2495">
        <v>4476</v>
      </c>
      <c r="D2495" s="21">
        <v>4379.6099999999997</v>
      </c>
      <c r="E2495" s="21">
        <v>4380.51</v>
      </c>
      <c r="F2495" s="43">
        <v>5968.22851584</v>
      </c>
      <c r="G2495" s="3">
        <f t="shared" si="152"/>
        <v>-1.2994065134807498E-2</v>
      </c>
      <c r="H2495" s="3">
        <f>1-E2495/MAX(E$2:E2495)</f>
        <v>0.25466038249506562</v>
      </c>
      <c r="I2495" s="21">
        <f ca="1">IF(ROW()&gt;计算结果!B$18-1,AVERAGE(OFFSET(E2495,0,0,-计算结果!B$18,1)),AVERAGE(OFFSET(E2495,0,0,-ROW()+1,1)))</f>
        <v>4396.0450000000001</v>
      </c>
      <c r="J2495" s="43">
        <f t="shared" ca="1" si="153"/>
        <v>541071.26523135963</v>
      </c>
      <c r="K2495" s="43">
        <f ca="1">IF(ROW()&gt;计算结果!B$19+1,J2495-OFFSET(J2495,-计算结果!B$19,0,1,1),J2495-OFFSET(J2495,-ROW()+2,0,1,1))</f>
        <v>51237.797232639918</v>
      </c>
      <c r="L2495" s="32" t="str">
        <f ca="1">IF(AND(F2495&gt;OFFSET(F2495,-计算结果!B$19,0,1,1),'000300'!K2495&lt;OFFSET('000300'!K2495,-计算结果!B$19,0,1,1)),"卖",IF(AND(F2495&lt;OFFSET(F2495,-计算结果!B$19,0,1,1),'000300'!K2495&gt;OFFSET('000300'!K2495,-计算结果!B$19,0,1,1)),"买",L2494))</f>
        <v>卖</v>
      </c>
      <c r="M2495" s="4" t="str">
        <f t="shared" ca="1" si="154"/>
        <v/>
      </c>
      <c r="N2495" s="3">
        <f ca="1">IF(L2494="买",E2495/E2494-1,0)-IF(M2495=1,计算结果!B$17,0)</f>
        <v>0</v>
      </c>
      <c r="O2495" s="2">
        <f t="shared" ca="1" si="155"/>
        <v>2.4311198601037001</v>
      </c>
      <c r="P2495" s="3">
        <f ca="1">1-O2495/MAX(O$2:O2495)</f>
        <v>6.361896168127168E-2</v>
      </c>
    </row>
    <row r="2496" spans="1:16" x14ac:dyDescent="0.15">
      <c r="A2496" s="1">
        <v>42110</v>
      </c>
      <c r="B2496">
        <v>4355.49</v>
      </c>
      <c r="C2496">
        <v>4513.76</v>
      </c>
      <c r="D2496" s="21">
        <v>4335.63</v>
      </c>
      <c r="E2496" s="21">
        <v>4513.55</v>
      </c>
      <c r="F2496" s="43">
        <v>5647.2286003199997</v>
      </c>
      <c r="G2496" s="3">
        <f t="shared" si="152"/>
        <v>3.0370892886901313E-2</v>
      </c>
      <c r="H2496" s="3">
        <f>1-E2496/MAX(E$2:E2496)</f>
        <v>0.23202375280745924</v>
      </c>
      <c r="I2496" s="21">
        <f ca="1">IF(ROW()&gt;计算结果!B$18-1,AVERAGE(OFFSET(E2496,0,0,-计算结果!B$18,1)),AVERAGE(OFFSET(E2496,0,0,-ROW()+1,1)))</f>
        <v>4438.3275000000003</v>
      </c>
      <c r="J2496" s="43">
        <f t="shared" ca="1" si="153"/>
        <v>546718.49383167969</v>
      </c>
      <c r="K2496" s="43">
        <f ca="1">IF(ROW()&gt;计算结果!B$19+1,J2496-OFFSET(J2496,-计算结果!B$19,0,1,1),J2496-OFFSET(J2496,-ROW()+2,0,1,1))</f>
        <v>52118.847487999999</v>
      </c>
      <c r="L2496" s="32" t="str">
        <f ca="1">IF(AND(F2496&gt;OFFSET(F2496,-计算结果!B$19,0,1,1),'000300'!K2496&lt;OFFSET('000300'!K2496,-计算结果!B$19,0,1,1)),"卖",IF(AND(F2496&lt;OFFSET(F2496,-计算结果!B$19,0,1,1),'000300'!K2496&gt;OFFSET('000300'!K2496,-计算结果!B$19,0,1,1)),"买",L2495))</f>
        <v>卖</v>
      </c>
      <c r="M2496" s="4" t="str">
        <f t="shared" ca="1" si="154"/>
        <v/>
      </c>
      <c r="N2496" s="3">
        <f ca="1">IF(L2495="买",E2496/E2495-1,0)-IF(M2496=1,计算结果!B$17,0)</f>
        <v>0</v>
      </c>
      <c r="O2496" s="2">
        <f t="shared" ca="1" si="155"/>
        <v>2.4311198601037001</v>
      </c>
      <c r="P2496" s="3">
        <f ca="1">1-O2496/MAX(O$2:O2496)</f>
        <v>6.361896168127168E-2</v>
      </c>
    </row>
    <row r="2497" spans="1:16" x14ac:dyDescent="0.15">
      <c r="A2497" s="1">
        <v>42111</v>
      </c>
      <c r="B2497">
        <v>4578.68</v>
      </c>
      <c r="C2497">
        <v>4630.2700000000004</v>
      </c>
      <c r="D2497" s="21">
        <v>4553.8999999999996</v>
      </c>
      <c r="E2497" s="21">
        <v>4596.1400000000003</v>
      </c>
      <c r="F2497" s="43">
        <v>7339.5358924800003</v>
      </c>
      <c r="G2497" s="3">
        <f t="shared" si="152"/>
        <v>1.82982353136667E-2</v>
      </c>
      <c r="H2497" s="3">
        <f>1-E2497/MAX(E$2:E2497)</f>
        <v>0.21797114272102358</v>
      </c>
      <c r="I2497" s="21">
        <f ca="1">IF(ROW()&gt;计算结果!B$18-1,AVERAGE(OFFSET(E2497,0,0,-计算结果!B$18,1)),AVERAGE(OFFSET(E2497,0,0,-ROW()+1,1)))</f>
        <v>4482.0950000000003</v>
      </c>
      <c r="J2497" s="43">
        <f t="shared" ca="1" si="153"/>
        <v>554058.02972415974</v>
      </c>
      <c r="K2497" s="43">
        <f ca="1">IF(ROW()&gt;计算结果!B$19+1,J2497-OFFSET(J2497,-计算结果!B$19,0,1,1),J2497-OFFSET(J2497,-ROW()+2,0,1,1))</f>
        <v>54788.727439360053</v>
      </c>
      <c r="L2497" s="32" t="str">
        <f ca="1">IF(AND(F2497&gt;OFFSET(F2497,-计算结果!B$19,0,1,1),'000300'!K2497&lt;OFFSET('000300'!K2497,-计算结果!B$19,0,1,1)),"卖",IF(AND(F2497&lt;OFFSET(F2497,-计算结果!B$19,0,1,1),'000300'!K2497&gt;OFFSET('000300'!K2497,-计算结果!B$19,0,1,1)),"买",L2496))</f>
        <v>卖</v>
      </c>
      <c r="M2497" s="4" t="str">
        <f t="shared" ca="1" si="154"/>
        <v/>
      </c>
      <c r="N2497" s="3">
        <f ca="1">IF(L2496="买",E2497/E2496-1,0)-IF(M2497=1,计算结果!B$17,0)</f>
        <v>0</v>
      </c>
      <c r="O2497" s="2">
        <f t="shared" ca="1" si="155"/>
        <v>2.4311198601037001</v>
      </c>
      <c r="P2497" s="3">
        <f ca="1">1-O2497/MAX(O$2:O2497)</f>
        <v>6.361896168127168E-2</v>
      </c>
    </row>
    <row r="2498" spans="1:16" x14ac:dyDescent="0.15">
      <c r="A2498" s="1">
        <v>42114</v>
      </c>
      <c r="B2498">
        <v>4615.03</v>
      </c>
      <c r="C2498">
        <v>4671.17</v>
      </c>
      <c r="D2498" s="21">
        <v>4492.6000000000004</v>
      </c>
      <c r="E2498" s="21">
        <v>4521.92</v>
      </c>
      <c r="F2498" s="43">
        <v>9392.6490111999992</v>
      </c>
      <c r="G2498" s="3">
        <f t="shared" si="152"/>
        <v>-1.6148333166526752E-2</v>
      </c>
      <c r="H2498" s="3">
        <f>1-E2498/MAX(E$2:E2498)</f>
        <v>0.23059960525420264</v>
      </c>
      <c r="I2498" s="21">
        <f ca="1">IF(ROW()&gt;计算结果!B$18-1,AVERAGE(OFFSET(E2498,0,0,-计算结果!B$18,1)),AVERAGE(OFFSET(E2498,0,0,-ROW()+1,1)))</f>
        <v>4503.0300000000007</v>
      </c>
      <c r="J2498" s="43">
        <f t="shared" ca="1" si="153"/>
        <v>563450.67873535969</v>
      </c>
      <c r="K2498" s="43">
        <f ca="1">IF(ROW()&gt;计算结果!B$19+1,J2498-OFFSET(J2498,-计算结果!B$19,0,1,1),J2498-OFFSET(J2498,-ROW()+2,0,1,1))</f>
        <v>58534.913310720003</v>
      </c>
      <c r="L2498" s="32" t="str">
        <f ca="1">IF(AND(F2498&gt;OFFSET(F2498,-计算结果!B$19,0,1,1),'000300'!K2498&lt;OFFSET('000300'!K2498,-计算结果!B$19,0,1,1)),"卖",IF(AND(F2498&lt;OFFSET(F2498,-计算结果!B$19,0,1,1),'000300'!K2498&gt;OFFSET('000300'!K2498,-计算结果!B$19,0,1,1)),"买",L2497))</f>
        <v>卖</v>
      </c>
      <c r="M2498" s="4" t="str">
        <f t="shared" ca="1" si="154"/>
        <v/>
      </c>
      <c r="N2498" s="3">
        <f ca="1">IF(L2497="买",E2498/E2497-1,0)-IF(M2498=1,计算结果!B$17,0)</f>
        <v>0</v>
      </c>
      <c r="O2498" s="2">
        <f t="shared" ca="1" si="155"/>
        <v>2.4311198601037001</v>
      </c>
      <c r="P2498" s="3">
        <f ca="1">1-O2498/MAX(O$2:O2498)</f>
        <v>6.361896168127168E-2</v>
      </c>
    </row>
    <row r="2499" spans="1:16" x14ac:dyDescent="0.15">
      <c r="A2499" s="1">
        <v>42115</v>
      </c>
      <c r="B2499">
        <v>4520.46</v>
      </c>
      <c r="C2499">
        <v>4620.0600000000004</v>
      </c>
      <c r="D2499" s="21">
        <v>4504.5600000000004</v>
      </c>
      <c r="E2499" s="21">
        <v>4619.16</v>
      </c>
      <c r="F2499" s="43">
        <v>6853.6500224000001</v>
      </c>
      <c r="G2499" s="3">
        <f t="shared" ref="G2499:G2562" si="156">E2499/E2498-1</f>
        <v>2.1504139834406466E-2</v>
      </c>
      <c r="H2499" s="3">
        <f>1-E2499/MAX(E$2:E2499)</f>
        <v>0.21405431157694144</v>
      </c>
      <c r="I2499" s="21">
        <f ca="1">IF(ROW()&gt;计算结果!B$18-1,AVERAGE(OFFSET(E2499,0,0,-计算结果!B$18,1)),AVERAGE(OFFSET(E2499,0,0,-ROW()+1,1)))</f>
        <v>4562.6925000000001</v>
      </c>
      <c r="J2499" s="43">
        <f t="shared" ca="1" si="153"/>
        <v>570304.32875775965</v>
      </c>
      <c r="K2499" s="43">
        <f ca="1">IF(ROW()&gt;计算结果!B$19+1,J2499-OFFSET(J2499,-计算结果!B$19,0,1,1),J2499-OFFSET(J2499,-ROW()+2,0,1,1))</f>
        <v>58805.482618879993</v>
      </c>
      <c r="L2499" s="32" t="str">
        <f ca="1">IF(AND(F2499&gt;OFFSET(F2499,-计算结果!B$19,0,1,1),'000300'!K2499&lt;OFFSET('000300'!K2499,-计算结果!B$19,0,1,1)),"卖",IF(AND(F2499&lt;OFFSET(F2499,-计算结果!B$19,0,1,1),'000300'!K2499&gt;OFFSET('000300'!K2499,-计算结果!B$19,0,1,1)),"买",L2498))</f>
        <v>卖</v>
      </c>
      <c r="M2499" s="4" t="str">
        <f t="shared" ca="1" si="154"/>
        <v/>
      </c>
      <c r="N2499" s="3">
        <f ca="1">IF(L2498="买",E2499/E2498-1,0)-IF(M2499=1,计算结果!B$17,0)</f>
        <v>0</v>
      </c>
      <c r="O2499" s="2">
        <f t="shared" ca="1" si="155"/>
        <v>2.4311198601037001</v>
      </c>
      <c r="P2499" s="3">
        <f ca="1">1-O2499/MAX(O$2:O2499)</f>
        <v>6.361896168127168E-2</v>
      </c>
    </row>
    <row r="2500" spans="1:16" x14ac:dyDescent="0.15">
      <c r="A2500" s="1">
        <v>42116</v>
      </c>
      <c r="B2500">
        <v>4637.05</v>
      </c>
      <c r="C2500">
        <v>4740.93</v>
      </c>
      <c r="D2500" s="21">
        <v>4632.59</v>
      </c>
      <c r="E2500" s="21">
        <v>4739.8100000000004</v>
      </c>
      <c r="F2500" s="43">
        <v>7699.2479231999996</v>
      </c>
      <c r="G2500" s="3">
        <f t="shared" si="156"/>
        <v>2.6119467608829439E-2</v>
      </c>
      <c r="H2500" s="3">
        <f>1-E2500/MAX(E$2:E2500)</f>
        <v>0.1935258286258762</v>
      </c>
      <c r="I2500" s="21">
        <f ca="1">IF(ROW()&gt;计算结果!B$18-1,AVERAGE(OFFSET(E2500,0,0,-计算结果!B$18,1)),AVERAGE(OFFSET(E2500,0,0,-ROW()+1,1)))</f>
        <v>4619.2575000000006</v>
      </c>
      <c r="J2500" s="43">
        <f t="shared" ref="J2500:J2563" ca="1" si="157">IF(I2500&gt;I2499,J2499+F2500,J2499-F2500)</f>
        <v>578003.57668095967</v>
      </c>
      <c r="K2500" s="43">
        <f ca="1">IF(ROW()&gt;计算结果!B$19+1,J2500-OFFSET(J2500,-计算结果!B$19,0,1,1),J2500-OFFSET(J2500,-ROW()+2,0,1,1))</f>
        <v>60000.538787839992</v>
      </c>
      <c r="L2500" s="32" t="str">
        <f ca="1">IF(AND(F2500&gt;OFFSET(F2500,-计算结果!B$19,0,1,1),'000300'!K2500&lt;OFFSET('000300'!K2500,-计算结果!B$19,0,1,1)),"卖",IF(AND(F2500&lt;OFFSET(F2500,-计算结果!B$19,0,1,1),'000300'!K2500&gt;OFFSET('000300'!K2500,-计算结果!B$19,0,1,1)),"买",L2499))</f>
        <v>卖</v>
      </c>
      <c r="M2500" s="4" t="str">
        <f t="shared" ref="M2500:M2563" ca="1" si="158">IF(L2499&lt;&gt;L2500,1,"")</f>
        <v/>
      </c>
      <c r="N2500" s="3">
        <f ca="1">IF(L2499="买",E2500/E2499-1,0)-IF(M2500=1,计算结果!B$17,0)</f>
        <v>0</v>
      </c>
      <c r="O2500" s="2">
        <f t="shared" ref="O2500:O2563" ca="1" si="159">IFERROR(O2499*(1+N2500),O2499)</f>
        <v>2.4311198601037001</v>
      </c>
      <c r="P2500" s="3">
        <f ca="1">1-O2500/MAX(O$2:O2500)</f>
        <v>6.361896168127168E-2</v>
      </c>
    </row>
    <row r="2501" spans="1:16" x14ac:dyDescent="0.15">
      <c r="A2501" s="1">
        <v>42117</v>
      </c>
      <c r="B2501">
        <v>4764.4799999999996</v>
      </c>
      <c r="C2501">
        <v>4782.04</v>
      </c>
      <c r="D2501" s="21">
        <v>4693.97</v>
      </c>
      <c r="E2501" s="21">
        <v>4740.8900000000003</v>
      </c>
      <c r="F2501" s="43">
        <v>7522.5825279999999</v>
      </c>
      <c r="G2501" s="3">
        <f t="shared" si="156"/>
        <v>2.2785723478357944E-4</v>
      </c>
      <c r="H2501" s="3">
        <f>1-E2501/MAX(E$2:E2501)</f>
        <v>0.19334206765126238</v>
      </c>
      <c r="I2501" s="21">
        <f ca="1">IF(ROW()&gt;计算结果!B$18-1,AVERAGE(OFFSET(E2501,0,0,-计算结果!B$18,1)),AVERAGE(OFFSET(E2501,0,0,-ROW()+1,1)))</f>
        <v>4655.4449999999997</v>
      </c>
      <c r="J2501" s="43">
        <f t="shared" ca="1" si="157"/>
        <v>585526.15920895967</v>
      </c>
      <c r="K2501" s="43">
        <f ca="1">IF(ROW()&gt;计算结果!B$19+1,J2501-OFFSET(J2501,-计算结果!B$19,0,1,1),J2501-OFFSET(J2501,-ROW()+2,0,1,1))</f>
        <v>62429.578526719997</v>
      </c>
      <c r="L2501" s="32" t="str">
        <f ca="1">IF(AND(F2501&gt;OFFSET(F2501,-计算结果!B$19,0,1,1),'000300'!K2501&lt;OFFSET('000300'!K2501,-计算结果!B$19,0,1,1)),"卖",IF(AND(F2501&lt;OFFSET(F2501,-计算结果!B$19,0,1,1),'000300'!K2501&gt;OFFSET('000300'!K2501,-计算结果!B$19,0,1,1)),"买",L2500))</f>
        <v>卖</v>
      </c>
      <c r="M2501" s="4" t="str">
        <f t="shared" ca="1" si="158"/>
        <v/>
      </c>
      <c r="N2501" s="3">
        <f ca="1">IF(L2500="买",E2501/E2500-1,0)-IF(M2501=1,计算结果!B$17,0)</f>
        <v>0</v>
      </c>
      <c r="O2501" s="2">
        <f t="shared" ca="1" si="159"/>
        <v>2.4311198601037001</v>
      </c>
      <c r="P2501" s="3">
        <f ca="1">1-O2501/MAX(O$2:O2501)</f>
        <v>6.361896168127168E-2</v>
      </c>
    </row>
    <row r="2502" spans="1:16" x14ac:dyDescent="0.15">
      <c r="A2502" s="1">
        <v>42118</v>
      </c>
      <c r="B2502">
        <v>4682.63</v>
      </c>
      <c r="C2502">
        <v>4730.43</v>
      </c>
      <c r="D2502" s="21">
        <v>4618.32</v>
      </c>
      <c r="E2502" s="21">
        <v>4702.6400000000003</v>
      </c>
      <c r="F2502" s="43">
        <v>7212.7309414399997</v>
      </c>
      <c r="G2502" s="3">
        <f t="shared" si="156"/>
        <v>-8.0681053557454252E-3</v>
      </c>
      <c r="H2502" s="3">
        <f>1-E2502/MAX(E$2:E2502)</f>
        <v>0.19985026883549983</v>
      </c>
      <c r="I2502" s="21">
        <f ca="1">IF(ROW()&gt;计算结果!B$18-1,AVERAGE(OFFSET(E2502,0,0,-计算结果!B$18,1)),AVERAGE(OFFSET(E2502,0,0,-ROW()+1,1)))</f>
        <v>4700.625</v>
      </c>
      <c r="J2502" s="43">
        <f t="shared" ca="1" si="157"/>
        <v>592738.89015039965</v>
      </c>
      <c r="K2502" s="43">
        <f ca="1">IF(ROW()&gt;计算结果!B$19+1,J2502-OFFSET(J2502,-计算结果!B$19,0,1,1),J2502-OFFSET(J2502,-ROW()+2,0,1,1))</f>
        <v>63657.128099840018</v>
      </c>
      <c r="L2502" s="32" t="str">
        <f ca="1">IF(AND(F2502&gt;OFFSET(F2502,-计算结果!B$19,0,1,1),'000300'!K2502&lt;OFFSET('000300'!K2502,-计算结果!B$19,0,1,1)),"卖",IF(AND(F2502&lt;OFFSET(F2502,-计算结果!B$19,0,1,1),'000300'!K2502&gt;OFFSET('000300'!K2502,-计算结果!B$19,0,1,1)),"买",L2501))</f>
        <v>卖</v>
      </c>
      <c r="M2502" s="4" t="str">
        <f t="shared" ca="1" si="158"/>
        <v/>
      </c>
      <c r="N2502" s="3">
        <f ca="1">IF(L2501="买",E2502/E2501-1,0)-IF(M2502=1,计算结果!B$17,0)</f>
        <v>0</v>
      </c>
      <c r="O2502" s="2">
        <f t="shared" ca="1" si="159"/>
        <v>2.4311198601037001</v>
      </c>
      <c r="P2502" s="3">
        <f ca="1">1-O2502/MAX(O$2:O2502)</f>
        <v>6.361896168127168E-2</v>
      </c>
    </row>
    <row r="2503" spans="1:16" x14ac:dyDescent="0.15">
      <c r="A2503" s="1">
        <v>42121</v>
      </c>
      <c r="B2503">
        <v>4753.87</v>
      </c>
      <c r="C2503">
        <v>4810.4799999999996</v>
      </c>
      <c r="D2503" s="21">
        <v>4735.3100000000004</v>
      </c>
      <c r="E2503" s="21">
        <v>4807.59</v>
      </c>
      <c r="F2503" s="43">
        <v>7659.1038464000003</v>
      </c>
      <c r="G2503" s="3">
        <f t="shared" si="156"/>
        <v>2.2317251586343012E-2</v>
      </c>
      <c r="H2503" s="3">
        <f>1-E2503/MAX(E$2:E2503)</f>
        <v>0.18199312597835704</v>
      </c>
      <c r="I2503" s="21">
        <f ca="1">IF(ROW()&gt;计算结果!B$18-1,AVERAGE(OFFSET(E2503,0,0,-计算结果!B$18,1)),AVERAGE(OFFSET(E2503,0,0,-ROW()+1,1)))</f>
        <v>4747.7325000000001</v>
      </c>
      <c r="J2503" s="43">
        <f t="shared" ca="1" si="157"/>
        <v>600397.99399679969</v>
      </c>
      <c r="K2503" s="43">
        <f ca="1">IF(ROW()&gt;计算结果!B$19+1,J2503-OFFSET(J2503,-计算结果!B$19,0,1,1),J2503-OFFSET(J2503,-ROW()+2,0,1,1))</f>
        <v>65294.957281280076</v>
      </c>
      <c r="L2503" s="32" t="str">
        <f ca="1">IF(AND(F2503&gt;OFFSET(F2503,-计算结果!B$19,0,1,1),'000300'!K2503&lt;OFFSET('000300'!K2503,-计算结果!B$19,0,1,1)),"卖",IF(AND(F2503&lt;OFFSET(F2503,-计算结果!B$19,0,1,1),'000300'!K2503&gt;OFFSET('000300'!K2503,-计算结果!B$19,0,1,1)),"买",L2502))</f>
        <v>卖</v>
      </c>
      <c r="M2503" s="4" t="str">
        <f t="shared" ca="1" si="158"/>
        <v/>
      </c>
      <c r="N2503" s="3">
        <f ca="1">IF(L2502="买",E2503/E2502-1,0)-IF(M2503=1,计算结果!B$17,0)</f>
        <v>0</v>
      </c>
      <c r="O2503" s="2">
        <f t="shared" ca="1" si="159"/>
        <v>2.4311198601037001</v>
      </c>
      <c r="P2503" s="3">
        <f ca="1">1-O2503/MAX(O$2:O2503)</f>
        <v>6.361896168127168E-2</v>
      </c>
    </row>
    <row r="2504" spans="1:16" x14ac:dyDescent="0.15">
      <c r="A2504" s="1">
        <v>42122</v>
      </c>
      <c r="B2504">
        <v>4811.32</v>
      </c>
      <c r="C2504">
        <v>4839.08</v>
      </c>
      <c r="D2504" s="21">
        <v>4703.57</v>
      </c>
      <c r="E2504" s="21">
        <v>4741.8599999999997</v>
      </c>
      <c r="F2504" s="43">
        <v>8603.4985779199997</v>
      </c>
      <c r="G2504" s="3">
        <f t="shared" si="156"/>
        <v>-1.3672130942946614E-2</v>
      </c>
      <c r="H2504" s="3">
        <f>1-E2504/MAX(E$2:E2504)</f>
        <v>0.1931770230722113</v>
      </c>
      <c r="I2504" s="21">
        <f ca="1">IF(ROW()&gt;计算结果!B$18-1,AVERAGE(OFFSET(E2504,0,0,-计算结果!B$18,1)),AVERAGE(OFFSET(E2504,0,0,-ROW()+1,1)))</f>
        <v>4748.2449999999999</v>
      </c>
      <c r="J2504" s="43">
        <f t="shared" ca="1" si="157"/>
        <v>609001.49257471971</v>
      </c>
      <c r="K2504" s="43">
        <f ca="1">IF(ROW()&gt;计算结果!B$19+1,J2504-OFFSET(J2504,-计算结果!B$19,0,1,1),J2504-OFFSET(J2504,-ROW()+2,0,1,1))</f>
        <v>67930.227343360079</v>
      </c>
      <c r="L2504" s="32" t="str">
        <f ca="1">IF(AND(F2504&gt;OFFSET(F2504,-计算结果!B$19,0,1,1),'000300'!K2504&lt;OFFSET('000300'!K2504,-计算结果!B$19,0,1,1)),"卖",IF(AND(F2504&lt;OFFSET(F2504,-计算结果!B$19,0,1,1),'000300'!K2504&gt;OFFSET('000300'!K2504,-计算结果!B$19,0,1,1)),"买",L2503))</f>
        <v>卖</v>
      </c>
      <c r="M2504" s="4" t="str">
        <f t="shared" ca="1" si="158"/>
        <v/>
      </c>
      <c r="N2504" s="3">
        <f ca="1">IF(L2503="买",E2504/E2503-1,0)-IF(M2504=1,计算结果!B$17,0)</f>
        <v>0</v>
      </c>
      <c r="O2504" s="2">
        <f t="shared" ca="1" si="159"/>
        <v>2.4311198601037001</v>
      </c>
      <c r="P2504" s="3">
        <f ca="1">1-O2504/MAX(O$2:O2504)</f>
        <v>6.361896168127168E-2</v>
      </c>
    </row>
    <row r="2505" spans="1:16" x14ac:dyDescent="0.15">
      <c r="A2505" s="1">
        <v>42123</v>
      </c>
      <c r="B2505">
        <v>4722.8999999999996</v>
      </c>
      <c r="C2505">
        <v>4797.93</v>
      </c>
      <c r="D2505" s="21">
        <v>4695.79</v>
      </c>
      <c r="E2505" s="21">
        <v>4774.33</v>
      </c>
      <c r="F2505" s="43">
        <v>6016.76382208</v>
      </c>
      <c r="G2505" s="3">
        <f t="shared" si="156"/>
        <v>6.8475239673884136E-3</v>
      </c>
      <c r="H2505" s="3">
        <f>1-E2505/MAX(E$2:E2505)</f>
        <v>0.18765228340025863</v>
      </c>
      <c r="I2505" s="21">
        <f ca="1">IF(ROW()&gt;计算结果!B$18-1,AVERAGE(OFFSET(E2505,0,0,-计算结果!B$18,1)),AVERAGE(OFFSET(E2505,0,0,-ROW()+1,1)))</f>
        <v>4756.6049999999996</v>
      </c>
      <c r="J2505" s="43">
        <f t="shared" ca="1" si="157"/>
        <v>615018.2563967997</v>
      </c>
      <c r="K2505" s="43">
        <f ca="1">IF(ROW()&gt;计算结果!B$19+1,J2505-OFFSET(J2505,-计算结果!B$19,0,1,1),J2505-OFFSET(J2505,-ROW()+2,0,1,1))</f>
        <v>68299.762565120007</v>
      </c>
      <c r="L2505" s="32" t="str">
        <f ca="1">IF(AND(F2505&gt;OFFSET(F2505,-计算结果!B$19,0,1,1),'000300'!K2505&lt;OFFSET('000300'!K2505,-计算结果!B$19,0,1,1)),"卖",IF(AND(F2505&lt;OFFSET(F2505,-计算结果!B$19,0,1,1),'000300'!K2505&gt;OFFSET('000300'!K2505,-计算结果!B$19,0,1,1)),"买",L2504))</f>
        <v>卖</v>
      </c>
      <c r="M2505" s="4" t="str">
        <f t="shared" ca="1" si="158"/>
        <v/>
      </c>
      <c r="N2505" s="3">
        <f ca="1">IF(L2504="买",E2505/E2504-1,0)-IF(M2505=1,计算结果!B$17,0)</f>
        <v>0</v>
      </c>
      <c r="O2505" s="2">
        <f t="shared" ca="1" si="159"/>
        <v>2.4311198601037001</v>
      </c>
      <c r="P2505" s="3">
        <f ca="1">1-O2505/MAX(O$2:O2505)</f>
        <v>6.361896168127168E-2</v>
      </c>
    </row>
    <row r="2506" spans="1:16" x14ac:dyDescent="0.15">
      <c r="A2506" s="1">
        <v>42124</v>
      </c>
      <c r="B2506">
        <v>4788.41</v>
      </c>
      <c r="C2506">
        <v>4818.7299999999996</v>
      </c>
      <c r="D2506" s="21">
        <v>4749.4799999999996</v>
      </c>
      <c r="E2506" s="21">
        <v>4749.8900000000003</v>
      </c>
      <c r="F2506" s="43">
        <v>6125.1138355200001</v>
      </c>
      <c r="G2506" s="3">
        <f t="shared" si="156"/>
        <v>-5.119042881409408E-3</v>
      </c>
      <c r="H2506" s="3">
        <f>1-E2506/MAX(E$2:E2506)</f>
        <v>0.1918107261961477</v>
      </c>
      <c r="I2506" s="21">
        <f ca="1">IF(ROW()&gt;计算结果!B$18-1,AVERAGE(OFFSET(E2506,0,0,-计算结果!B$18,1)),AVERAGE(OFFSET(E2506,0,0,-ROW()+1,1)))</f>
        <v>4768.4175000000005</v>
      </c>
      <c r="J2506" s="43">
        <f t="shared" ca="1" si="157"/>
        <v>621143.37023231969</v>
      </c>
      <c r="K2506" s="43">
        <f ca="1">IF(ROW()&gt;计算结果!B$19+1,J2506-OFFSET(J2506,-计算结果!B$19,0,1,1),J2506-OFFSET(J2506,-ROW()+2,0,1,1))</f>
        <v>67085.340508159949</v>
      </c>
      <c r="L2506" s="32" t="str">
        <f ca="1">IF(AND(F2506&gt;OFFSET(F2506,-计算结果!B$19,0,1,1),'000300'!K2506&lt;OFFSET('000300'!K2506,-计算结果!B$19,0,1,1)),"卖",IF(AND(F2506&lt;OFFSET(F2506,-计算结果!B$19,0,1,1),'000300'!K2506&gt;OFFSET('000300'!K2506,-计算结果!B$19,0,1,1)),"买",L2505))</f>
        <v>买</v>
      </c>
      <c r="M2506" s="4">
        <f t="shared" ca="1" si="158"/>
        <v>1</v>
      </c>
      <c r="N2506" s="3">
        <f ca="1">IF(L2505="买",E2506/E2505-1,0)-IF(M2506=1,计算结果!B$17,0)</f>
        <v>0</v>
      </c>
      <c r="O2506" s="2">
        <f t="shared" ca="1" si="159"/>
        <v>2.4311198601037001</v>
      </c>
      <c r="P2506" s="3">
        <f ca="1">1-O2506/MAX(O$2:O2506)</f>
        <v>6.361896168127168E-2</v>
      </c>
    </row>
    <row r="2507" spans="1:16" x14ac:dyDescent="0.15">
      <c r="A2507" s="1">
        <v>42128</v>
      </c>
      <c r="B2507">
        <v>4757.6400000000003</v>
      </c>
      <c r="C2507">
        <v>4795.92</v>
      </c>
      <c r="D2507" s="21">
        <v>4699.3999999999996</v>
      </c>
      <c r="E2507" s="21">
        <v>4787.74</v>
      </c>
      <c r="F2507" s="43">
        <v>5654.5338982399999</v>
      </c>
      <c r="G2507" s="3">
        <f t="shared" si="156"/>
        <v>7.9686055887608909E-3</v>
      </c>
      <c r="H2507" s="3">
        <f>1-E2507/MAX(E$2:E2507)</f>
        <v>0.18537058463213774</v>
      </c>
      <c r="I2507" s="21">
        <f ca="1">IF(ROW()&gt;计算结果!B$18-1,AVERAGE(OFFSET(E2507,0,0,-计算结果!B$18,1)),AVERAGE(OFFSET(E2507,0,0,-ROW()+1,1)))</f>
        <v>4763.4549999999999</v>
      </c>
      <c r="J2507" s="43">
        <f t="shared" ca="1" si="157"/>
        <v>615488.83633407974</v>
      </c>
      <c r="K2507" s="43">
        <f ca="1">IF(ROW()&gt;计算结果!B$19+1,J2507-OFFSET(J2507,-计算结果!B$19,0,1,1),J2507-OFFSET(J2507,-ROW()+2,0,1,1))</f>
        <v>52038.157598720049</v>
      </c>
      <c r="L2507" s="32" t="str">
        <f ca="1">IF(AND(F2507&gt;OFFSET(F2507,-计算结果!B$19,0,1,1),'000300'!K2507&lt;OFFSET('000300'!K2507,-计算结果!B$19,0,1,1)),"卖",IF(AND(F2507&lt;OFFSET(F2507,-计算结果!B$19,0,1,1),'000300'!K2507&gt;OFFSET('000300'!K2507,-计算结果!B$19,0,1,1)),"买",L2506))</f>
        <v>买</v>
      </c>
      <c r="M2507" s="4" t="str">
        <f t="shared" ca="1" si="158"/>
        <v/>
      </c>
      <c r="N2507" s="3">
        <f ca="1">IF(L2506="买",E2507/E2506-1,0)-IF(M2507=1,计算结果!B$17,0)</f>
        <v>7.9686055887608909E-3</v>
      </c>
      <c r="O2507" s="2">
        <f t="shared" ca="1" si="159"/>
        <v>2.45049249540787</v>
      </c>
      <c r="P2507" s="3">
        <f ca="1">1-O2507/MAX(O$2:O2507)</f>
        <v>5.6157310506115277E-2</v>
      </c>
    </row>
    <row r="2508" spans="1:16" x14ac:dyDescent="0.15">
      <c r="A2508" s="1">
        <v>42129</v>
      </c>
      <c r="B2508">
        <v>4785.1899999999996</v>
      </c>
      <c r="C2508">
        <v>4785.1899999999996</v>
      </c>
      <c r="D2508" s="21">
        <v>4572.9799999999996</v>
      </c>
      <c r="E2508" s="21">
        <v>4596.84</v>
      </c>
      <c r="F2508" s="43">
        <v>6600.2019942400002</v>
      </c>
      <c r="G2508" s="3">
        <f t="shared" si="156"/>
        <v>-3.9872674790193186E-2</v>
      </c>
      <c r="H2508" s="3">
        <f>1-E2508/MAX(E$2:E2508)</f>
        <v>0.21785203838562572</v>
      </c>
      <c r="I2508" s="21">
        <f ca="1">IF(ROW()&gt;计算结果!B$18-1,AVERAGE(OFFSET(E2508,0,0,-计算结果!B$18,1)),AVERAGE(OFFSET(E2508,0,0,-ROW()+1,1)))</f>
        <v>4727.2000000000007</v>
      </c>
      <c r="J2508" s="43">
        <f t="shared" ca="1" si="157"/>
        <v>608888.63433983969</v>
      </c>
      <c r="K2508" s="43">
        <f ca="1">IF(ROW()&gt;计算结果!B$19+1,J2508-OFFSET(J2508,-计算结果!B$19,0,1,1),J2508-OFFSET(J2508,-ROW()+2,0,1,1))</f>
        <v>38584.305582080036</v>
      </c>
      <c r="L2508" s="32" t="str">
        <f ca="1">IF(AND(F2508&gt;OFFSET(F2508,-计算结果!B$19,0,1,1),'000300'!K2508&lt;OFFSET('000300'!K2508,-计算结果!B$19,0,1,1)),"卖",IF(AND(F2508&lt;OFFSET(F2508,-计算结果!B$19,0,1,1),'000300'!K2508&gt;OFFSET('000300'!K2508,-计算结果!B$19,0,1,1)),"买",L2507))</f>
        <v>买</v>
      </c>
      <c r="M2508" s="4" t="str">
        <f t="shared" ca="1" si="158"/>
        <v/>
      </c>
      <c r="N2508" s="3">
        <f ca="1">IF(L2507="买",E2508/E2507-1,0)-IF(M2508=1,计算结果!B$17,0)</f>
        <v>-3.9872674790193186E-2</v>
      </c>
      <c r="O2508" s="2">
        <f t="shared" ca="1" si="159"/>
        <v>2.352784805062663</v>
      </c>
      <c r="P2508" s="3">
        <f ca="1">1-O2508/MAX(O$2:O2508)</f>
        <v>9.3790843117406264E-2</v>
      </c>
    </row>
    <row r="2509" spans="1:16" x14ac:dyDescent="0.15">
      <c r="A2509" s="1">
        <v>42130</v>
      </c>
      <c r="B2509">
        <v>4626.2299999999996</v>
      </c>
      <c r="C2509">
        <v>4700.91</v>
      </c>
      <c r="D2509" s="21">
        <v>4511.76</v>
      </c>
      <c r="E2509" s="21">
        <v>4553.33</v>
      </c>
      <c r="F2509" s="43">
        <v>5860.3398758399999</v>
      </c>
      <c r="G2509" s="3">
        <f t="shared" si="156"/>
        <v>-9.4651978315538621E-3</v>
      </c>
      <c r="H2509" s="3">
        <f>1-E2509/MAX(E$2:E2509)</f>
        <v>0.22525522357585248</v>
      </c>
      <c r="I2509" s="21">
        <f ca="1">IF(ROW()&gt;计算结果!B$18-1,AVERAGE(OFFSET(E2509,0,0,-计算结果!B$18,1)),AVERAGE(OFFSET(E2509,0,0,-ROW()+1,1)))</f>
        <v>4671.9500000000007</v>
      </c>
      <c r="J2509" s="43">
        <f t="shared" ca="1" si="157"/>
        <v>603028.29446399969</v>
      </c>
      <c r="K2509" s="43">
        <f ca="1">IF(ROW()&gt;计算结果!B$19+1,J2509-OFFSET(J2509,-计算结果!B$19,0,1,1),J2509-OFFSET(J2509,-ROW()+2,0,1,1))</f>
        <v>25024.717783040018</v>
      </c>
      <c r="L2509" s="32" t="str">
        <f ca="1">IF(AND(F2509&gt;OFFSET(F2509,-计算结果!B$19,0,1,1),'000300'!K2509&lt;OFFSET('000300'!K2509,-计算结果!B$19,0,1,1)),"卖",IF(AND(F2509&lt;OFFSET(F2509,-计算结果!B$19,0,1,1),'000300'!K2509&gt;OFFSET('000300'!K2509,-计算结果!B$19,0,1,1)),"买",L2508))</f>
        <v>买</v>
      </c>
      <c r="M2509" s="4" t="str">
        <f t="shared" ca="1" si="158"/>
        <v/>
      </c>
      <c r="N2509" s="3">
        <f ca="1">IF(L2508="买",E2509/E2508-1,0)-IF(M2509=1,计算结果!B$17,0)</f>
        <v>-9.4651978315538621E-3</v>
      </c>
      <c r="O2509" s="2">
        <f t="shared" ca="1" si="159"/>
        <v>2.3305152314276709</v>
      </c>
      <c r="P2509" s="3">
        <f ca="1">1-O2509/MAX(O$2:O2509)</f>
        <v>0.10236829206406561</v>
      </c>
    </row>
    <row r="2510" spans="1:16" x14ac:dyDescent="0.15">
      <c r="A2510" s="1">
        <v>42131</v>
      </c>
      <c r="B2510">
        <v>4520.82</v>
      </c>
      <c r="C2510">
        <v>4546.34</v>
      </c>
      <c r="D2510" s="21">
        <v>4467.46</v>
      </c>
      <c r="E2510" s="21">
        <v>4470.09</v>
      </c>
      <c r="F2510" s="43">
        <v>4271.8996070399999</v>
      </c>
      <c r="G2510" s="3">
        <f t="shared" si="156"/>
        <v>-1.8281126120882951E-2</v>
      </c>
      <c r="H2510" s="3">
        <f>1-E2510/MAX(E$2:E2510)</f>
        <v>0.23941843054515755</v>
      </c>
      <c r="I2510" s="21">
        <f ca="1">IF(ROW()&gt;计算结果!B$18-1,AVERAGE(OFFSET(E2510,0,0,-计算结果!B$18,1)),AVERAGE(OFFSET(E2510,0,0,-ROW()+1,1)))</f>
        <v>4602</v>
      </c>
      <c r="J2510" s="43">
        <f t="shared" ca="1" si="157"/>
        <v>598756.3948569597</v>
      </c>
      <c r="K2510" s="43">
        <f ca="1">IF(ROW()&gt;计算结果!B$19+1,J2510-OFFSET(J2510,-计算结果!B$19,0,1,1),J2510-OFFSET(J2510,-ROW()+2,0,1,1))</f>
        <v>13230.235648000031</v>
      </c>
      <c r="L2510" s="32" t="str">
        <f ca="1">IF(AND(F2510&gt;OFFSET(F2510,-计算结果!B$19,0,1,1),'000300'!K2510&lt;OFFSET('000300'!K2510,-计算结果!B$19,0,1,1)),"卖",IF(AND(F2510&lt;OFFSET(F2510,-计算结果!B$19,0,1,1),'000300'!K2510&gt;OFFSET('000300'!K2510,-计算结果!B$19,0,1,1)),"买",L2509))</f>
        <v>买</v>
      </c>
      <c r="M2510" s="4" t="str">
        <f t="shared" ca="1" si="158"/>
        <v/>
      </c>
      <c r="N2510" s="3">
        <f ca="1">IF(L2509="买",E2510/E2509-1,0)-IF(M2510=1,计算结果!B$17,0)</f>
        <v>-1.8281126120882951E-2</v>
      </c>
      <c r="O2510" s="2">
        <f t="shared" ca="1" si="159"/>
        <v>2.2879107885553029</v>
      </c>
      <c r="P2510" s="3">
        <f ca="1">1-O2510/MAX(O$2:O2510)</f>
        <v>0.11877801052694603</v>
      </c>
    </row>
    <row r="2511" spans="1:16" x14ac:dyDescent="0.15">
      <c r="A2511" s="1">
        <v>42132</v>
      </c>
      <c r="B2511">
        <v>4515.55</v>
      </c>
      <c r="C2511">
        <v>4559.0600000000004</v>
      </c>
      <c r="D2511" s="21">
        <v>4445.59</v>
      </c>
      <c r="E2511" s="21">
        <v>4558.3999999999996</v>
      </c>
      <c r="F2511" s="43">
        <v>4520.9069158399998</v>
      </c>
      <c r="G2511" s="3">
        <f t="shared" si="156"/>
        <v>1.9755754358413258E-2</v>
      </c>
      <c r="H2511" s="3">
        <f>1-E2511/MAX(E$2:E2511)</f>
        <v>0.22439256788947126</v>
      </c>
      <c r="I2511" s="21">
        <f ca="1">IF(ROW()&gt;计算结果!B$18-1,AVERAGE(OFFSET(E2511,0,0,-计算结果!B$18,1)),AVERAGE(OFFSET(E2511,0,0,-ROW()+1,1)))</f>
        <v>4544.665</v>
      </c>
      <c r="J2511" s="43">
        <f t="shared" ca="1" si="157"/>
        <v>594235.4879411197</v>
      </c>
      <c r="K2511" s="43">
        <f ca="1">IF(ROW()&gt;计算结果!B$19+1,J2511-OFFSET(J2511,-计算结果!B$19,0,1,1),J2511-OFFSET(J2511,-ROW()+2,0,1,1))</f>
        <v>1496.5977907200577</v>
      </c>
      <c r="L2511" s="32" t="str">
        <f ca="1">IF(AND(F2511&gt;OFFSET(F2511,-计算结果!B$19,0,1,1),'000300'!K2511&lt;OFFSET('000300'!K2511,-计算结果!B$19,0,1,1)),"卖",IF(AND(F2511&lt;OFFSET(F2511,-计算结果!B$19,0,1,1),'000300'!K2511&gt;OFFSET('000300'!K2511,-计算结果!B$19,0,1,1)),"买",L2510))</f>
        <v>买</v>
      </c>
      <c r="M2511" s="4" t="str">
        <f t="shared" ca="1" si="158"/>
        <v/>
      </c>
      <c r="N2511" s="3">
        <f ca="1">IF(L2510="买",E2511/E2510-1,0)-IF(M2511=1,计算结果!B$17,0)</f>
        <v>1.9755754358413258E-2</v>
      </c>
      <c r="O2511" s="2">
        <f t="shared" ca="1" si="159"/>
        <v>2.3331101920879651</v>
      </c>
      <c r="P2511" s="3">
        <f ca="1">1-O2511/MAX(O$2:O2511)</f>
        <v>0.10136880536768411</v>
      </c>
    </row>
    <row r="2512" spans="1:16" x14ac:dyDescent="0.15">
      <c r="A2512" s="1">
        <v>42135</v>
      </c>
      <c r="B2512">
        <v>4582.09</v>
      </c>
      <c r="C2512">
        <v>4690.95</v>
      </c>
      <c r="D2512" s="21">
        <v>4535.1499999999996</v>
      </c>
      <c r="E2512" s="21">
        <v>4690.53</v>
      </c>
      <c r="F2512" s="43">
        <v>5832.6043852800003</v>
      </c>
      <c r="G2512" s="3">
        <f t="shared" si="156"/>
        <v>2.8986047736047738E-2</v>
      </c>
      <c r="H2512" s="3">
        <f>1-E2512/MAX(E$2:E2512)</f>
        <v>0.20191077383788203</v>
      </c>
      <c r="I2512" s="21">
        <f ca="1">IF(ROW()&gt;计算结果!B$18-1,AVERAGE(OFFSET(E2512,0,0,-计算结果!B$18,1)),AVERAGE(OFFSET(E2512,0,0,-ROW()+1,1)))</f>
        <v>4568.0874999999996</v>
      </c>
      <c r="J2512" s="43">
        <f t="shared" ca="1" si="157"/>
        <v>600068.09232639975</v>
      </c>
      <c r="K2512" s="43">
        <f ca="1">IF(ROW()&gt;计算结果!B$19+1,J2512-OFFSET(J2512,-计算结果!B$19,0,1,1),J2512-OFFSET(J2512,-ROW()+2,0,1,1))</f>
        <v>-329.90167039993685</v>
      </c>
      <c r="L2512" s="32" t="str">
        <f ca="1">IF(AND(F2512&gt;OFFSET(F2512,-计算结果!B$19,0,1,1),'000300'!K2512&lt;OFFSET('000300'!K2512,-计算结果!B$19,0,1,1)),"卖",IF(AND(F2512&lt;OFFSET(F2512,-计算结果!B$19,0,1,1),'000300'!K2512&gt;OFFSET('000300'!K2512,-计算结果!B$19,0,1,1)),"买",L2511))</f>
        <v>买</v>
      </c>
      <c r="M2512" s="4" t="str">
        <f t="shared" ca="1" si="158"/>
        <v/>
      </c>
      <c r="N2512" s="3">
        <f ca="1">IF(L2511="买",E2512/E2511-1,0)-IF(M2512=1,计算结果!B$17,0)</f>
        <v>2.8986047736047738E-2</v>
      </c>
      <c r="O2512" s="2">
        <f t="shared" ca="1" si="159"/>
        <v>2.4007378354892865</v>
      </c>
      <c r="P2512" s="3">
        <f ca="1">1-O2512/MAX(O$2:O2512)</f>
        <v>7.532103866297013E-2</v>
      </c>
    </row>
    <row r="2513" spans="1:16" x14ac:dyDescent="0.15">
      <c r="A2513" s="1">
        <v>42136</v>
      </c>
      <c r="B2513">
        <v>4692.12</v>
      </c>
      <c r="C2513">
        <v>4748</v>
      </c>
      <c r="D2513" s="21">
        <v>4660.0200000000004</v>
      </c>
      <c r="E2513" s="21">
        <v>4747.42</v>
      </c>
      <c r="F2513" s="43">
        <v>6071.2327577599999</v>
      </c>
      <c r="G2513" s="3">
        <f t="shared" si="156"/>
        <v>1.2128693345954566E-2</v>
      </c>
      <c r="H2513" s="3">
        <f>1-E2513/MAX(E$2:E2513)</f>
        <v>0.19223099435105151</v>
      </c>
      <c r="I2513" s="21">
        <f ca="1">IF(ROW()&gt;计算结果!B$18-1,AVERAGE(OFFSET(E2513,0,0,-计算结果!B$18,1)),AVERAGE(OFFSET(E2513,0,0,-ROW()+1,1)))</f>
        <v>4616.6100000000006</v>
      </c>
      <c r="J2513" s="43">
        <f t="shared" ca="1" si="157"/>
        <v>606139.32508415973</v>
      </c>
      <c r="K2513" s="43">
        <f ca="1">IF(ROW()&gt;计算结果!B$19+1,J2513-OFFSET(J2513,-计算结果!B$19,0,1,1),J2513-OFFSET(J2513,-ROW()+2,0,1,1))</f>
        <v>-2862.1674905599793</v>
      </c>
      <c r="L2513" s="32" t="str">
        <f ca="1">IF(AND(F2513&gt;OFFSET(F2513,-计算结果!B$19,0,1,1),'000300'!K2513&lt;OFFSET('000300'!K2513,-计算结果!B$19,0,1,1)),"卖",IF(AND(F2513&lt;OFFSET(F2513,-计算结果!B$19,0,1,1),'000300'!K2513&gt;OFFSET('000300'!K2513,-计算结果!B$19,0,1,1)),"买",L2512))</f>
        <v>买</v>
      </c>
      <c r="M2513" s="4" t="str">
        <f t="shared" ca="1" si="158"/>
        <v/>
      </c>
      <c r="N2513" s="3">
        <f ca="1">IF(L2512="买",E2513/E2512-1,0)-IF(M2513=1,计算结果!B$17,0)</f>
        <v>1.2128693345954566E-2</v>
      </c>
      <c r="O2513" s="2">
        <f t="shared" ca="1" si="159"/>
        <v>2.4298556484999669</v>
      </c>
      <c r="P2513" s="3">
        <f ca="1">1-O2513/MAX(O$2:O2513)</f>
        <v>6.4105891097457568E-2</v>
      </c>
    </row>
    <row r="2514" spans="1:16" x14ac:dyDescent="0.15">
      <c r="A2514" s="1">
        <v>42137</v>
      </c>
      <c r="B2514">
        <v>4746.71</v>
      </c>
      <c r="C2514">
        <v>4758</v>
      </c>
      <c r="D2514" s="21">
        <v>4678.84</v>
      </c>
      <c r="E2514" s="21">
        <v>4718.4399999999996</v>
      </c>
      <c r="F2514" s="43">
        <v>5904.7981875200003</v>
      </c>
      <c r="G2514" s="3">
        <f t="shared" si="156"/>
        <v>-6.1043682673959099E-3</v>
      </c>
      <c r="H2514" s="3">
        <f>1-E2514/MAX(E$2:E2514)</f>
        <v>0.19716191383652082</v>
      </c>
      <c r="I2514" s="21">
        <f ca="1">IF(ROW()&gt;计算结果!B$18-1,AVERAGE(OFFSET(E2514,0,0,-计算结果!B$18,1)),AVERAGE(OFFSET(E2514,0,0,-ROW()+1,1)))</f>
        <v>4678.6975000000002</v>
      </c>
      <c r="J2514" s="43">
        <f t="shared" ca="1" si="157"/>
        <v>612044.12327167974</v>
      </c>
      <c r="K2514" s="43">
        <f ca="1">IF(ROW()&gt;计算结果!B$19+1,J2514-OFFSET(J2514,-计算结果!B$19,0,1,1),J2514-OFFSET(J2514,-ROW()+2,0,1,1))</f>
        <v>-2974.133125119959</v>
      </c>
      <c r="L2514" s="32" t="str">
        <f ca="1">IF(AND(F2514&gt;OFFSET(F2514,-计算结果!B$19,0,1,1),'000300'!K2514&lt;OFFSET('000300'!K2514,-计算结果!B$19,0,1,1)),"卖",IF(AND(F2514&lt;OFFSET(F2514,-计算结果!B$19,0,1,1),'000300'!K2514&gt;OFFSET('000300'!K2514,-计算结果!B$19,0,1,1)),"买",L2513))</f>
        <v>买</v>
      </c>
      <c r="M2514" s="4" t="str">
        <f t="shared" ca="1" si="158"/>
        <v/>
      </c>
      <c r="N2514" s="3">
        <f ca="1">IF(L2513="买",E2514/E2513-1,0)-IF(M2514=1,计算结果!B$17,0)</f>
        <v>-6.1043682673959099E-3</v>
      </c>
      <c r="O2514" s="2">
        <f t="shared" ca="1" si="159"/>
        <v>2.4150229147849109</v>
      </c>
      <c r="P2514" s="3">
        <f ca="1">1-O2514/MAX(O$2:O2514)</f>
        <v>6.9818933397485017E-2</v>
      </c>
    </row>
    <row r="2515" spans="1:16" x14ac:dyDescent="0.15">
      <c r="A2515" s="1">
        <v>42138</v>
      </c>
      <c r="B2515">
        <v>4717.96</v>
      </c>
      <c r="C2515">
        <v>4735.28</v>
      </c>
      <c r="D2515" s="21">
        <v>4670.17</v>
      </c>
      <c r="E2515" s="21">
        <v>4700.78</v>
      </c>
      <c r="F2515" s="43">
        <v>5132.1965772800004</v>
      </c>
      <c r="G2515" s="3">
        <f t="shared" si="156"/>
        <v>-3.7427624384329672E-3</v>
      </c>
      <c r="H2515" s="3">
        <f>1-E2515/MAX(E$2:E2515)</f>
        <v>0.20016674606955698</v>
      </c>
      <c r="I2515" s="21">
        <f ca="1">IF(ROW()&gt;计算结果!B$18-1,AVERAGE(OFFSET(E2515,0,0,-计算结果!B$18,1)),AVERAGE(OFFSET(E2515,0,0,-ROW()+1,1)))</f>
        <v>4714.2924999999996</v>
      </c>
      <c r="J2515" s="43">
        <f t="shared" ca="1" si="157"/>
        <v>617176.31984895968</v>
      </c>
      <c r="K2515" s="43">
        <f ca="1">IF(ROW()&gt;计算结果!B$19+1,J2515-OFFSET(J2515,-计算结果!B$19,0,1,1),J2515-OFFSET(J2515,-ROW()+2,0,1,1))</f>
        <v>-3967.0503833600087</v>
      </c>
      <c r="L2515" s="32" t="str">
        <f ca="1">IF(AND(F2515&gt;OFFSET(F2515,-计算结果!B$19,0,1,1),'000300'!K2515&lt;OFFSET('000300'!K2515,-计算结果!B$19,0,1,1)),"卖",IF(AND(F2515&lt;OFFSET(F2515,-计算结果!B$19,0,1,1),'000300'!K2515&gt;OFFSET('000300'!K2515,-计算结果!B$19,0,1,1)),"买",L2514))</f>
        <v>买</v>
      </c>
      <c r="M2515" s="4" t="str">
        <f t="shared" ca="1" si="158"/>
        <v/>
      </c>
      <c r="N2515" s="3">
        <f ca="1">IF(L2514="买",E2515/E2514-1,0)-IF(M2515=1,计算结果!B$17,0)</f>
        <v>-3.7427624384329672E-3</v>
      </c>
      <c r="O2515" s="2">
        <f t="shared" ca="1" si="159"/>
        <v>2.4059840577314993</v>
      </c>
      <c r="P2515" s="3">
        <f ca="1">1-O2515/MAX(O$2:O2515)</f>
        <v>7.330038015450635E-2</v>
      </c>
    </row>
    <row r="2516" spans="1:16" x14ac:dyDescent="0.15">
      <c r="A2516" s="1">
        <v>42139</v>
      </c>
      <c r="B2516">
        <v>4690.75</v>
      </c>
      <c r="C2516">
        <v>4690.75</v>
      </c>
      <c r="D2516" s="21">
        <v>4592.05</v>
      </c>
      <c r="E2516" s="21">
        <v>4617.47</v>
      </c>
      <c r="F2516" s="43">
        <v>5066.9502463999997</v>
      </c>
      <c r="G2516" s="3">
        <f t="shared" si="156"/>
        <v>-1.7722590718986964E-2</v>
      </c>
      <c r="H2516" s="3">
        <f>1-E2516/MAX(E$2:E2516)</f>
        <v>0.21434186347240181</v>
      </c>
      <c r="I2516" s="21">
        <f ca="1">IF(ROW()&gt;计算结果!B$18-1,AVERAGE(OFFSET(E2516,0,0,-计算结果!B$18,1)),AVERAGE(OFFSET(E2516,0,0,-ROW()+1,1)))</f>
        <v>4696.0275000000001</v>
      </c>
      <c r="J2516" s="43">
        <f t="shared" ca="1" si="157"/>
        <v>612109.36960255972</v>
      </c>
      <c r="K2516" s="43">
        <f ca="1">IF(ROW()&gt;计算结果!B$19+1,J2516-OFFSET(J2516,-计算结果!B$19,0,1,1),J2516-OFFSET(J2516,-ROW()+2,0,1,1))</f>
        <v>-3379.4667315200204</v>
      </c>
      <c r="L2516" s="32" t="str">
        <f ca="1">IF(AND(F2516&gt;OFFSET(F2516,-计算结果!B$19,0,1,1),'000300'!K2516&lt;OFFSET('000300'!K2516,-计算结果!B$19,0,1,1)),"卖",IF(AND(F2516&lt;OFFSET(F2516,-计算结果!B$19,0,1,1),'000300'!K2516&gt;OFFSET('000300'!K2516,-计算结果!B$19,0,1,1)),"买",L2515))</f>
        <v>买</v>
      </c>
      <c r="M2516" s="4" t="str">
        <f t="shared" ca="1" si="158"/>
        <v/>
      </c>
      <c r="N2516" s="3">
        <f ca="1">IF(L2515="买",E2516/E2515-1,0)-IF(M2516=1,计算结果!B$17,0)</f>
        <v>-1.7722590718986964E-2</v>
      </c>
      <c r="O2516" s="2">
        <f t="shared" ca="1" si="159"/>
        <v>2.3633437869999163</v>
      </c>
      <c r="P2516" s="3">
        <f ca="1">1-O2516/MAX(O$2:O2516)</f>
        <v>8.9723898236468869E-2</v>
      </c>
    </row>
    <row r="2517" spans="1:16" x14ac:dyDescent="0.15">
      <c r="A2517" s="1">
        <v>42142</v>
      </c>
      <c r="B2517">
        <v>4582.0600000000004</v>
      </c>
      <c r="C2517">
        <v>4623.38</v>
      </c>
      <c r="D2517" s="21">
        <v>4565.0600000000004</v>
      </c>
      <c r="E2517" s="21">
        <v>4575.1400000000003</v>
      </c>
      <c r="F2517" s="43">
        <v>4340.8313548799997</v>
      </c>
      <c r="G2517" s="3">
        <f t="shared" si="156"/>
        <v>-9.1673578821301893E-3</v>
      </c>
      <c r="H2517" s="3">
        <f>1-E2517/MAX(E$2:E2517)</f>
        <v>0.22154427278295774</v>
      </c>
      <c r="I2517" s="21">
        <f ca="1">IF(ROW()&gt;计算结果!B$18-1,AVERAGE(OFFSET(E2517,0,0,-计算结果!B$18,1)),AVERAGE(OFFSET(E2517,0,0,-ROW()+1,1)))</f>
        <v>4652.9574999999995</v>
      </c>
      <c r="J2517" s="43">
        <f t="shared" ca="1" si="157"/>
        <v>607768.53824767971</v>
      </c>
      <c r="K2517" s="43">
        <f ca="1">IF(ROW()&gt;计算结果!B$19+1,J2517-OFFSET(J2517,-计算结果!B$19,0,1,1),J2517-OFFSET(J2517,-ROW()+2,0,1,1))</f>
        <v>-1120.0960921599763</v>
      </c>
      <c r="L2517" s="32" t="str">
        <f ca="1">IF(AND(F2517&gt;OFFSET(F2517,-计算结果!B$19,0,1,1),'000300'!K2517&lt;OFFSET('000300'!K2517,-计算结果!B$19,0,1,1)),"卖",IF(AND(F2517&lt;OFFSET(F2517,-计算结果!B$19,0,1,1),'000300'!K2517&gt;OFFSET('000300'!K2517,-计算结果!B$19,0,1,1)),"买",L2516))</f>
        <v>买</v>
      </c>
      <c r="M2517" s="4" t="str">
        <f t="shared" ca="1" si="158"/>
        <v/>
      </c>
      <c r="N2517" s="3">
        <f ca="1">IF(L2516="买",E2517/E2516-1,0)-IF(M2517=1,计算结果!B$17,0)</f>
        <v>-9.1673578821301893E-3</v>
      </c>
      <c r="O2517" s="2">
        <f t="shared" ca="1" si="159"/>
        <v>2.3416781687059793</v>
      </c>
      <c r="P2517" s="3">
        <f ca="1">1-O2517/MAX(O$2:O2517)</f>
        <v>9.806872503288544E-2</v>
      </c>
    </row>
    <row r="2518" spans="1:16" x14ac:dyDescent="0.15">
      <c r="A2518" s="1">
        <v>42143</v>
      </c>
      <c r="B2518">
        <v>4577.6400000000003</v>
      </c>
      <c r="C2518">
        <v>4740</v>
      </c>
      <c r="D2518" s="21">
        <v>4577.6400000000003</v>
      </c>
      <c r="E2518" s="21">
        <v>4731.22</v>
      </c>
      <c r="F2518" s="43">
        <v>5242.3216332800002</v>
      </c>
      <c r="G2518" s="3">
        <f t="shared" si="156"/>
        <v>3.4114803044278386E-2</v>
      </c>
      <c r="H2518" s="3">
        <f>1-E2518/MAX(E$2:E2518)</f>
        <v>0.1949874089702579</v>
      </c>
      <c r="I2518" s="21">
        <f ca="1">IF(ROW()&gt;计算结果!B$18-1,AVERAGE(OFFSET(E2518,0,0,-计算结果!B$18,1)),AVERAGE(OFFSET(E2518,0,0,-ROW()+1,1)))</f>
        <v>4656.1525000000001</v>
      </c>
      <c r="J2518" s="43">
        <f t="shared" ca="1" si="157"/>
        <v>613010.85988095973</v>
      </c>
      <c r="K2518" s="43">
        <f ca="1">IF(ROW()&gt;计算结果!B$19+1,J2518-OFFSET(J2518,-计算结果!B$19,0,1,1),J2518-OFFSET(J2518,-ROW()+2,0,1,1))</f>
        <v>9982.5654169600457</v>
      </c>
      <c r="L2518" s="32" t="str">
        <f ca="1">IF(AND(F2518&gt;OFFSET(F2518,-计算结果!B$19,0,1,1),'000300'!K2518&lt;OFFSET('000300'!K2518,-计算结果!B$19,0,1,1)),"卖",IF(AND(F2518&lt;OFFSET(F2518,-计算结果!B$19,0,1,1),'000300'!K2518&gt;OFFSET('000300'!K2518,-计算结果!B$19,0,1,1)),"买",L2517))</f>
        <v>买</v>
      </c>
      <c r="M2518" s="4" t="str">
        <f t="shared" ca="1" si="158"/>
        <v/>
      </c>
      <c r="N2518" s="3">
        <f ca="1">IF(L2517="买",E2518/E2517-1,0)-IF(M2518=1,计算结果!B$17,0)</f>
        <v>3.4114803044278386E-2</v>
      </c>
      <c r="O2518" s="2">
        <f t="shared" ca="1" si="159"/>
        <v>2.4215640582244702</v>
      </c>
      <c r="P2518" s="3">
        <f ca="1">1-O2518/MAX(O$2:O2518)</f>
        <v>6.7299517227907502E-2</v>
      </c>
    </row>
    <row r="2519" spans="1:16" x14ac:dyDescent="0.15">
      <c r="A2519" s="1">
        <v>42144</v>
      </c>
      <c r="B2519">
        <v>4751.57</v>
      </c>
      <c r="C2519">
        <v>4843.1000000000004</v>
      </c>
      <c r="D2519" s="21">
        <v>4745.21</v>
      </c>
      <c r="E2519" s="21">
        <v>4754.92</v>
      </c>
      <c r="F2519" s="43">
        <v>5899.5625164800003</v>
      </c>
      <c r="G2519" s="3">
        <f t="shared" si="156"/>
        <v>5.0092787906712566E-3</v>
      </c>
      <c r="H2519" s="3">
        <f>1-E2519/MAX(E$2:E2519)</f>
        <v>0.19095487647178921</v>
      </c>
      <c r="I2519" s="21">
        <f ca="1">IF(ROW()&gt;计算结果!B$18-1,AVERAGE(OFFSET(E2519,0,0,-计算结果!B$18,1)),AVERAGE(OFFSET(E2519,0,0,-ROW()+1,1)))</f>
        <v>4669.6875</v>
      </c>
      <c r="J2519" s="43">
        <f t="shared" ca="1" si="157"/>
        <v>618910.42239743972</v>
      </c>
      <c r="K2519" s="43">
        <f ca="1">IF(ROW()&gt;计算结果!B$19+1,J2519-OFFSET(J2519,-计算结果!B$19,0,1,1),J2519-OFFSET(J2519,-ROW()+2,0,1,1))</f>
        <v>20154.02754048002</v>
      </c>
      <c r="L2519" s="32" t="str">
        <f ca="1">IF(AND(F2519&gt;OFFSET(F2519,-计算结果!B$19,0,1,1),'000300'!K2519&lt;OFFSET('000300'!K2519,-计算结果!B$19,0,1,1)),"卖",IF(AND(F2519&lt;OFFSET(F2519,-计算结果!B$19,0,1,1),'000300'!K2519&gt;OFFSET('000300'!K2519,-计算结果!B$19,0,1,1)),"买",L2518))</f>
        <v>买</v>
      </c>
      <c r="M2519" s="4" t="str">
        <f t="shared" ca="1" si="158"/>
        <v/>
      </c>
      <c r="N2519" s="3">
        <f ca="1">IF(L2518="买",E2519/E2518-1,0)-IF(M2519=1,计算结果!B$17,0)</f>
        <v>5.0092787906712566E-3</v>
      </c>
      <c r="O2519" s="2">
        <f t="shared" ca="1" si="159"/>
        <v>2.4336943477015858</v>
      </c>
      <c r="P2519" s="3">
        <f ca="1">1-O2519/MAX(O$2:O2519)</f>
        <v>6.262736048150841E-2</v>
      </c>
    </row>
    <row r="2520" spans="1:16" x14ac:dyDescent="0.15">
      <c r="A2520" s="1">
        <v>42145</v>
      </c>
      <c r="B2520">
        <v>4768.6899999999996</v>
      </c>
      <c r="C2520">
        <v>4841.6099999999997</v>
      </c>
      <c r="D2520" s="21">
        <v>4746.03</v>
      </c>
      <c r="E2520" s="21">
        <v>4840.9799999999996</v>
      </c>
      <c r="F2520" s="43">
        <v>5053.4609715200004</v>
      </c>
      <c r="G2520" s="3">
        <f t="shared" si="156"/>
        <v>1.8099147830036966E-2</v>
      </c>
      <c r="H2520" s="3">
        <f>1-E2520/MAX(E$2:E2520)</f>
        <v>0.17631184917988163</v>
      </c>
      <c r="I2520" s="21">
        <f ca="1">IF(ROW()&gt;计算结果!B$18-1,AVERAGE(OFFSET(E2520,0,0,-计算结果!B$18,1)),AVERAGE(OFFSET(E2520,0,0,-ROW()+1,1)))</f>
        <v>4725.5650000000005</v>
      </c>
      <c r="J2520" s="43">
        <f t="shared" ca="1" si="157"/>
        <v>623963.88336895977</v>
      </c>
      <c r="K2520" s="43">
        <f ca="1">IF(ROW()&gt;计算结果!B$19+1,J2520-OFFSET(J2520,-计算结果!B$19,0,1,1),J2520-OFFSET(J2520,-ROW()+2,0,1,1))</f>
        <v>29728.395427840063</v>
      </c>
      <c r="L2520" s="32" t="str">
        <f ca="1">IF(AND(F2520&gt;OFFSET(F2520,-计算结果!B$19,0,1,1),'000300'!K2520&lt;OFFSET('000300'!K2520,-计算结果!B$19,0,1,1)),"卖",IF(AND(F2520&lt;OFFSET(F2520,-计算结果!B$19,0,1,1),'000300'!K2520&gt;OFFSET('000300'!K2520,-计算结果!B$19,0,1,1)),"买",L2519))</f>
        <v>买</v>
      </c>
      <c r="M2520" s="4" t="str">
        <f t="shared" ca="1" si="158"/>
        <v/>
      </c>
      <c r="N2520" s="3">
        <f ca="1">IF(L2519="买",E2520/E2519-1,0)-IF(M2520=1,计算结果!B$17,0)</f>
        <v>1.8099147830036966E-2</v>
      </c>
      <c r="O2520" s="2">
        <f t="shared" ca="1" si="159"/>
        <v>2.4777421414737621</v>
      </c>
      <c r="P2520" s="3">
        <f ca="1">1-O2520/MAX(O$2:O2520)</f>
        <v>4.5661714507031381E-2</v>
      </c>
    </row>
    <row r="2521" spans="1:16" x14ac:dyDescent="0.15">
      <c r="A2521" s="1">
        <v>42146</v>
      </c>
      <c r="B2521">
        <v>4895.92</v>
      </c>
      <c r="C2521">
        <v>4951.99</v>
      </c>
      <c r="D2521" s="21">
        <v>4870.6000000000004</v>
      </c>
      <c r="E2521" s="21">
        <v>4951.33</v>
      </c>
      <c r="F2521" s="43">
        <v>7191.2993587199999</v>
      </c>
      <c r="G2521" s="3">
        <f t="shared" si="156"/>
        <v>2.27949712661486E-2</v>
      </c>
      <c r="H2521" s="3">
        <f>1-E2521/MAX(E$2:E2521)</f>
        <v>0.15753590144966989</v>
      </c>
      <c r="I2521" s="21">
        <f ca="1">IF(ROW()&gt;计算结果!B$18-1,AVERAGE(OFFSET(E2521,0,0,-计算结果!B$18,1)),AVERAGE(OFFSET(E2521,0,0,-ROW()+1,1)))</f>
        <v>4819.6124999999993</v>
      </c>
      <c r="J2521" s="43">
        <f t="shared" ca="1" si="157"/>
        <v>631155.18272767973</v>
      </c>
      <c r="K2521" s="43">
        <f ca="1">IF(ROW()&gt;计算结果!B$19+1,J2521-OFFSET(J2521,-计算结果!B$19,0,1,1),J2521-OFFSET(J2521,-ROW()+2,0,1,1))</f>
        <v>31087.090401279973</v>
      </c>
      <c r="L2521" s="32" t="str">
        <f ca="1">IF(AND(F2521&gt;OFFSET(F2521,-计算结果!B$19,0,1,1),'000300'!K2521&lt;OFFSET('000300'!K2521,-计算结果!B$19,0,1,1)),"卖",IF(AND(F2521&lt;OFFSET(F2521,-计算结果!B$19,0,1,1),'000300'!K2521&gt;OFFSET('000300'!K2521,-计算结果!B$19,0,1,1)),"买",L2520))</f>
        <v>买</v>
      </c>
      <c r="M2521" s="4" t="str">
        <f t="shared" ca="1" si="158"/>
        <v/>
      </c>
      <c r="N2521" s="3">
        <f ca="1">IF(L2520="买",E2521/E2520-1,0)-IF(M2521=1,计算结果!B$17,0)</f>
        <v>2.27949712661486E-2</v>
      </c>
      <c r="O2521" s="2">
        <f t="shared" ca="1" si="159"/>
        <v>2.5342222023935821</v>
      </c>
      <c r="P2521" s="3">
        <f ca="1">1-O2521/MAX(O$2:O2521)</f>
        <v>2.3907600711033594E-2</v>
      </c>
    </row>
    <row r="2522" spans="1:16" x14ac:dyDescent="0.15">
      <c r="A2522" s="1">
        <v>42149</v>
      </c>
      <c r="B2522">
        <v>4949.1099999999997</v>
      </c>
      <c r="C2522">
        <v>5099.84</v>
      </c>
      <c r="D2522" s="21">
        <v>4949.1099999999997</v>
      </c>
      <c r="E2522" s="21">
        <v>5099.49</v>
      </c>
      <c r="F2522" s="43">
        <v>7570.85831168</v>
      </c>
      <c r="G2522" s="3">
        <f t="shared" si="156"/>
        <v>2.992327314075216E-2</v>
      </c>
      <c r="H2522" s="3">
        <f>1-E2522/MAX(E$2:E2522)</f>
        <v>0.13232661811747093</v>
      </c>
      <c r="I2522" s="21">
        <f ca="1">IF(ROW()&gt;计算结果!B$18-1,AVERAGE(OFFSET(E2522,0,0,-计算结果!B$18,1)),AVERAGE(OFFSET(E2522,0,0,-ROW()+1,1)))</f>
        <v>4911.68</v>
      </c>
      <c r="J2522" s="43">
        <f t="shared" ca="1" si="157"/>
        <v>638726.04103935976</v>
      </c>
      <c r="K2522" s="43">
        <f ca="1">IF(ROW()&gt;计算结果!B$19+1,J2522-OFFSET(J2522,-计算结果!B$19,0,1,1),J2522-OFFSET(J2522,-ROW()+2,0,1,1))</f>
        <v>32586.715955200023</v>
      </c>
      <c r="L2522" s="32" t="str">
        <f ca="1">IF(AND(F2522&gt;OFFSET(F2522,-计算结果!B$19,0,1,1),'000300'!K2522&lt;OFFSET('000300'!K2522,-计算结果!B$19,0,1,1)),"卖",IF(AND(F2522&lt;OFFSET(F2522,-计算结果!B$19,0,1,1),'000300'!K2522&gt;OFFSET('000300'!K2522,-计算结果!B$19,0,1,1)),"买",L2521))</f>
        <v>买</v>
      </c>
      <c r="M2522" s="4" t="str">
        <f t="shared" ca="1" si="158"/>
        <v/>
      </c>
      <c r="N2522" s="3">
        <f ca="1">IF(L2521="买",E2522/E2521-1,0)-IF(M2522=1,计算结果!B$17,0)</f>
        <v>2.992327314075216E-2</v>
      </c>
      <c r="O2522" s="2">
        <f t="shared" ca="1" si="159"/>
        <v>2.6100544255551639</v>
      </c>
      <c r="P2522" s="3">
        <f ca="1">1-O2522/MAX(O$2:O2522)</f>
        <v>0</v>
      </c>
    </row>
    <row r="2523" spans="1:16" x14ac:dyDescent="0.15">
      <c r="A2523" s="1">
        <v>42150</v>
      </c>
      <c r="B2523">
        <v>5140.8</v>
      </c>
      <c r="C2523">
        <v>5199.29</v>
      </c>
      <c r="D2523" s="21">
        <v>5063.1499999999996</v>
      </c>
      <c r="E2523" s="21">
        <v>5198.92</v>
      </c>
      <c r="F2523" s="43">
        <v>8022.9584076800002</v>
      </c>
      <c r="G2523" s="3">
        <f t="shared" si="156"/>
        <v>1.9498028234196108E-2</v>
      </c>
      <c r="H2523" s="3">
        <f>1-E2523/MAX(E$2:E2523)</f>
        <v>0.11540869801946496</v>
      </c>
      <c r="I2523" s="21">
        <f ca="1">IF(ROW()&gt;计算结果!B$18-1,AVERAGE(OFFSET(E2523,0,0,-计算结果!B$18,1)),AVERAGE(OFFSET(E2523,0,0,-ROW()+1,1)))</f>
        <v>5022.68</v>
      </c>
      <c r="J2523" s="43">
        <f t="shared" ca="1" si="157"/>
        <v>646748.99944703979</v>
      </c>
      <c r="K2523" s="43">
        <f ca="1">IF(ROW()&gt;计算结果!B$19+1,J2523-OFFSET(J2523,-计算结果!B$19,0,1,1),J2523-OFFSET(J2523,-ROW()+2,0,1,1))</f>
        <v>34704.876175360056</v>
      </c>
      <c r="L2523" s="32" t="str">
        <f ca="1">IF(AND(F2523&gt;OFFSET(F2523,-计算结果!B$19,0,1,1),'000300'!K2523&lt;OFFSET('000300'!K2523,-计算结果!B$19,0,1,1)),"卖",IF(AND(F2523&lt;OFFSET(F2523,-计算结果!B$19,0,1,1),'000300'!K2523&gt;OFFSET('000300'!K2523,-计算结果!B$19,0,1,1)),"买",L2522))</f>
        <v>买</v>
      </c>
      <c r="M2523" s="4" t="str">
        <f t="shared" ca="1" si="158"/>
        <v/>
      </c>
      <c r="N2523" s="3">
        <f ca="1">IF(L2522="买",E2523/E2522-1,0)-IF(M2523=1,计算结果!B$17,0)</f>
        <v>1.9498028234196108E-2</v>
      </c>
      <c r="O2523" s="2">
        <f t="shared" ca="1" si="159"/>
        <v>2.660945340437427</v>
      </c>
      <c r="P2523" s="3">
        <f ca="1">1-O2523/MAX(O$2:O2523)</f>
        <v>0</v>
      </c>
    </row>
    <row r="2524" spans="1:16" x14ac:dyDescent="0.15">
      <c r="A2524" s="1">
        <v>42151</v>
      </c>
      <c r="B2524">
        <v>5216.17</v>
      </c>
      <c r="C2524">
        <v>5226.84</v>
      </c>
      <c r="D2524" s="21">
        <v>5126.8599999999997</v>
      </c>
      <c r="E2524" s="21">
        <v>5181.43</v>
      </c>
      <c r="F2524" s="43">
        <v>7778.2633676799996</v>
      </c>
      <c r="G2524" s="3">
        <f t="shared" si="156"/>
        <v>-3.3641602486670363E-3</v>
      </c>
      <c r="H2524" s="3">
        <f>1-E2524/MAX(E$2:E2524)</f>
        <v>0.11838460491390446</v>
      </c>
      <c r="I2524" s="21">
        <f ca="1">IF(ROW()&gt;计算结果!B$18-1,AVERAGE(OFFSET(E2524,0,0,-计算结果!B$18,1)),AVERAGE(OFFSET(E2524,0,0,-ROW()+1,1)))</f>
        <v>5107.7924999999996</v>
      </c>
      <c r="J2524" s="43">
        <f t="shared" ca="1" si="157"/>
        <v>654527.26281471981</v>
      </c>
      <c r="K2524" s="43">
        <f ca="1">IF(ROW()&gt;计算结果!B$19+1,J2524-OFFSET(J2524,-计算结果!B$19,0,1,1),J2524-OFFSET(J2524,-ROW()+2,0,1,1))</f>
        <v>37350.942965760129</v>
      </c>
      <c r="L2524" s="32" t="str">
        <f ca="1">IF(AND(F2524&gt;OFFSET(F2524,-计算结果!B$19,0,1,1),'000300'!K2524&lt;OFFSET('000300'!K2524,-计算结果!B$19,0,1,1)),"卖",IF(AND(F2524&lt;OFFSET(F2524,-计算结果!B$19,0,1,1),'000300'!K2524&gt;OFFSET('000300'!K2524,-计算结果!B$19,0,1,1)),"买",L2523))</f>
        <v>买</v>
      </c>
      <c r="M2524" s="4" t="str">
        <f t="shared" ca="1" si="158"/>
        <v/>
      </c>
      <c r="N2524" s="3">
        <f ca="1">IF(L2523="买",E2524/E2523-1,0)-IF(M2524=1,计算结果!B$17,0)</f>
        <v>-3.3641602486670363E-3</v>
      </c>
      <c r="O2524" s="2">
        <f t="shared" ca="1" si="159"/>
        <v>2.6519934938992518</v>
      </c>
      <c r="P2524" s="3">
        <f ca="1">1-O2524/MAX(O$2:O2524)</f>
        <v>3.3641602486670363E-3</v>
      </c>
    </row>
    <row r="2525" spans="1:16" x14ac:dyDescent="0.15">
      <c r="A2525" s="1">
        <v>42152</v>
      </c>
      <c r="B2525">
        <v>5174.1000000000004</v>
      </c>
      <c r="C2525">
        <v>5213.18</v>
      </c>
      <c r="D2525" s="21">
        <v>4831.33</v>
      </c>
      <c r="E2525" s="21">
        <v>4834.01</v>
      </c>
      <c r="F2525" s="43">
        <v>8732.0736563200007</v>
      </c>
      <c r="G2525" s="3">
        <f t="shared" si="156"/>
        <v>-6.7050987854704203E-2</v>
      </c>
      <c r="H2525" s="3">
        <f>1-E2525/MAX(E$2:E2525)</f>
        <v>0.17749778806234251</v>
      </c>
      <c r="I2525" s="21">
        <f ca="1">IF(ROW()&gt;计算结果!B$18-1,AVERAGE(OFFSET(E2525,0,0,-计算结果!B$18,1)),AVERAGE(OFFSET(E2525,0,0,-ROW()+1,1)))</f>
        <v>5078.4624999999996</v>
      </c>
      <c r="J2525" s="43">
        <f t="shared" ca="1" si="157"/>
        <v>645795.18915839982</v>
      </c>
      <c r="K2525" s="43">
        <f ca="1">IF(ROW()&gt;计算结果!B$19+1,J2525-OFFSET(J2525,-计算结果!B$19,0,1,1),J2525-OFFSET(J2525,-ROW()+2,0,1,1))</f>
        <v>33685.819555840106</v>
      </c>
      <c r="L2525" s="32" t="str">
        <f ca="1">IF(AND(F2525&gt;OFFSET(F2525,-计算结果!B$19,0,1,1),'000300'!K2525&lt;OFFSET('000300'!K2525,-计算结果!B$19,0,1,1)),"卖",IF(AND(F2525&lt;OFFSET(F2525,-计算结果!B$19,0,1,1),'000300'!K2525&gt;OFFSET('000300'!K2525,-计算结果!B$19,0,1,1)),"买",L2524))</f>
        <v>买</v>
      </c>
      <c r="M2525" s="4" t="str">
        <f t="shared" ca="1" si="158"/>
        <v/>
      </c>
      <c r="N2525" s="3">
        <f ca="1">IF(L2524="买",E2525/E2524-1,0)-IF(M2525=1,计算结果!B$17,0)</f>
        <v>-6.7050987854704203E-2</v>
      </c>
      <c r="O2525" s="2">
        <f t="shared" ca="1" si="159"/>
        <v>2.4741747103490583</v>
      </c>
      <c r="P2525" s="3">
        <f ca="1">1-O2525/MAX(O$2:O2525)</f>
        <v>7.0189577835396588E-2</v>
      </c>
    </row>
    <row r="2526" spans="1:16" x14ac:dyDescent="0.15">
      <c r="A2526" s="1">
        <v>42153</v>
      </c>
      <c r="B2526">
        <v>4839.53</v>
      </c>
      <c r="C2526">
        <v>4924.3</v>
      </c>
      <c r="D2526" s="21">
        <v>4665.5200000000004</v>
      </c>
      <c r="E2526" s="21">
        <v>4840.83</v>
      </c>
      <c r="F2526" s="43">
        <v>6360.0813670400003</v>
      </c>
      <c r="G2526" s="3">
        <f t="shared" si="156"/>
        <v>1.4108369655834174E-3</v>
      </c>
      <c r="H2526" s="3">
        <f>1-E2526/MAX(E$2:E2526)</f>
        <v>0.17633737153746676</v>
      </c>
      <c r="I2526" s="21">
        <f ca="1">IF(ROW()&gt;计算结果!B$18-1,AVERAGE(OFFSET(E2526,0,0,-计算结果!B$18,1)),AVERAGE(OFFSET(E2526,0,0,-ROW()+1,1)))</f>
        <v>5013.7975000000006</v>
      </c>
      <c r="J2526" s="43">
        <f t="shared" ca="1" si="157"/>
        <v>639435.10779135977</v>
      </c>
      <c r="K2526" s="43">
        <f ca="1">IF(ROW()&gt;计算结果!B$19+1,J2526-OFFSET(J2526,-计算结果!B$19,0,1,1),J2526-OFFSET(J2526,-ROW()+2,0,1,1))</f>
        <v>31666.56954368006</v>
      </c>
      <c r="L2526" s="32" t="str">
        <f ca="1">IF(AND(F2526&gt;OFFSET(F2526,-计算结果!B$19,0,1,1),'000300'!K2526&lt;OFFSET('000300'!K2526,-计算结果!B$19,0,1,1)),"卖",IF(AND(F2526&lt;OFFSET(F2526,-计算结果!B$19,0,1,1),'000300'!K2526&gt;OFFSET('000300'!K2526,-计算结果!B$19,0,1,1)),"买",L2525))</f>
        <v>买</v>
      </c>
      <c r="M2526" s="4" t="str">
        <f t="shared" ca="1" si="158"/>
        <v/>
      </c>
      <c r="N2526" s="3">
        <f ca="1">IF(L2525="买",E2526/E2525-1,0)-IF(M2526=1,计算结果!B$17,0)</f>
        <v>1.4108369655834174E-3</v>
      </c>
      <c r="O2526" s="2">
        <f t="shared" ca="1" si="159"/>
        <v>2.4776653674897307</v>
      </c>
      <c r="P2526" s="3">
        <f ca="1">1-O2526/MAX(O$2:O2526)</f>
        <v>6.8877766920821926E-2</v>
      </c>
    </row>
    <row r="2527" spans="1:16" x14ac:dyDescent="0.15">
      <c r="A2527" s="1">
        <v>42156</v>
      </c>
      <c r="B2527">
        <v>4862.76</v>
      </c>
      <c r="C2527">
        <v>5079.32</v>
      </c>
      <c r="D2527" s="21">
        <v>4835.7700000000004</v>
      </c>
      <c r="E2527" s="21">
        <v>5076.18</v>
      </c>
      <c r="F2527" s="43">
        <v>6378.4366899200004</v>
      </c>
      <c r="G2527" s="3">
        <f t="shared" si="156"/>
        <v>4.8617695725733157E-2</v>
      </c>
      <c r="H2527" s="3">
        <f>1-E2527/MAX(E$2:E2527)</f>
        <v>0.13629279248621784</v>
      </c>
      <c r="I2527" s="21">
        <f ca="1">IF(ROW()&gt;计算结果!B$18-1,AVERAGE(OFFSET(E2527,0,0,-计算结果!B$18,1)),AVERAGE(OFFSET(E2527,0,0,-ROW()+1,1)))</f>
        <v>4983.1125000000002</v>
      </c>
      <c r="J2527" s="43">
        <f t="shared" ca="1" si="157"/>
        <v>633056.67110143974</v>
      </c>
      <c r="K2527" s="43">
        <f ca="1">IF(ROW()&gt;计算结果!B$19+1,J2527-OFFSET(J2527,-计算结果!B$19,0,1,1),J2527-OFFSET(J2527,-ROW()+2,0,1,1))</f>
        <v>20045.811220480013</v>
      </c>
      <c r="L2527" s="32" t="str">
        <f ca="1">IF(AND(F2527&gt;OFFSET(F2527,-计算结果!B$19,0,1,1),'000300'!K2527&lt;OFFSET('000300'!K2527,-计算结果!B$19,0,1,1)),"卖",IF(AND(F2527&lt;OFFSET(F2527,-计算结果!B$19,0,1,1),'000300'!K2527&gt;OFFSET('000300'!K2527,-计算结果!B$19,0,1,1)),"买",L2526))</f>
        <v>买</v>
      </c>
      <c r="M2527" s="4" t="str">
        <f t="shared" ca="1" si="158"/>
        <v/>
      </c>
      <c r="N2527" s="3">
        <f ca="1">IF(L2526="买",E2527/E2526-1,0)-IF(M2527=1,计算结果!B$17,0)</f>
        <v>4.8617695725733157E-2</v>
      </c>
      <c r="O2527" s="2">
        <f t="shared" ca="1" si="159"/>
        <v>2.5981237484365334</v>
      </c>
      <c r="P2527" s="3">
        <f ca="1">1-O2527/MAX(O$2:O2527)</f>
        <v>2.3608749509513194E-2</v>
      </c>
    </row>
    <row r="2528" spans="1:16" x14ac:dyDescent="0.15">
      <c r="A2528" s="1">
        <v>42157</v>
      </c>
      <c r="B2528">
        <v>5091.2700000000004</v>
      </c>
      <c r="C2528">
        <v>5162.5600000000004</v>
      </c>
      <c r="D2528" s="21">
        <v>5047.08</v>
      </c>
      <c r="E2528" s="21">
        <v>5161.87</v>
      </c>
      <c r="F2528" s="43">
        <v>6584.5284044800001</v>
      </c>
      <c r="G2528" s="3">
        <f t="shared" si="156"/>
        <v>1.6880804069201671E-2</v>
      </c>
      <c r="H2528" s="3">
        <f>1-E2528/MAX(E$2:E2528)</f>
        <v>0.1217127203430205</v>
      </c>
      <c r="I2528" s="21">
        <f ca="1">IF(ROW()&gt;计算结果!B$18-1,AVERAGE(OFFSET(E2528,0,0,-计算结果!B$18,1)),AVERAGE(OFFSET(E2528,0,0,-ROW()+1,1)))</f>
        <v>4978.2224999999999</v>
      </c>
      <c r="J2528" s="43">
        <f t="shared" ca="1" si="157"/>
        <v>626472.14269695978</v>
      </c>
      <c r="K2528" s="43">
        <f ca="1">IF(ROW()&gt;计算结果!B$19+1,J2528-OFFSET(J2528,-计算结果!B$19,0,1,1),J2528-OFFSET(J2528,-ROW()+2,0,1,1))</f>
        <v>7561.7202995200641</v>
      </c>
      <c r="L2528" s="32" t="str">
        <f ca="1">IF(AND(F2528&gt;OFFSET(F2528,-计算结果!B$19,0,1,1),'000300'!K2528&lt;OFFSET('000300'!K2528,-计算结果!B$19,0,1,1)),"卖",IF(AND(F2528&lt;OFFSET(F2528,-计算结果!B$19,0,1,1),'000300'!K2528&gt;OFFSET('000300'!K2528,-计算结果!B$19,0,1,1)),"买",L2527))</f>
        <v>卖</v>
      </c>
      <c r="M2528" s="4">
        <f t="shared" ca="1" si="158"/>
        <v>1</v>
      </c>
      <c r="N2528" s="3">
        <f ca="1">IF(L2527="买",E2528/E2527-1,0)-IF(M2528=1,计算结果!B$17,0)</f>
        <v>1.6880804069201671E-2</v>
      </c>
      <c r="O2528" s="2">
        <f t="shared" ca="1" si="159"/>
        <v>2.6419821663814305</v>
      </c>
      <c r="P2528" s="3">
        <f ca="1">1-O2528/MAX(O$2:O2528)</f>
        <v>7.1264801151004198E-3</v>
      </c>
    </row>
    <row r="2529" spans="1:16" x14ac:dyDescent="0.15">
      <c r="A2529" s="1">
        <v>42158</v>
      </c>
      <c r="B2529">
        <v>5176.6000000000004</v>
      </c>
      <c r="C2529">
        <v>5186.97</v>
      </c>
      <c r="D2529" s="21">
        <v>5059.49</v>
      </c>
      <c r="E2529" s="21">
        <v>5143.59</v>
      </c>
      <c r="F2529" s="43">
        <v>6720.5654118399998</v>
      </c>
      <c r="G2529" s="3">
        <f t="shared" si="156"/>
        <v>-3.5413522618740201E-3</v>
      </c>
      <c r="H2529" s="3">
        <f>1-E2529/MAX(E$2:E2529)</f>
        <v>0.12482304498740893</v>
      </c>
      <c r="I2529" s="21">
        <f ca="1">IF(ROW()&gt;计算结果!B$18-1,AVERAGE(OFFSET(E2529,0,0,-计算结果!B$18,1)),AVERAGE(OFFSET(E2529,0,0,-ROW()+1,1)))</f>
        <v>5055.6175000000003</v>
      </c>
      <c r="J2529" s="43">
        <f t="shared" ca="1" si="157"/>
        <v>633192.70810879976</v>
      </c>
      <c r="K2529" s="43">
        <f ca="1">IF(ROW()&gt;计算结果!B$19+1,J2529-OFFSET(J2529,-计算结果!B$19,0,1,1),J2529-OFFSET(J2529,-ROW()+2,0,1,1))</f>
        <v>9228.8247398399981</v>
      </c>
      <c r="L2529" s="32" t="str">
        <f ca="1">IF(AND(F2529&gt;OFFSET(F2529,-计算结果!B$19,0,1,1),'000300'!K2529&lt;OFFSET('000300'!K2529,-计算结果!B$19,0,1,1)),"卖",IF(AND(F2529&lt;OFFSET(F2529,-计算结果!B$19,0,1,1),'000300'!K2529&gt;OFFSET('000300'!K2529,-计算结果!B$19,0,1,1)),"买",L2528))</f>
        <v>卖</v>
      </c>
      <c r="M2529" s="4" t="str">
        <f t="shared" ca="1" si="158"/>
        <v/>
      </c>
      <c r="N2529" s="3">
        <f ca="1">IF(L2528="买",E2529/E2528-1,0)-IF(M2529=1,计算结果!B$17,0)</f>
        <v>0</v>
      </c>
      <c r="O2529" s="2">
        <f t="shared" ca="1" si="159"/>
        <v>2.6419821663814305</v>
      </c>
      <c r="P2529" s="3">
        <f ca="1">1-O2529/MAX(O$2:O2529)</f>
        <v>7.1264801151004198E-3</v>
      </c>
    </row>
    <row r="2530" spans="1:16" x14ac:dyDescent="0.15">
      <c r="A2530" s="1">
        <v>42159</v>
      </c>
      <c r="B2530">
        <v>5156.01</v>
      </c>
      <c r="C2530">
        <v>5194.2299999999996</v>
      </c>
      <c r="D2530" s="21">
        <v>4863.47</v>
      </c>
      <c r="E2530" s="21">
        <v>5181.42</v>
      </c>
      <c r="F2530" s="43">
        <v>7351.7065830399997</v>
      </c>
      <c r="G2530" s="3">
        <f t="shared" si="156"/>
        <v>7.3547852764315191E-3</v>
      </c>
      <c r="H2530" s="3">
        <f>1-E2530/MAX(E$2:E2530)</f>
        <v>0.11838630640441017</v>
      </c>
      <c r="I2530" s="21">
        <f ca="1">IF(ROW()&gt;计算结果!B$18-1,AVERAGE(OFFSET(E2530,0,0,-计算结果!B$18,1)),AVERAGE(OFFSET(E2530,0,0,-ROW()+1,1)))</f>
        <v>5140.7649999999994</v>
      </c>
      <c r="J2530" s="43">
        <f t="shared" ca="1" si="157"/>
        <v>640544.41469183972</v>
      </c>
      <c r="K2530" s="43">
        <f ca="1">IF(ROW()&gt;计算结果!B$19+1,J2530-OFFSET(J2530,-计算结果!B$19,0,1,1),J2530-OFFSET(J2530,-ROW()+2,0,1,1))</f>
        <v>9389.2319641599897</v>
      </c>
      <c r="L2530" s="32" t="str">
        <f ca="1">IF(AND(F2530&gt;OFFSET(F2530,-计算结果!B$19,0,1,1),'000300'!K2530&lt;OFFSET('000300'!K2530,-计算结果!B$19,0,1,1)),"卖",IF(AND(F2530&lt;OFFSET(F2530,-计算结果!B$19,0,1,1),'000300'!K2530&gt;OFFSET('000300'!K2530,-计算结果!B$19,0,1,1)),"买",L2529))</f>
        <v>卖</v>
      </c>
      <c r="M2530" s="4" t="str">
        <f t="shared" ca="1" si="158"/>
        <v/>
      </c>
      <c r="N2530" s="3">
        <f ca="1">IF(L2529="买",E2530/E2529-1,0)-IF(M2530=1,计算结果!B$17,0)</f>
        <v>0</v>
      </c>
      <c r="O2530" s="2">
        <f t="shared" ca="1" si="159"/>
        <v>2.6419821663814305</v>
      </c>
      <c r="P2530" s="3">
        <f ca="1">1-O2530/MAX(O$2:O2530)</f>
        <v>7.1264801151004198E-3</v>
      </c>
    </row>
    <row r="2531" spans="1:16" x14ac:dyDescent="0.15">
      <c r="A2531" s="1">
        <v>42160</v>
      </c>
      <c r="B2531">
        <v>5254.91</v>
      </c>
      <c r="C2531">
        <v>5288.34</v>
      </c>
      <c r="D2531" s="21">
        <v>5104.18</v>
      </c>
      <c r="E2531" s="21">
        <v>5230.55</v>
      </c>
      <c r="F2531" s="43">
        <v>8552.2441830400003</v>
      </c>
      <c r="G2531" s="3">
        <f t="shared" si="156"/>
        <v>9.4819566836890079E-3</v>
      </c>
      <c r="H2531" s="3">
        <f>1-E2531/MAX(E$2:E2531)</f>
        <v>0.11002688354998968</v>
      </c>
      <c r="I2531" s="21">
        <f ca="1">IF(ROW()&gt;计算结果!B$18-1,AVERAGE(OFFSET(E2531,0,0,-计算结果!B$18,1)),AVERAGE(OFFSET(E2531,0,0,-ROW()+1,1)))</f>
        <v>5179.3575000000001</v>
      </c>
      <c r="J2531" s="43">
        <f t="shared" ca="1" si="157"/>
        <v>649096.65887487971</v>
      </c>
      <c r="K2531" s="43">
        <f ca="1">IF(ROW()&gt;计算结果!B$19+1,J2531-OFFSET(J2531,-计算结果!B$19,0,1,1),J2531-OFFSET(J2531,-ROW()+2,0,1,1))</f>
        <v>10370.617835519952</v>
      </c>
      <c r="L2531" s="32" t="str">
        <f ca="1">IF(AND(F2531&gt;OFFSET(F2531,-计算结果!B$19,0,1,1),'000300'!K2531&lt;OFFSET('000300'!K2531,-计算结果!B$19,0,1,1)),"卖",IF(AND(F2531&lt;OFFSET(F2531,-计算结果!B$19,0,1,1),'000300'!K2531&gt;OFFSET('000300'!K2531,-计算结果!B$19,0,1,1)),"买",L2530))</f>
        <v>卖</v>
      </c>
      <c r="M2531" s="4" t="str">
        <f t="shared" ca="1" si="158"/>
        <v/>
      </c>
      <c r="N2531" s="3">
        <f ca="1">IF(L2530="买",E2531/E2530-1,0)-IF(M2531=1,计算结果!B$17,0)</f>
        <v>0</v>
      </c>
      <c r="O2531" s="2">
        <f t="shared" ca="1" si="159"/>
        <v>2.6419821663814305</v>
      </c>
      <c r="P2531" s="3">
        <f ca="1">1-O2531/MAX(O$2:O2531)</f>
        <v>7.1264801151004198E-3</v>
      </c>
    </row>
    <row r="2532" spans="1:16" x14ac:dyDescent="0.15">
      <c r="A2532" s="1">
        <v>42163</v>
      </c>
      <c r="B2532">
        <v>5259.41</v>
      </c>
      <c r="C2532">
        <v>5370.61</v>
      </c>
      <c r="D2532" s="21">
        <v>5202.59</v>
      </c>
      <c r="E2532" s="21">
        <v>5353.75</v>
      </c>
      <c r="F2532" s="43">
        <v>9494.9801984000005</v>
      </c>
      <c r="G2532" s="3">
        <f t="shared" si="156"/>
        <v>2.3553928363174048E-2</v>
      </c>
      <c r="H2532" s="3">
        <f>1-E2532/MAX(E$2:E2532)</f>
        <v>8.9064520519975487E-2</v>
      </c>
      <c r="I2532" s="21">
        <f ca="1">IF(ROW()&gt;计算结果!B$18-1,AVERAGE(OFFSET(E2532,0,0,-计算结果!B$18,1)),AVERAGE(OFFSET(E2532,0,0,-ROW()+1,1)))</f>
        <v>5227.3275000000003</v>
      </c>
      <c r="J2532" s="43">
        <f t="shared" ca="1" si="157"/>
        <v>658591.63907327969</v>
      </c>
      <c r="K2532" s="43">
        <f ca="1">IF(ROW()&gt;计算结果!B$19+1,J2532-OFFSET(J2532,-计算结果!B$19,0,1,1),J2532-OFFSET(J2532,-ROW()+2,0,1,1))</f>
        <v>11842.639626239892</v>
      </c>
      <c r="L2532" s="32" t="str">
        <f ca="1">IF(AND(F2532&gt;OFFSET(F2532,-计算结果!B$19,0,1,1),'000300'!K2532&lt;OFFSET('000300'!K2532,-计算结果!B$19,0,1,1)),"卖",IF(AND(F2532&lt;OFFSET(F2532,-计算结果!B$19,0,1,1),'000300'!K2532&gt;OFFSET('000300'!K2532,-计算结果!B$19,0,1,1)),"买",L2531))</f>
        <v>卖</v>
      </c>
      <c r="M2532" s="4" t="str">
        <f t="shared" ca="1" si="158"/>
        <v/>
      </c>
      <c r="N2532" s="3">
        <f ca="1">IF(L2531="买",E2532/E2531-1,0)-IF(M2532=1,计算结果!B$17,0)</f>
        <v>0</v>
      </c>
      <c r="O2532" s="2">
        <f t="shared" ca="1" si="159"/>
        <v>2.6419821663814305</v>
      </c>
      <c r="P2532" s="3">
        <f ca="1">1-O2532/MAX(O$2:O2532)</f>
        <v>7.1264801151004198E-3</v>
      </c>
    </row>
    <row r="2533" spans="1:16" x14ac:dyDescent="0.15">
      <c r="A2533" s="1">
        <v>42164</v>
      </c>
      <c r="B2533">
        <v>5379.47</v>
      </c>
      <c r="C2533">
        <v>5380.43</v>
      </c>
      <c r="D2533" s="21">
        <v>5251.21</v>
      </c>
      <c r="E2533" s="21">
        <v>5317.46</v>
      </c>
      <c r="F2533" s="43">
        <v>8714.3179878400006</v>
      </c>
      <c r="G2533" s="3">
        <f t="shared" si="156"/>
        <v>-6.7784263366799102E-3</v>
      </c>
      <c r="H2533" s="3">
        <f>1-E2533/MAX(E$2:E2533)</f>
        <v>9.5239229565099004E-2</v>
      </c>
      <c r="I2533" s="21">
        <f ca="1">IF(ROW()&gt;计算结果!B$18-1,AVERAGE(OFFSET(E2533,0,0,-计算结果!B$18,1)),AVERAGE(OFFSET(E2533,0,0,-ROW()+1,1)))</f>
        <v>5270.7950000000001</v>
      </c>
      <c r="J2533" s="43">
        <f t="shared" ca="1" si="157"/>
        <v>667305.95706111973</v>
      </c>
      <c r="K2533" s="43">
        <f ca="1">IF(ROW()&gt;计算结果!B$19+1,J2533-OFFSET(J2533,-计算结果!B$19,0,1,1),J2533-OFFSET(J2533,-ROW()+2,0,1,1))</f>
        <v>12778.694246399915</v>
      </c>
      <c r="L2533" s="32" t="str">
        <f ca="1">IF(AND(F2533&gt;OFFSET(F2533,-计算结果!B$19,0,1,1),'000300'!K2533&lt;OFFSET('000300'!K2533,-计算结果!B$19,0,1,1)),"卖",IF(AND(F2533&lt;OFFSET(F2533,-计算结果!B$19,0,1,1),'000300'!K2533&gt;OFFSET('000300'!K2533,-计算结果!B$19,0,1,1)),"买",L2532))</f>
        <v>卖</v>
      </c>
      <c r="M2533" s="4" t="str">
        <f t="shared" ca="1" si="158"/>
        <v/>
      </c>
      <c r="N2533" s="3">
        <f ca="1">IF(L2532="买",E2533/E2532-1,0)-IF(M2533=1,计算结果!B$17,0)</f>
        <v>0</v>
      </c>
      <c r="O2533" s="2">
        <f t="shared" ca="1" si="159"/>
        <v>2.6419821663814305</v>
      </c>
      <c r="P2533" s="3">
        <f ca="1">1-O2533/MAX(O$2:O2533)</f>
        <v>7.1264801151004198E-3</v>
      </c>
    </row>
    <row r="2534" spans="1:16" x14ac:dyDescent="0.15">
      <c r="A2534" s="1">
        <v>42165</v>
      </c>
      <c r="B2534">
        <v>5254.3</v>
      </c>
      <c r="C2534">
        <v>5374.83</v>
      </c>
      <c r="D2534" s="21">
        <v>5209.68</v>
      </c>
      <c r="E2534" s="21">
        <v>5309.11</v>
      </c>
      <c r="F2534" s="43">
        <v>7115.0927872000002</v>
      </c>
      <c r="G2534" s="3">
        <f t="shared" si="156"/>
        <v>-1.5702986012119391E-3</v>
      </c>
      <c r="H2534" s="3">
        <f>1-E2534/MAX(E$2:E2534)</f>
        <v>9.6659974137344395E-2</v>
      </c>
      <c r="I2534" s="21">
        <f ca="1">IF(ROW()&gt;计算结果!B$18-1,AVERAGE(OFFSET(E2534,0,0,-计算结果!B$18,1)),AVERAGE(OFFSET(E2534,0,0,-ROW()+1,1)))</f>
        <v>5302.7174999999997</v>
      </c>
      <c r="J2534" s="43">
        <f t="shared" ca="1" si="157"/>
        <v>674421.04984831973</v>
      </c>
      <c r="K2534" s="43">
        <f ca="1">IF(ROW()&gt;计算结果!B$19+1,J2534-OFFSET(J2534,-计算结果!B$19,0,1,1),J2534-OFFSET(J2534,-ROW()+2,0,1,1))</f>
        <v>28625.860689919908</v>
      </c>
      <c r="L2534" s="32" t="str">
        <f ca="1">IF(AND(F2534&gt;OFFSET(F2534,-计算结果!B$19,0,1,1),'000300'!K2534&lt;OFFSET('000300'!K2534,-计算结果!B$19,0,1,1)),"卖",IF(AND(F2534&lt;OFFSET(F2534,-计算结果!B$19,0,1,1),'000300'!K2534&gt;OFFSET('000300'!K2534,-计算结果!B$19,0,1,1)),"买",L2533))</f>
        <v>卖</v>
      </c>
      <c r="M2534" s="4" t="str">
        <f t="shared" ca="1" si="158"/>
        <v/>
      </c>
      <c r="N2534" s="3">
        <f ca="1">IF(L2533="买",E2534/E2533-1,0)-IF(M2534=1,计算结果!B$17,0)</f>
        <v>0</v>
      </c>
      <c r="O2534" s="2">
        <f t="shared" ca="1" si="159"/>
        <v>2.6419821663814305</v>
      </c>
      <c r="P2534" s="3">
        <f ca="1">1-O2534/MAX(O$2:O2534)</f>
        <v>7.1264801151004198E-3</v>
      </c>
    </row>
    <row r="2535" spans="1:16" x14ac:dyDescent="0.15">
      <c r="A2535" s="1">
        <v>42166</v>
      </c>
      <c r="B2535">
        <v>5305.14</v>
      </c>
      <c r="C2535">
        <v>5329.29</v>
      </c>
      <c r="D2535" s="21">
        <v>5248.16</v>
      </c>
      <c r="E2535" s="21">
        <v>5306.59</v>
      </c>
      <c r="F2535" s="43">
        <v>6605.8485760000003</v>
      </c>
      <c r="G2535" s="3">
        <f t="shared" si="156"/>
        <v>-4.7465582743611012E-4</v>
      </c>
      <c r="H2535" s="3">
        <f>1-E2535/MAX(E$2:E2535)</f>
        <v>9.7088749744776326E-2</v>
      </c>
      <c r="I2535" s="21">
        <f ca="1">IF(ROW()&gt;计算结果!B$18-1,AVERAGE(OFFSET(E2535,0,0,-计算结果!B$18,1)),AVERAGE(OFFSET(E2535,0,0,-ROW()+1,1)))</f>
        <v>5321.7275</v>
      </c>
      <c r="J2535" s="43">
        <f t="shared" ca="1" si="157"/>
        <v>681026.89842431969</v>
      </c>
      <c r="K2535" s="43">
        <f ca="1">IF(ROW()&gt;计算结果!B$19+1,J2535-OFFSET(J2535,-计算结果!B$19,0,1,1),J2535-OFFSET(J2535,-ROW()+2,0,1,1))</f>
        <v>41591.790632959921</v>
      </c>
      <c r="L2535" s="32" t="str">
        <f ca="1">IF(AND(F2535&gt;OFFSET(F2535,-计算结果!B$19,0,1,1),'000300'!K2535&lt;OFFSET('000300'!K2535,-计算结果!B$19,0,1,1)),"卖",IF(AND(F2535&lt;OFFSET(F2535,-计算结果!B$19,0,1,1),'000300'!K2535&gt;OFFSET('000300'!K2535,-计算结果!B$19,0,1,1)),"买",L2534))</f>
        <v>卖</v>
      </c>
      <c r="M2535" s="4" t="str">
        <f t="shared" ca="1" si="158"/>
        <v/>
      </c>
      <c r="N2535" s="3">
        <f ca="1">IF(L2534="买",E2535/E2534-1,0)-IF(M2535=1,计算结果!B$17,0)</f>
        <v>0</v>
      </c>
      <c r="O2535" s="2">
        <f t="shared" ca="1" si="159"/>
        <v>2.6419821663814305</v>
      </c>
      <c r="P2535" s="3">
        <f ca="1">1-O2535/MAX(O$2:O2535)</f>
        <v>7.1264801151004198E-3</v>
      </c>
    </row>
    <row r="2536" spans="1:16" x14ac:dyDescent="0.15">
      <c r="A2536" s="1">
        <v>42167</v>
      </c>
      <c r="B2536">
        <v>5329.28</v>
      </c>
      <c r="C2536">
        <v>5351.65</v>
      </c>
      <c r="D2536" s="21">
        <v>5283.09</v>
      </c>
      <c r="E2536" s="21">
        <v>5335.12</v>
      </c>
      <c r="F2536" s="43">
        <v>6942.1314867199999</v>
      </c>
      <c r="G2536" s="3">
        <f t="shared" si="156"/>
        <v>5.3763339545733757E-3</v>
      </c>
      <c r="H2536" s="3">
        <f>1-E2536/MAX(E$2:E2536)</f>
        <v>9.2234397332062845E-2</v>
      </c>
      <c r="I2536" s="21">
        <f ca="1">IF(ROW()&gt;计算结果!B$18-1,AVERAGE(OFFSET(E2536,0,0,-计算结果!B$18,1)),AVERAGE(OFFSET(E2536,0,0,-ROW()+1,1)))</f>
        <v>5317.07</v>
      </c>
      <c r="J2536" s="43">
        <f t="shared" ca="1" si="157"/>
        <v>674084.76693759963</v>
      </c>
      <c r="K2536" s="43">
        <f ca="1">IF(ROW()&gt;计算结果!B$19+1,J2536-OFFSET(J2536,-计算结果!B$19,0,1,1),J2536-OFFSET(J2536,-ROW()+2,0,1,1))</f>
        <v>41028.09583615989</v>
      </c>
      <c r="L2536" s="32" t="str">
        <f ca="1">IF(AND(F2536&gt;OFFSET(F2536,-计算结果!B$19,0,1,1),'000300'!K2536&lt;OFFSET('000300'!K2536,-计算结果!B$19,0,1,1)),"卖",IF(AND(F2536&lt;OFFSET(F2536,-计算结果!B$19,0,1,1),'000300'!K2536&gt;OFFSET('000300'!K2536,-计算结果!B$19,0,1,1)),"买",L2535))</f>
        <v>卖</v>
      </c>
      <c r="M2536" s="4" t="str">
        <f t="shared" ca="1" si="158"/>
        <v/>
      </c>
      <c r="N2536" s="3">
        <f ca="1">IF(L2535="买",E2536/E2535-1,0)-IF(M2536=1,计算结果!B$17,0)</f>
        <v>0</v>
      </c>
      <c r="O2536" s="2">
        <f t="shared" ca="1" si="159"/>
        <v>2.6419821663814305</v>
      </c>
      <c r="P2536" s="3">
        <f ca="1">1-O2536/MAX(O$2:O2536)</f>
        <v>7.1264801151004198E-3</v>
      </c>
    </row>
    <row r="2537" spans="1:16" x14ac:dyDescent="0.15">
      <c r="A2537" s="1">
        <v>42170</v>
      </c>
      <c r="B2537">
        <v>5354.01</v>
      </c>
      <c r="C2537">
        <v>5362.45</v>
      </c>
      <c r="D2537" s="21">
        <v>5207.3100000000004</v>
      </c>
      <c r="E2537" s="21">
        <v>5221.17</v>
      </c>
      <c r="F2537" s="43">
        <v>7662.3773695999998</v>
      </c>
      <c r="G2537" s="3">
        <f t="shared" si="156"/>
        <v>-2.1358469912579281E-2</v>
      </c>
      <c r="H2537" s="3">
        <f>1-E2537/MAX(E$2:E2537)</f>
        <v>0.11162288164432044</v>
      </c>
      <c r="I2537" s="21">
        <f ca="1">IF(ROW()&gt;计算结果!B$18-1,AVERAGE(OFFSET(E2537,0,0,-计算结果!B$18,1)),AVERAGE(OFFSET(E2537,0,0,-ROW()+1,1)))</f>
        <v>5292.9974999999995</v>
      </c>
      <c r="J2537" s="43">
        <f t="shared" ca="1" si="157"/>
        <v>666422.38956799963</v>
      </c>
      <c r="K2537" s="43">
        <f ca="1">IF(ROW()&gt;计算结果!B$19+1,J2537-OFFSET(J2537,-计算结果!B$19,0,1,1),J2537-OFFSET(J2537,-ROW()+2,0,1,1))</f>
        <v>39950.246871039853</v>
      </c>
      <c r="L2537" s="32" t="str">
        <f ca="1">IF(AND(F2537&gt;OFFSET(F2537,-计算结果!B$19,0,1,1),'000300'!K2537&lt;OFFSET('000300'!K2537,-计算结果!B$19,0,1,1)),"卖",IF(AND(F2537&lt;OFFSET(F2537,-计算结果!B$19,0,1,1),'000300'!K2537&gt;OFFSET('000300'!K2537,-计算结果!B$19,0,1,1)),"买",L2536))</f>
        <v>卖</v>
      </c>
      <c r="M2537" s="4" t="str">
        <f t="shared" ca="1" si="158"/>
        <v/>
      </c>
      <c r="N2537" s="3">
        <f ca="1">IF(L2536="买",E2537/E2536-1,0)-IF(M2537=1,计算结果!B$17,0)</f>
        <v>0</v>
      </c>
      <c r="O2537" s="2">
        <f t="shared" ca="1" si="159"/>
        <v>2.6419821663814305</v>
      </c>
      <c r="P2537" s="3">
        <f ca="1">1-O2537/MAX(O$2:O2537)</f>
        <v>7.1264801151004198E-3</v>
      </c>
    </row>
    <row r="2538" spans="1:16" x14ac:dyDescent="0.15">
      <c r="A2538" s="1">
        <v>42171</v>
      </c>
      <c r="B2538">
        <v>5165.0200000000004</v>
      </c>
      <c r="C2538">
        <v>5204.3</v>
      </c>
      <c r="D2538" s="21">
        <v>5015.26</v>
      </c>
      <c r="E2538" s="21">
        <v>5064.82</v>
      </c>
      <c r="F2538" s="43">
        <v>6515.2253952000001</v>
      </c>
      <c r="G2538" s="3">
        <f t="shared" si="156"/>
        <v>-2.9945395380728934E-2</v>
      </c>
      <c r="H2538" s="3">
        <f>1-E2538/MAX(E$2:E2538)</f>
        <v>0.13822568570067384</v>
      </c>
      <c r="I2538" s="21">
        <f ca="1">IF(ROW()&gt;计算结果!B$18-1,AVERAGE(OFFSET(E2538,0,0,-计算结果!B$18,1)),AVERAGE(OFFSET(E2538,0,0,-ROW()+1,1)))</f>
        <v>5231.9249999999993</v>
      </c>
      <c r="J2538" s="43">
        <f t="shared" ca="1" si="157"/>
        <v>659907.16417279968</v>
      </c>
      <c r="K2538" s="43">
        <f ca="1">IF(ROW()&gt;计算结果!B$19+1,J2538-OFFSET(J2538,-计算结果!B$19,0,1,1),J2538-OFFSET(J2538,-ROW()+2,0,1,1))</f>
        <v>26714.456063999911</v>
      </c>
      <c r="L2538" s="32" t="str">
        <f ca="1">IF(AND(F2538&gt;OFFSET(F2538,-计算结果!B$19,0,1,1),'000300'!K2538&lt;OFFSET('000300'!K2538,-计算结果!B$19,0,1,1)),"卖",IF(AND(F2538&lt;OFFSET(F2538,-计算结果!B$19,0,1,1),'000300'!K2538&gt;OFFSET('000300'!K2538,-计算结果!B$19,0,1,1)),"买",L2537))</f>
        <v>买</v>
      </c>
      <c r="M2538" s="4">
        <f t="shared" ca="1" si="158"/>
        <v>1</v>
      </c>
      <c r="N2538" s="3">
        <f ca="1">IF(L2537="买",E2538/E2537-1,0)-IF(M2538=1,计算结果!B$17,0)</f>
        <v>0</v>
      </c>
      <c r="O2538" s="2">
        <f t="shared" ca="1" si="159"/>
        <v>2.6419821663814305</v>
      </c>
      <c r="P2538" s="3">
        <f ca="1">1-O2538/MAX(O$2:O2538)</f>
        <v>7.1264801151004198E-3</v>
      </c>
    </row>
    <row r="2539" spans="1:16" x14ac:dyDescent="0.15">
      <c r="A2539" s="1">
        <v>42172</v>
      </c>
      <c r="B2539">
        <v>5072.3100000000004</v>
      </c>
      <c r="C2539">
        <v>5158.37</v>
      </c>
      <c r="D2539" s="21">
        <v>4949.29</v>
      </c>
      <c r="E2539" s="21">
        <v>5138.83</v>
      </c>
      <c r="F2539" s="43">
        <v>5898.68367872</v>
      </c>
      <c r="G2539" s="3">
        <f t="shared" si="156"/>
        <v>1.4612562736681767E-2</v>
      </c>
      <c r="H2539" s="3">
        <f>1-E2539/MAX(E$2:E2539)</f>
        <v>0.12563295446811407</v>
      </c>
      <c r="I2539" s="21">
        <f ca="1">IF(ROW()&gt;计算结果!B$18-1,AVERAGE(OFFSET(E2539,0,0,-计算结果!B$18,1)),AVERAGE(OFFSET(E2539,0,0,-ROW()+1,1)))</f>
        <v>5189.9850000000006</v>
      </c>
      <c r="J2539" s="43">
        <f t="shared" ca="1" si="157"/>
        <v>654008.48049407965</v>
      </c>
      <c r="K2539" s="43">
        <f ca="1">IF(ROW()&gt;计算结果!B$19+1,J2539-OFFSET(J2539,-计算结果!B$19,0,1,1),J2539-OFFSET(J2539,-ROW()+2,0,1,1))</f>
        <v>13464.065802239929</v>
      </c>
      <c r="L2539" s="32" t="str">
        <f ca="1">IF(AND(F2539&gt;OFFSET(F2539,-计算结果!B$19,0,1,1),'000300'!K2539&lt;OFFSET('000300'!K2539,-计算结果!B$19,0,1,1)),"卖",IF(AND(F2539&lt;OFFSET(F2539,-计算结果!B$19,0,1,1),'000300'!K2539&gt;OFFSET('000300'!K2539,-计算结果!B$19,0,1,1)),"买",L2538))</f>
        <v>买</v>
      </c>
      <c r="M2539" s="4" t="str">
        <f t="shared" ca="1" si="158"/>
        <v/>
      </c>
      <c r="N2539" s="3">
        <f ca="1">IF(L2538="买",E2539/E2538-1,0)-IF(M2539=1,计算结果!B$17,0)</f>
        <v>1.4612562736681767E-2</v>
      </c>
      <c r="O2539" s="2">
        <f t="shared" ca="1" si="159"/>
        <v>2.6805882965368735</v>
      </c>
      <c r="P2539" s="3">
        <f ca="1">1-O2539/MAX(O$2:O2539)</f>
        <v>0</v>
      </c>
    </row>
    <row r="2540" spans="1:16" x14ac:dyDescent="0.15">
      <c r="A2540" s="1">
        <v>42173</v>
      </c>
      <c r="B2540">
        <v>5107.6899999999996</v>
      </c>
      <c r="C2540">
        <v>5121.22</v>
      </c>
      <c r="D2540" s="21">
        <v>4926.43</v>
      </c>
      <c r="E2540" s="21">
        <v>4930.55</v>
      </c>
      <c r="F2540" s="43">
        <v>5556.4677939200001</v>
      </c>
      <c r="G2540" s="3">
        <f t="shared" si="156"/>
        <v>-4.0530626621234744E-2</v>
      </c>
      <c r="H2540" s="3">
        <f>1-E2540/MAX(E$2:E2540)</f>
        <v>0.16107159872047905</v>
      </c>
      <c r="I2540" s="21">
        <f ca="1">IF(ROW()&gt;计算结果!B$18-1,AVERAGE(OFFSET(E2540,0,0,-计算结果!B$18,1)),AVERAGE(OFFSET(E2540,0,0,-ROW()+1,1)))</f>
        <v>5088.8424999999997</v>
      </c>
      <c r="J2540" s="43">
        <f t="shared" ca="1" si="157"/>
        <v>648452.01270015968</v>
      </c>
      <c r="K2540" s="43">
        <f ca="1">IF(ROW()&gt;计算结果!B$19+1,J2540-OFFSET(J2540,-计算结果!B$19,0,1,1),J2540-OFFSET(J2540,-ROW()+2,0,1,1))</f>
        <v>-644.64617472002283</v>
      </c>
      <c r="L2540" s="32" t="str">
        <f ca="1">IF(AND(F2540&gt;OFFSET(F2540,-计算结果!B$19,0,1,1),'000300'!K2540&lt;OFFSET('000300'!K2540,-计算结果!B$19,0,1,1)),"卖",IF(AND(F2540&lt;OFFSET(F2540,-计算结果!B$19,0,1,1),'000300'!K2540&gt;OFFSET('000300'!K2540,-计算结果!B$19,0,1,1)),"买",L2539))</f>
        <v>买</v>
      </c>
      <c r="M2540" s="4" t="str">
        <f t="shared" ca="1" si="158"/>
        <v/>
      </c>
      <c r="N2540" s="3">
        <f ca="1">IF(L2539="买",E2540/E2539-1,0)-IF(M2540=1,计算结果!B$17,0)</f>
        <v>-4.0530626621234744E-2</v>
      </c>
      <c r="O2540" s="2">
        <f t="shared" ca="1" si="159"/>
        <v>2.5719423731646858</v>
      </c>
      <c r="P2540" s="3">
        <f ca="1">1-O2540/MAX(O$2:O2540)</f>
        <v>4.0530626621234744E-2</v>
      </c>
    </row>
    <row r="2541" spans="1:16" x14ac:dyDescent="0.15">
      <c r="A2541" s="1">
        <v>42174</v>
      </c>
      <c r="B2541">
        <v>4847.0600000000004</v>
      </c>
      <c r="C2541">
        <v>4910.45</v>
      </c>
      <c r="D2541" s="21">
        <v>4634.6899999999996</v>
      </c>
      <c r="E2541" s="21">
        <v>4637.05</v>
      </c>
      <c r="F2541" s="43">
        <v>5196.0958156799998</v>
      </c>
      <c r="G2541" s="3">
        <f t="shared" si="156"/>
        <v>-5.9526827635862145E-2</v>
      </c>
      <c r="H2541" s="3">
        <f>1-E2541/MAX(E$2:E2541)</f>
        <v>0.21101034506227445</v>
      </c>
      <c r="I2541" s="21">
        <f ca="1">IF(ROW()&gt;计算结果!B$18-1,AVERAGE(OFFSET(E2541,0,0,-计算结果!B$18,1)),AVERAGE(OFFSET(E2541,0,0,-ROW()+1,1)))</f>
        <v>4942.8125</v>
      </c>
      <c r="J2541" s="43">
        <f t="shared" ca="1" si="157"/>
        <v>643255.91688447969</v>
      </c>
      <c r="K2541" s="43">
        <f ca="1">IF(ROW()&gt;计算结果!B$19+1,J2541-OFFSET(J2541,-计算结果!B$19,0,1,1),J2541-OFFSET(J2541,-ROW()+2,0,1,1))</f>
        <v>-15335.722188799991</v>
      </c>
      <c r="L2541" s="32" t="str">
        <f ca="1">IF(AND(F2541&gt;OFFSET(F2541,-计算结果!B$19,0,1,1),'000300'!K2541&lt;OFFSET('000300'!K2541,-计算结果!B$19,0,1,1)),"卖",IF(AND(F2541&lt;OFFSET(F2541,-计算结果!B$19,0,1,1),'000300'!K2541&gt;OFFSET('000300'!K2541,-计算结果!B$19,0,1,1)),"买",L2540))</f>
        <v>买</v>
      </c>
      <c r="M2541" s="4" t="str">
        <f t="shared" ca="1" si="158"/>
        <v/>
      </c>
      <c r="N2541" s="3">
        <f ca="1">IF(L2540="买",E2541/E2540-1,0)-IF(M2541=1,计算结果!B$17,0)</f>
        <v>-5.9526827635862145E-2</v>
      </c>
      <c r="O2541" s="2">
        <f t="shared" ca="1" si="159"/>
        <v>2.4188428028279412</v>
      </c>
      <c r="P2541" s="3">
        <f ca="1">1-O2541/MAX(O$2:O2541)</f>
        <v>9.7644794632241183E-2</v>
      </c>
    </row>
    <row r="2542" spans="1:16" x14ac:dyDescent="0.15">
      <c r="A2542" s="1">
        <v>42178</v>
      </c>
      <c r="B2542">
        <v>4641.42</v>
      </c>
      <c r="C2542">
        <v>4786.96</v>
      </c>
      <c r="D2542" s="21">
        <v>4455.33</v>
      </c>
      <c r="E2542" s="21">
        <v>4786.09</v>
      </c>
      <c r="F2542" s="43">
        <v>5369.8412544000003</v>
      </c>
      <c r="G2542" s="3">
        <f t="shared" si="156"/>
        <v>3.2141124206122473E-2</v>
      </c>
      <c r="H2542" s="3">
        <f>1-E2542/MAX(E$2:E2542)</f>
        <v>0.18565133056557537</v>
      </c>
      <c r="I2542" s="21">
        <f ca="1">IF(ROW()&gt;计算结果!B$18-1,AVERAGE(OFFSET(E2542,0,0,-计算结果!B$18,1)),AVERAGE(OFFSET(E2542,0,0,-ROW()+1,1)))</f>
        <v>4873.13</v>
      </c>
      <c r="J2542" s="43">
        <f t="shared" ca="1" si="157"/>
        <v>637886.07563007972</v>
      </c>
      <c r="K2542" s="43">
        <f ca="1">IF(ROW()&gt;计算结果!B$19+1,J2542-OFFSET(J2542,-计算结果!B$19,0,1,1),J2542-OFFSET(J2542,-ROW()+2,0,1,1))</f>
        <v>-29419.881431040005</v>
      </c>
      <c r="L2542" s="32" t="str">
        <f ca="1">IF(AND(F2542&gt;OFFSET(F2542,-计算结果!B$19,0,1,1),'000300'!K2542&lt;OFFSET('000300'!K2542,-计算结果!B$19,0,1,1)),"卖",IF(AND(F2542&lt;OFFSET(F2542,-计算结果!B$19,0,1,1),'000300'!K2542&gt;OFFSET('000300'!K2542,-计算结果!B$19,0,1,1)),"买",L2541))</f>
        <v>买</v>
      </c>
      <c r="M2542" s="4" t="str">
        <f t="shared" ca="1" si="158"/>
        <v/>
      </c>
      <c r="N2542" s="3">
        <f ca="1">IF(L2541="买",E2542/E2541-1,0)-IF(M2542=1,计算结果!B$17,0)</f>
        <v>3.2141124206122473E-2</v>
      </c>
      <c r="O2542" s="2">
        <f t="shared" ca="1" si="159"/>
        <v>2.4965871297887197</v>
      </c>
      <c r="P2542" s="3">
        <f ca="1">1-O2542/MAX(O$2:O2542)</f>
        <v>6.8642083898474815E-2</v>
      </c>
    </row>
    <row r="2543" spans="1:16" x14ac:dyDescent="0.15">
      <c r="A2543" s="1">
        <v>42179</v>
      </c>
      <c r="B2543">
        <v>4811.59</v>
      </c>
      <c r="C2543">
        <v>4883.7299999999996</v>
      </c>
      <c r="D2543" s="21">
        <v>4744.3100000000004</v>
      </c>
      <c r="E2543" s="21">
        <v>4880.13</v>
      </c>
      <c r="F2543" s="43">
        <v>6153.7406156799998</v>
      </c>
      <c r="G2543" s="3">
        <f t="shared" si="156"/>
        <v>1.9648606691474724E-2</v>
      </c>
      <c r="H2543" s="3">
        <f>1-E2543/MAX(E$2:E2543)</f>
        <v>0.16965051385013263</v>
      </c>
      <c r="I2543" s="21">
        <f ca="1">IF(ROW()&gt;计算结果!B$18-1,AVERAGE(OFFSET(E2543,0,0,-计算结果!B$18,1)),AVERAGE(OFFSET(E2543,0,0,-ROW()+1,1)))</f>
        <v>4808.4549999999999</v>
      </c>
      <c r="J2543" s="43">
        <f t="shared" ca="1" si="157"/>
        <v>631732.33501439972</v>
      </c>
      <c r="K2543" s="43">
        <f ca="1">IF(ROW()&gt;计算结果!B$19+1,J2543-OFFSET(J2543,-计算结果!B$19,0,1,1),J2543-OFFSET(J2543,-ROW()+2,0,1,1))</f>
        <v>-42688.714833920007</v>
      </c>
      <c r="L2543" s="32" t="str">
        <f ca="1">IF(AND(F2543&gt;OFFSET(F2543,-计算结果!B$19,0,1,1),'000300'!K2543&lt;OFFSET('000300'!K2543,-计算结果!B$19,0,1,1)),"卖",IF(AND(F2543&lt;OFFSET(F2543,-计算结果!B$19,0,1,1),'000300'!K2543&gt;OFFSET('000300'!K2543,-计算结果!B$19,0,1,1)),"买",L2542))</f>
        <v>买</v>
      </c>
      <c r="M2543" s="4" t="str">
        <f t="shared" ca="1" si="158"/>
        <v/>
      </c>
      <c r="N2543" s="3">
        <f ca="1">IF(L2542="买",E2543/E2542-1,0)-IF(M2543=1,计算结果!B$17,0)</f>
        <v>1.9648606691474724E-2</v>
      </c>
      <c r="O2543" s="2">
        <f t="shared" ca="1" si="159"/>
        <v>2.545641588372936</v>
      </c>
      <c r="P2543" s="3">
        <f ca="1">1-O2543/MAX(O$2:O2543)</f>
        <v>5.0342198516004411E-2</v>
      </c>
    </row>
    <row r="2544" spans="1:16" x14ac:dyDescent="0.15">
      <c r="A2544" s="1">
        <v>42180</v>
      </c>
      <c r="B2544">
        <v>4906.24</v>
      </c>
      <c r="C2544">
        <v>4919.26</v>
      </c>
      <c r="D2544" s="21">
        <v>4667.22</v>
      </c>
      <c r="E2544" s="21">
        <v>4706.5200000000004</v>
      </c>
      <c r="F2544" s="43">
        <v>6402.4641535999999</v>
      </c>
      <c r="G2544" s="3">
        <f t="shared" si="156"/>
        <v>-3.5574871980869283E-2</v>
      </c>
      <c r="H2544" s="3">
        <f>1-E2544/MAX(E$2:E2544)</f>
        <v>0.19919009051929482</v>
      </c>
      <c r="I2544" s="21">
        <f ca="1">IF(ROW()&gt;计算结果!B$18-1,AVERAGE(OFFSET(E2544,0,0,-计算结果!B$18,1)),AVERAGE(OFFSET(E2544,0,0,-ROW()+1,1)))</f>
        <v>4752.4475000000002</v>
      </c>
      <c r="J2544" s="43">
        <f t="shared" ca="1" si="157"/>
        <v>625329.87086079968</v>
      </c>
      <c r="K2544" s="43">
        <f ca="1">IF(ROW()&gt;计算结果!B$19+1,J2544-OFFSET(J2544,-计算结果!B$19,0,1,1),J2544-OFFSET(J2544,-ROW()+2,0,1,1))</f>
        <v>-55697.027563520009</v>
      </c>
      <c r="L2544" s="32" t="str">
        <f ca="1">IF(AND(F2544&gt;OFFSET(F2544,-计算结果!B$19,0,1,1),'000300'!K2544&lt;OFFSET('000300'!K2544,-计算结果!B$19,0,1,1)),"卖",IF(AND(F2544&lt;OFFSET(F2544,-计算结果!B$19,0,1,1),'000300'!K2544&gt;OFFSET('000300'!K2544,-计算结果!B$19,0,1,1)),"买",L2543))</f>
        <v>买</v>
      </c>
      <c r="M2544" s="4" t="str">
        <f t="shared" ca="1" si="158"/>
        <v/>
      </c>
      <c r="N2544" s="3">
        <f ca="1">IF(L2543="买",E2544/E2543-1,0)-IF(M2544=1,计算结果!B$17,0)</f>
        <v>-3.5574871980869283E-2</v>
      </c>
      <c r="O2544" s="2">
        <f t="shared" ca="1" si="159"/>
        <v>2.4550807147573921</v>
      </c>
      <c r="P2544" s="3">
        <f ca="1">1-O2544/MAX(O$2:O2544)</f>
        <v>8.41261532294314E-2</v>
      </c>
    </row>
    <row r="2545" spans="1:16" x14ac:dyDescent="0.15">
      <c r="A2545" s="1">
        <v>42181</v>
      </c>
      <c r="B2545">
        <v>4573.87</v>
      </c>
      <c r="C2545">
        <v>4650.1899999999996</v>
      </c>
      <c r="D2545" s="21">
        <v>4278.68</v>
      </c>
      <c r="E2545" s="21">
        <v>4336.1899999999996</v>
      </c>
      <c r="F2545" s="43">
        <v>6129.5945318399999</v>
      </c>
      <c r="G2545" s="3">
        <f t="shared" si="156"/>
        <v>-7.8684463255229042E-2</v>
      </c>
      <c r="H2545" s="3">
        <f>1-E2545/MAX(E$2:E2545)</f>
        <v>0.26220138841625273</v>
      </c>
      <c r="I2545" s="21">
        <f ca="1">IF(ROW()&gt;计算结果!B$18-1,AVERAGE(OFFSET(E2545,0,0,-计算结果!B$18,1)),AVERAGE(OFFSET(E2545,0,0,-ROW()+1,1)))</f>
        <v>4677.2325000000001</v>
      </c>
      <c r="J2545" s="43">
        <f t="shared" ca="1" si="157"/>
        <v>619200.27632895974</v>
      </c>
      <c r="K2545" s="43">
        <f ca="1">IF(ROW()&gt;计算结果!B$19+1,J2545-OFFSET(J2545,-计算结果!B$19,0,1,1),J2545-OFFSET(J2545,-ROW()+2,0,1,1))</f>
        <v>-54884.490608639899</v>
      </c>
      <c r="L2545" s="32" t="str">
        <f ca="1">IF(AND(F2545&gt;OFFSET(F2545,-计算结果!B$19,0,1,1),'000300'!K2545&lt;OFFSET('000300'!K2545,-计算结果!B$19,0,1,1)),"卖",IF(AND(F2545&lt;OFFSET(F2545,-计算结果!B$19,0,1,1),'000300'!K2545&gt;OFFSET('000300'!K2545,-计算结果!B$19,0,1,1)),"买",L2544))</f>
        <v>买</v>
      </c>
      <c r="M2545" s="4" t="str">
        <f t="shared" ca="1" si="158"/>
        <v/>
      </c>
      <c r="N2545" s="3">
        <f ca="1">IF(L2544="买",E2545/E2544-1,0)-IF(M2545=1,计算结果!B$17,0)</f>
        <v>-7.8684463255229042E-2</v>
      </c>
      <c r="O2545" s="2">
        <f t="shared" ca="1" si="159"/>
        <v>2.2619040064684426</v>
      </c>
      <c r="P2545" s="3">
        <f ca="1">1-O2545/MAX(O$2:O2545)</f>
        <v>0.15619119527207548</v>
      </c>
    </row>
    <row r="2546" spans="1:16" x14ac:dyDescent="0.15">
      <c r="A2546" s="1">
        <v>42184</v>
      </c>
      <c r="B2546">
        <v>4446.84</v>
      </c>
      <c r="C2546">
        <v>4451.17</v>
      </c>
      <c r="D2546" s="21">
        <v>4000.93</v>
      </c>
      <c r="E2546" s="21">
        <v>4191.55</v>
      </c>
      <c r="F2546" s="43">
        <v>7040.14516224</v>
      </c>
      <c r="G2546" s="3">
        <f t="shared" si="156"/>
        <v>-3.3356471925814923E-2</v>
      </c>
      <c r="H2546" s="3">
        <f>1-E2546/MAX(E$2:E2546)</f>
        <v>0.28681174709045121</v>
      </c>
      <c r="I2546" s="21">
        <f ca="1">IF(ROW()&gt;计算结果!B$18-1,AVERAGE(OFFSET(E2546,0,0,-计算结果!B$18,1)),AVERAGE(OFFSET(E2546,0,0,-ROW()+1,1)))</f>
        <v>4528.5974999999999</v>
      </c>
      <c r="J2546" s="43">
        <f t="shared" ca="1" si="157"/>
        <v>612160.13116671972</v>
      </c>
      <c r="K2546" s="43">
        <f ca="1">IF(ROW()&gt;计算结果!B$19+1,J2546-OFFSET(J2546,-计算结果!B$19,0,1,1),J2546-OFFSET(J2546,-ROW()+2,0,1,1))</f>
        <v>-54262.25840127992</v>
      </c>
      <c r="L2546" s="32" t="str">
        <f ca="1">IF(AND(F2546&gt;OFFSET(F2546,-计算结果!B$19,0,1,1),'000300'!K2546&lt;OFFSET('000300'!K2546,-计算结果!B$19,0,1,1)),"卖",IF(AND(F2546&lt;OFFSET(F2546,-计算结果!B$19,0,1,1),'000300'!K2546&gt;OFFSET('000300'!K2546,-计算结果!B$19,0,1,1)),"买",L2545))</f>
        <v>买</v>
      </c>
      <c r="M2546" s="4" t="str">
        <f t="shared" ca="1" si="158"/>
        <v/>
      </c>
      <c r="N2546" s="3">
        <f ca="1">IF(L2545="买",E2546/E2545-1,0)-IF(M2546=1,计算结果!B$17,0)</f>
        <v>-3.3356471925814923E-2</v>
      </c>
      <c r="O2546" s="2">
        <f t="shared" ca="1" si="159"/>
        <v>2.1864548689777896</v>
      </c>
      <c r="P2546" s="3">
        <f ca="1">1-O2546/MAX(O$2:O2546)</f>
        <v>0.18433767997773798</v>
      </c>
    </row>
    <row r="2547" spans="1:16" x14ac:dyDescent="0.15">
      <c r="A2547" s="1">
        <v>42185</v>
      </c>
      <c r="B2547">
        <v>4161.07</v>
      </c>
      <c r="C2547">
        <v>4475.7700000000004</v>
      </c>
      <c r="D2547" s="21">
        <v>4016.01</v>
      </c>
      <c r="E2547" s="21">
        <v>4473</v>
      </c>
      <c r="F2547" s="43">
        <v>7160.4581171199998</v>
      </c>
      <c r="G2547" s="3">
        <f t="shared" si="156"/>
        <v>6.7146998127184387E-2</v>
      </c>
      <c r="H2547" s="3">
        <f>1-E2547/MAX(E$2:E2547)</f>
        <v>0.23892329680800384</v>
      </c>
      <c r="I2547" s="21">
        <f ca="1">IF(ROW()&gt;计算结果!B$18-1,AVERAGE(OFFSET(E2547,0,0,-计算结果!B$18,1)),AVERAGE(OFFSET(E2547,0,0,-ROW()+1,1)))</f>
        <v>4426.8149999999996</v>
      </c>
      <c r="J2547" s="43">
        <f t="shared" ca="1" si="157"/>
        <v>604999.67304959975</v>
      </c>
      <c r="K2547" s="43">
        <f ca="1">IF(ROW()&gt;计算结果!B$19+1,J2547-OFFSET(J2547,-计算结果!B$19,0,1,1),J2547-OFFSET(J2547,-ROW()+2,0,1,1))</f>
        <v>-54907.491123199929</v>
      </c>
      <c r="L2547" s="32" t="str">
        <f ca="1">IF(AND(F2547&gt;OFFSET(F2547,-计算结果!B$19,0,1,1),'000300'!K2547&lt;OFFSET('000300'!K2547,-计算结果!B$19,0,1,1)),"卖",IF(AND(F2547&lt;OFFSET(F2547,-计算结果!B$19,0,1,1),'000300'!K2547&gt;OFFSET('000300'!K2547,-计算结果!B$19,0,1,1)),"买",L2546))</f>
        <v>卖</v>
      </c>
      <c r="M2547" s="4">
        <f t="shared" ca="1" si="158"/>
        <v>1</v>
      </c>
      <c r="N2547" s="3">
        <f ca="1">IF(L2546="买",E2547/E2546-1,0)-IF(M2547=1,计算结果!B$17,0)</f>
        <v>6.7146998127184387E-2</v>
      </c>
      <c r="O2547" s="2">
        <f t="shared" ca="1" si="159"/>
        <v>2.3332687499702143</v>
      </c>
      <c r="P2547" s="3">
        <f ca="1">1-O2547/MAX(O$2:O2547)</f>
        <v>0.12956840370278833</v>
      </c>
    </row>
    <row r="2548" spans="1:16" x14ac:dyDescent="0.15">
      <c r="A2548" s="1">
        <v>42186</v>
      </c>
      <c r="B2548">
        <v>4408.9799999999996</v>
      </c>
      <c r="C2548">
        <v>4526.13</v>
      </c>
      <c r="D2548" s="21">
        <v>4235.7</v>
      </c>
      <c r="E2548" s="21">
        <v>4253.0200000000004</v>
      </c>
      <c r="F2548" s="43">
        <v>6233.3059071999996</v>
      </c>
      <c r="G2548" s="3">
        <f t="shared" si="156"/>
        <v>-4.9179521573887719E-2</v>
      </c>
      <c r="H2548" s="3">
        <f>1-E2548/MAX(E$2:E2548)</f>
        <v>0.27635268495201792</v>
      </c>
      <c r="I2548" s="21">
        <f ca="1">IF(ROW()&gt;计算结果!B$18-1,AVERAGE(OFFSET(E2548,0,0,-计算结果!B$18,1)),AVERAGE(OFFSET(E2548,0,0,-ROW()+1,1)))</f>
        <v>4313.4400000000005</v>
      </c>
      <c r="J2548" s="43">
        <f t="shared" ca="1" si="157"/>
        <v>598766.36714239977</v>
      </c>
      <c r="K2548" s="43">
        <f ca="1">IF(ROW()&gt;计算结果!B$19+1,J2548-OFFSET(J2548,-计算结果!B$19,0,1,1),J2548-OFFSET(J2548,-ROW()+2,0,1,1))</f>
        <v>-55242.113351679873</v>
      </c>
      <c r="L2548" s="32" t="str">
        <f ca="1">IF(AND(F2548&gt;OFFSET(F2548,-计算结果!B$19,0,1,1),'000300'!K2548&lt;OFFSET('000300'!K2548,-计算结果!B$19,0,1,1)),"卖",IF(AND(F2548&lt;OFFSET(F2548,-计算结果!B$19,0,1,1),'000300'!K2548&gt;OFFSET('000300'!K2548,-计算结果!B$19,0,1,1)),"买",L2547))</f>
        <v>卖</v>
      </c>
      <c r="M2548" s="4" t="str">
        <f t="shared" ca="1" si="158"/>
        <v/>
      </c>
      <c r="N2548" s="3">
        <f ca="1">IF(L2547="买",E2548/E2547-1,0)-IF(M2548=1,计算结果!B$17,0)</f>
        <v>0</v>
      </c>
      <c r="O2548" s="2">
        <f t="shared" ca="1" si="159"/>
        <v>2.3332687499702143</v>
      </c>
      <c r="P2548" s="3">
        <f ca="1">1-O2548/MAX(O$2:O2548)</f>
        <v>0.12956840370278833</v>
      </c>
    </row>
    <row r="2549" spans="1:16" x14ac:dyDescent="0.15">
      <c r="A2549" s="1">
        <v>42187</v>
      </c>
      <c r="B2549">
        <v>4287.7299999999996</v>
      </c>
      <c r="C2549">
        <v>4312.1899999999996</v>
      </c>
      <c r="D2549" s="21">
        <v>4000.06</v>
      </c>
      <c r="E2549" s="21">
        <v>4108</v>
      </c>
      <c r="F2549" s="43">
        <v>5935.0666444799999</v>
      </c>
      <c r="G2549" s="3">
        <f t="shared" si="156"/>
        <v>-3.4098123215973719E-2</v>
      </c>
      <c r="H2549" s="3">
        <f>1-E2549/MAX(E$2:E2549)</f>
        <v>0.30102770026543246</v>
      </c>
      <c r="I2549" s="21">
        <f ca="1">IF(ROW()&gt;计算结果!B$18-1,AVERAGE(OFFSET(E2549,0,0,-计算结果!B$18,1)),AVERAGE(OFFSET(E2549,0,0,-ROW()+1,1)))</f>
        <v>4256.3924999999999</v>
      </c>
      <c r="J2549" s="43">
        <f t="shared" ca="1" si="157"/>
        <v>592831.30049791979</v>
      </c>
      <c r="K2549" s="43">
        <f ca="1">IF(ROW()&gt;计算结果!B$19+1,J2549-OFFSET(J2549,-计算结果!B$19,0,1,1),J2549-OFFSET(J2549,-ROW()+2,0,1,1))</f>
        <v>-55620.712202239898</v>
      </c>
      <c r="L2549" s="32" t="str">
        <f ca="1">IF(AND(F2549&gt;OFFSET(F2549,-计算结果!B$19,0,1,1),'000300'!K2549&lt;OFFSET('000300'!K2549,-计算结果!B$19,0,1,1)),"卖",IF(AND(F2549&lt;OFFSET(F2549,-计算结果!B$19,0,1,1),'000300'!K2549&gt;OFFSET('000300'!K2549,-计算结果!B$19,0,1,1)),"买",L2548))</f>
        <v>卖</v>
      </c>
      <c r="M2549" s="4" t="str">
        <f t="shared" ca="1" si="158"/>
        <v/>
      </c>
      <c r="N2549" s="3">
        <f ca="1">IF(L2548="买",E2549/E2548-1,0)-IF(M2549=1,计算结果!B$17,0)</f>
        <v>0</v>
      </c>
      <c r="O2549" s="2">
        <f t="shared" ca="1" si="159"/>
        <v>2.3332687499702143</v>
      </c>
      <c r="P2549" s="3">
        <f ca="1">1-O2549/MAX(O$2:O2549)</f>
        <v>0.12956840370278833</v>
      </c>
    </row>
    <row r="2550" spans="1:16" x14ac:dyDescent="0.15">
      <c r="A2550" s="1">
        <v>42188</v>
      </c>
      <c r="B2550">
        <v>4017.2</v>
      </c>
      <c r="C2550">
        <v>4164.63</v>
      </c>
      <c r="D2550" s="21">
        <v>3785.9</v>
      </c>
      <c r="E2550" s="21">
        <v>3885.92</v>
      </c>
      <c r="F2550" s="43">
        <v>5382.168576</v>
      </c>
      <c r="G2550" s="3">
        <f t="shared" si="156"/>
        <v>-5.4060370009737069E-2</v>
      </c>
      <c r="H2550" s="3">
        <f>1-E2550/MAX(E$2:E2550)</f>
        <v>0.33881440141564012</v>
      </c>
      <c r="I2550" s="21">
        <f ca="1">IF(ROW()&gt;计算结果!B$18-1,AVERAGE(OFFSET(E2550,0,0,-计算结果!B$18,1)),AVERAGE(OFFSET(E2550,0,0,-ROW()+1,1)))</f>
        <v>4179.9850000000006</v>
      </c>
      <c r="J2550" s="43">
        <f t="shared" ca="1" si="157"/>
        <v>587449.13192191976</v>
      </c>
      <c r="K2550" s="43">
        <f ca="1">IF(ROW()&gt;计算结果!B$19+1,J2550-OFFSET(J2550,-计算结果!B$19,0,1,1),J2550-OFFSET(J2550,-ROW()+2,0,1,1))</f>
        <v>-55806.784962559934</v>
      </c>
      <c r="L2550" s="32" t="str">
        <f ca="1">IF(AND(F2550&gt;OFFSET(F2550,-计算结果!B$19,0,1,1),'000300'!K2550&lt;OFFSET('000300'!K2550,-计算结果!B$19,0,1,1)),"卖",IF(AND(F2550&lt;OFFSET(F2550,-计算结果!B$19,0,1,1),'000300'!K2550&gt;OFFSET('000300'!K2550,-计算结果!B$19,0,1,1)),"买",L2549))</f>
        <v>卖</v>
      </c>
      <c r="M2550" s="4" t="str">
        <f t="shared" ca="1" si="158"/>
        <v/>
      </c>
      <c r="N2550" s="3">
        <f ca="1">IF(L2549="买",E2550/E2549-1,0)-IF(M2550=1,计算结果!B$17,0)</f>
        <v>0</v>
      </c>
      <c r="O2550" s="2">
        <f t="shared" ca="1" si="159"/>
        <v>2.3332687499702143</v>
      </c>
      <c r="P2550" s="3">
        <f ca="1">1-O2550/MAX(O$2:O2550)</f>
        <v>0.12956840370278833</v>
      </c>
    </row>
    <row r="2551" spans="1:16" x14ac:dyDescent="0.15">
      <c r="A2551" s="1">
        <v>42191</v>
      </c>
      <c r="B2551">
        <v>4218.2700000000004</v>
      </c>
      <c r="C2551">
        <v>4218.2700000000004</v>
      </c>
      <c r="D2551" s="21">
        <v>3832.47</v>
      </c>
      <c r="E2551" s="21">
        <v>3998.54</v>
      </c>
      <c r="F2551" s="43">
        <v>7795.5806003199996</v>
      </c>
      <c r="G2551" s="3">
        <f t="shared" si="156"/>
        <v>2.8981553917733827E-2</v>
      </c>
      <c r="H2551" s="3">
        <f>1-E2551/MAX(E$2:E2551)</f>
        <v>0.31965221534063837</v>
      </c>
      <c r="I2551" s="21">
        <f ca="1">IF(ROW()&gt;计算结果!B$18-1,AVERAGE(OFFSET(E2551,0,0,-计算结果!B$18,1)),AVERAGE(OFFSET(E2551,0,0,-ROW()+1,1)))</f>
        <v>4061.37</v>
      </c>
      <c r="J2551" s="43">
        <f t="shared" ca="1" si="157"/>
        <v>579653.55132159975</v>
      </c>
      <c r="K2551" s="43">
        <f ca="1">IF(ROW()&gt;计算结果!B$19+1,J2551-OFFSET(J2551,-计算结果!B$19,0,1,1),J2551-OFFSET(J2551,-ROW()+2,0,1,1))</f>
        <v>-58232.524308479973</v>
      </c>
      <c r="L2551" s="32" t="str">
        <f ca="1">IF(AND(F2551&gt;OFFSET(F2551,-计算结果!B$19,0,1,1),'000300'!K2551&lt;OFFSET('000300'!K2551,-计算结果!B$19,0,1,1)),"卖",IF(AND(F2551&lt;OFFSET(F2551,-计算结果!B$19,0,1,1),'000300'!K2551&gt;OFFSET('000300'!K2551,-计算结果!B$19,0,1,1)),"买",L2550))</f>
        <v>卖</v>
      </c>
      <c r="M2551" s="4" t="str">
        <f t="shared" ca="1" si="158"/>
        <v/>
      </c>
      <c r="N2551" s="3">
        <f ca="1">IF(L2550="买",E2551/E2550-1,0)-IF(M2551=1,计算结果!B$17,0)</f>
        <v>0</v>
      </c>
      <c r="O2551" s="2">
        <f t="shared" ca="1" si="159"/>
        <v>2.3332687499702143</v>
      </c>
      <c r="P2551" s="3">
        <f ca="1">1-O2551/MAX(O$2:O2551)</f>
        <v>0.12956840370278833</v>
      </c>
    </row>
    <row r="2552" spans="1:16" x14ac:dyDescent="0.15">
      <c r="A2552" s="1">
        <v>42192</v>
      </c>
      <c r="B2552">
        <v>3877.85</v>
      </c>
      <c r="C2552">
        <v>3960.64</v>
      </c>
      <c r="D2552" s="21">
        <v>3743.62</v>
      </c>
      <c r="E2552" s="21">
        <v>3928</v>
      </c>
      <c r="F2552" s="43">
        <v>7959.6263833599996</v>
      </c>
      <c r="G2552" s="3">
        <f t="shared" si="156"/>
        <v>-1.7641439125280711E-2</v>
      </c>
      <c r="H2552" s="3">
        <f>1-E2552/MAX(E$2:E2552)</f>
        <v>0.3316545293677261</v>
      </c>
      <c r="I2552" s="21">
        <f ca="1">IF(ROW()&gt;计算结果!B$18-1,AVERAGE(OFFSET(E2552,0,0,-计算结果!B$18,1)),AVERAGE(OFFSET(E2552,0,0,-ROW()+1,1)))</f>
        <v>3980.1149999999998</v>
      </c>
      <c r="J2552" s="43">
        <f t="shared" ca="1" si="157"/>
        <v>571693.92493823974</v>
      </c>
      <c r="K2552" s="43">
        <f ca="1">IF(ROW()&gt;计算结果!B$19+1,J2552-OFFSET(J2552,-计算结果!B$19,0,1,1),J2552-OFFSET(J2552,-ROW()+2,0,1,1))</f>
        <v>-60038.410076159984</v>
      </c>
      <c r="L2552" s="32" t="str">
        <f ca="1">IF(AND(F2552&gt;OFFSET(F2552,-计算结果!B$19,0,1,1),'000300'!K2552&lt;OFFSET('000300'!K2552,-计算结果!B$19,0,1,1)),"卖",IF(AND(F2552&lt;OFFSET(F2552,-计算结果!B$19,0,1,1),'000300'!K2552&gt;OFFSET('000300'!K2552,-计算结果!B$19,0,1,1)),"买",L2551))</f>
        <v>卖</v>
      </c>
      <c r="M2552" s="4" t="str">
        <f t="shared" ca="1" si="158"/>
        <v/>
      </c>
      <c r="N2552" s="3">
        <f ca="1">IF(L2551="买",E2552/E2551-1,0)-IF(M2552=1,计算结果!B$17,0)</f>
        <v>0</v>
      </c>
      <c r="O2552" s="2">
        <f t="shared" ca="1" si="159"/>
        <v>2.3332687499702143</v>
      </c>
      <c r="P2552" s="3">
        <f ca="1">1-O2552/MAX(O$2:O2552)</f>
        <v>0.12956840370278833</v>
      </c>
    </row>
    <row r="2553" spans="1:16" x14ac:dyDescent="0.15">
      <c r="A2553" s="1">
        <v>42193</v>
      </c>
      <c r="B2553">
        <v>3651.06</v>
      </c>
      <c r="C2553">
        <v>3762.62</v>
      </c>
      <c r="D2553" s="21">
        <v>3612.25</v>
      </c>
      <c r="E2553" s="21">
        <v>3663.04</v>
      </c>
      <c r="F2553" s="43">
        <v>6401.2242124799996</v>
      </c>
      <c r="G2553" s="3">
        <f t="shared" si="156"/>
        <v>-6.745417515274954E-2</v>
      </c>
      <c r="H2553" s="3">
        <f>1-E2553/MAX(E$2:E2553)</f>
        <v>0.37673722180630231</v>
      </c>
      <c r="I2553" s="21">
        <f ca="1">IF(ROW()&gt;计算结果!B$18-1,AVERAGE(OFFSET(E2553,0,0,-计算结果!B$18,1)),AVERAGE(OFFSET(E2553,0,0,-ROW()+1,1)))</f>
        <v>3868.875</v>
      </c>
      <c r="J2553" s="43">
        <f t="shared" ca="1" si="157"/>
        <v>565292.70072575973</v>
      </c>
      <c r="K2553" s="43">
        <f ca="1">IF(ROW()&gt;计算结果!B$19+1,J2553-OFFSET(J2553,-计算结果!B$19,0,1,1),J2553-OFFSET(J2553,-ROW()+2,0,1,1))</f>
        <v>-60037.170135039953</v>
      </c>
      <c r="L2553" s="32" t="str">
        <f ca="1">IF(AND(F2553&gt;OFFSET(F2553,-计算结果!B$19,0,1,1),'000300'!K2553&lt;OFFSET('000300'!K2553,-计算结果!B$19,0,1,1)),"卖",IF(AND(F2553&lt;OFFSET(F2553,-计算结果!B$19,0,1,1),'000300'!K2553&gt;OFFSET('000300'!K2553,-计算结果!B$19,0,1,1)),"买",L2552))</f>
        <v>卖</v>
      </c>
      <c r="M2553" s="4" t="str">
        <f t="shared" ca="1" si="158"/>
        <v/>
      </c>
      <c r="N2553" s="3">
        <f ca="1">IF(L2552="买",E2553/E2552-1,0)-IF(M2553=1,计算结果!B$17,0)</f>
        <v>0</v>
      </c>
      <c r="O2553" s="2">
        <f t="shared" ca="1" si="159"/>
        <v>2.3332687499702143</v>
      </c>
      <c r="P2553" s="3">
        <f ca="1">1-O2553/MAX(O$2:O2553)</f>
        <v>0.12956840370278833</v>
      </c>
    </row>
    <row r="2554" spans="1:16" x14ac:dyDescent="0.15">
      <c r="A2554" s="1">
        <v>42194</v>
      </c>
      <c r="B2554">
        <v>3621.68</v>
      </c>
      <c r="C2554">
        <v>3930.26</v>
      </c>
      <c r="D2554" s="21">
        <v>3537.83</v>
      </c>
      <c r="E2554" s="21">
        <v>3897.63</v>
      </c>
      <c r="F2554" s="43">
        <v>5647.4402816000002</v>
      </c>
      <c r="G2554" s="3">
        <f t="shared" si="156"/>
        <v>6.4042434699047801E-2</v>
      </c>
      <c r="H2554" s="3">
        <f>1-E2554/MAX(E$2:E2554)</f>
        <v>0.3368219560334853</v>
      </c>
      <c r="I2554" s="21">
        <f ca="1">IF(ROW()&gt;计算结果!B$18-1,AVERAGE(OFFSET(E2554,0,0,-计算结果!B$18,1)),AVERAGE(OFFSET(E2554,0,0,-ROW()+1,1)))</f>
        <v>3871.8024999999998</v>
      </c>
      <c r="J2554" s="43">
        <f t="shared" ca="1" si="157"/>
        <v>570940.14100735972</v>
      </c>
      <c r="K2554" s="43">
        <f ca="1">IF(ROW()&gt;计算结果!B$19+1,J2554-OFFSET(J2554,-计算结果!B$19,0,1,1),J2554-OFFSET(J2554,-ROW()+2,0,1,1))</f>
        <v>-48260.135321600013</v>
      </c>
      <c r="L2554" s="32" t="str">
        <f ca="1">IF(AND(F2554&gt;OFFSET(F2554,-计算结果!B$19,0,1,1),'000300'!K2554&lt;OFFSET('000300'!K2554,-计算结果!B$19,0,1,1)),"卖",IF(AND(F2554&lt;OFFSET(F2554,-计算结果!B$19,0,1,1),'000300'!K2554&gt;OFFSET('000300'!K2554,-计算结果!B$19,0,1,1)),"买",L2553))</f>
        <v>买</v>
      </c>
      <c r="M2554" s="4">
        <f t="shared" ca="1" si="158"/>
        <v>1</v>
      </c>
      <c r="N2554" s="3">
        <f ca="1">IF(L2553="买",E2554/E2553-1,0)-IF(M2554=1,计算结果!B$17,0)</f>
        <v>0</v>
      </c>
      <c r="O2554" s="2">
        <f t="shared" ca="1" si="159"/>
        <v>2.3332687499702143</v>
      </c>
      <c r="P2554" s="3">
        <f ca="1">1-O2554/MAX(O$2:O2554)</f>
        <v>0.12956840370278833</v>
      </c>
    </row>
    <row r="2555" spans="1:16" x14ac:dyDescent="0.15">
      <c r="A2555" s="1">
        <v>42195</v>
      </c>
      <c r="B2555">
        <v>3916.27</v>
      </c>
      <c r="C2555">
        <v>4179.1099999999997</v>
      </c>
      <c r="D2555" s="21">
        <v>3887.55</v>
      </c>
      <c r="E2555" s="21">
        <v>4106.5600000000004</v>
      </c>
      <c r="F2555" s="43">
        <v>6290.7953971200004</v>
      </c>
      <c r="G2555" s="3">
        <f t="shared" si="156"/>
        <v>5.3604369835002386E-2</v>
      </c>
      <c r="H2555" s="3">
        <f>1-E2555/MAX(E$2:E2555)</f>
        <v>0.3012727148982508</v>
      </c>
      <c r="I2555" s="21">
        <f ca="1">IF(ROW()&gt;计算结果!B$18-1,AVERAGE(OFFSET(E2555,0,0,-计算结果!B$18,1)),AVERAGE(OFFSET(E2555,0,0,-ROW()+1,1)))</f>
        <v>3898.8074999999999</v>
      </c>
      <c r="J2555" s="43">
        <f t="shared" ca="1" si="157"/>
        <v>577230.93640447967</v>
      </c>
      <c r="K2555" s="43">
        <f ca="1">IF(ROW()&gt;计算结果!B$19+1,J2555-OFFSET(J2555,-计算结果!B$19,0,1,1),J2555-OFFSET(J2555,-ROW()+2,0,1,1))</f>
        <v>-34929.194762240048</v>
      </c>
      <c r="L2555" s="32" t="str">
        <f ca="1">IF(AND(F2555&gt;OFFSET(F2555,-计算结果!B$19,0,1,1),'000300'!K2555&lt;OFFSET('000300'!K2555,-计算结果!B$19,0,1,1)),"卖",IF(AND(F2555&lt;OFFSET(F2555,-计算结果!B$19,0,1,1),'000300'!K2555&gt;OFFSET('000300'!K2555,-计算结果!B$19,0,1,1)),"买",L2554))</f>
        <v>买</v>
      </c>
      <c r="M2555" s="4" t="str">
        <f t="shared" ca="1" si="158"/>
        <v/>
      </c>
      <c r="N2555" s="3">
        <f ca="1">IF(L2554="买",E2555/E2554-1,0)-IF(M2555=1,计算结果!B$17,0)</f>
        <v>5.3604369835002386E-2</v>
      </c>
      <c r="O2555" s="2">
        <f t="shared" ca="1" si="159"/>
        <v>2.4583421509680714</v>
      </c>
      <c r="P2555" s="3">
        <f ca="1">1-O2555/MAX(O$2:O2555)</f>
        <v>8.2909466498801043E-2</v>
      </c>
    </row>
    <row r="2556" spans="1:16" x14ac:dyDescent="0.15">
      <c r="A2556" s="1">
        <v>42198</v>
      </c>
      <c r="B2556">
        <v>4132.2299999999996</v>
      </c>
      <c r="C2556">
        <v>4278.16</v>
      </c>
      <c r="D2556" s="21">
        <v>4072.43</v>
      </c>
      <c r="E2556" s="21">
        <v>4211.8100000000004</v>
      </c>
      <c r="F2556" s="43">
        <v>6592.5172428799997</v>
      </c>
      <c r="G2556" s="3">
        <f t="shared" si="156"/>
        <v>2.5629724148679145E-2</v>
      </c>
      <c r="H2556" s="3">
        <f>1-E2556/MAX(E$2:E2556)</f>
        <v>0.28336452732593742</v>
      </c>
      <c r="I2556" s="21">
        <f ca="1">IF(ROW()&gt;计算结果!B$18-1,AVERAGE(OFFSET(E2556,0,0,-计算结果!B$18,1)),AVERAGE(OFFSET(E2556,0,0,-ROW()+1,1)))</f>
        <v>3969.76</v>
      </c>
      <c r="J2556" s="43">
        <f t="shared" ca="1" si="157"/>
        <v>583823.45364735962</v>
      </c>
      <c r="K2556" s="43">
        <f ca="1">IF(ROW()&gt;计算结果!B$19+1,J2556-OFFSET(J2556,-计算结果!B$19,0,1,1),J2556-OFFSET(J2556,-ROW()+2,0,1,1))</f>
        <v>-21176.219402240124</v>
      </c>
      <c r="L2556" s="32" t="str">
        <f ca="1">IF(AND(F2556&gt;OFFSET(F2556,-计算结果!B$19,0,1,1),'000300'!K2556&lt;OFFSET('000300'!K2556,-计算结果!B$19,0,1,1)),"卖",IF(AND(F2556&lt;OFFSET(F2556,-计算结果!B$19,0,1,1),'000300'!K2556&gt;OFFSET('000300'!K2556,-计算结果!B$19,0,1,1)),"买",L2555))</f>
        <v>买</v>
      </c>
      <c r="M2556" s="4" t="str">
        <f t="shared" ca="1" si="158"/>
        <v/>
      </c>
      <c r="N2556" s="3">
        <f ca="1">IF(L2555="买",E2556/E2555-1,0)-IF(M2556=1,计算结果!B$17,0)</f>
        <v>2.5629724148679145E-2</v>
      </c>
      <c r="O2556" s="2">
        <f t="shared" ca="1" si="159"/>
        <v>2.5213487821604534</v>
      </c>
      <c r="P2556" s="3">
        <f ca="1">1-O2556/MAX(O$2:O2556)</f>
        <v>5.9404689105800434E-2</v>
      </c>
    </row>
    <row r="2557" spans="1:16" x14ac:dyDescent="0.15">
      <c r="A2557" s="1">
        <v>42199</v>
      </c>
      <c r="B2557">
        <v>4178.63</v>
      </c>
      <c r="C2557">
        <v>4258.51</v>
      </c>
      <c r="D2557" s="21">
        <v>4062.5</v>
      </c>
      <c r="E2557" s="21">
        <v>4112.1499999999996</v>
      </c>
      <c r="F2557" s="43">
        <v>5975.21268736</v>
      </c>
      <c r="G2557" s="3">
        <f t="shared" si="156"/>
        <v>-2.3662036036763423E-2</v>
      </c>
      <c r="H2557" s="3">
        <f>1-E2557/MAX(E$2:E2557)</f>
        <v>0.3003215817055741</v>
      </c>
      <c r="I2557" s="21">
        <f ca="1">IF(ROW()&gt;计算结果!B$18-1,AVERAGE(OFFSET(E2557,0,0,-计算结果!B$18,1)),AVERAGE(OFFSET(E2557,0,0,-ROW()+1,1)))</f>
        <v>4082.0374999999999</v>
      </c>
      <c r="J2557" s="43">
        <f t="shared" ca="1" si="157"/>
        <v>589798.66633471963</v>
      </c>
      <c r="K2557" s="43">
        <f ca="1">IF(ROW()&gt;计算结果!B$19+1,J2557-OFFSET(J2557,-计算结果!B$19,0,1,1),J2557-OFFSET(J2557,-ROW()+2,0,1,1))</f>
        <v>-8967.700807680143</v>
      </c>
      <c r="L2557" s="32" t="str">
        <f ca="1">IF(AND(F2557&gt;OFFSET(F2557,-计算结果!B$19,0,1,1),'000300'!K2557&lt;OFFSET('000300'!K2557,-计算结果!B$19,0,1,1)),"卖",IF(AND(F2557&lt;OFFSET(F2557,-计算结果!B$19,0,1,1),'000300'!K2557&gt;OFFSET('000300'!K2557,-计算结果!B$19,0,1,1)),"买",L2556))</f>
        <v>买</v>
      </c>
      <c r="M2557" s="4" t="str">
        <f t="shared" ca="1" si="158"/>
        <v/>
      </c>
      <c r="N2557" s="3">
        <f ca="1">IF(L2556="买",E2557/E2556-1,0)-IF(M2557=1,计算结果!B$17,0)</f>
        <v>-2.3662036036763423E-2</v>
      </c>
      <c r="O2557" s="2">
        <f t="shared" ca="1" si="159"/>
        <v>2.461688536415723</v>
      </c>
      <c r="P2557" s="3">
        <f ca="1">1-O2557/MAX(O$2:O2557)</f>
        <v>8.1661089248189711E-2</v>
      </c>
    </row>
    <row r="2558" spans="1:16" x14ac:dyDescent="0.15">
      <c r="A2558" s="1">
        <v>42200</v>
      </c>
      <c r="B2558">
        <v>4068.88</v>
      </c>
      <c r="C2558">
        <v>4114.24</v>
      </c>
      <c r="D2558" s="21">
        <v>3899.51</v>
      </c>
      <c r="E2558" s="21">
        <v>3966.76</v>
      </c>
      <c r="F2558" s="43">
        <v>5140.6454783999998</v>
      </c>
      <c r="G2558" s="3">
        <f t="shared" si="156"/>
        <v>-3.5356200527704384E-2</v>
      </c>
      <c r="H2558" s="3">
        <f>1-E2558/MAX(E$2:E2558)</f>
        <v>0.32505955216769888</v>
      </c>
      <c r="I2558" s="21">
        <f ca="1">IF(ROW()&gt;计算结果!B$18-1,AVERAGE(OFFSET(E2558,0,0,-计算结果!B$18,1)),AVERAGE(OFFSET(E2558,0,0,-ROW()+1,1)))</f>
        <v>4099.32</v>
      </c>
      <c r="J2558" s="43">
        <f t="shared" ca="1" si="157"/>
        <v>594939.31181311968</v>
      </c>
      <c r="K2558" s="43">
        <f ca="1">IF(ROW()&gt;计算结果!B$19+1,J2558-OFFSET(J2558,-计算结果!B$19,0,1,1),J2558-OFFSET(J2558,-ROW()+2,0,1,1))</f>
        <v>2108.0113151998958</v>
      </c>
      <c r="L2558" s="32" t="str">
        <f ca="1">IF(AND(F2558&gt;OFFSET(F2558,-计算结果!B$19,0,1,1),'000300'!K2558&lt;OFFSET('000300'!K2558,-计算结果!B$19,0,1,1)),"卖",IF(AND(F2558&lt;OFFSET(F2558,-计算结果!B$19,0,1,1),'000300'!K2558&gt;OFFSET('000300'!K2558,-计算结果!B$19,0,1,1)),"买",L2557))</f>
        <v>买</v>
      </c>
      <c r="M2558" s="4" t="str">
        <f t="shared" ca="1" si="158"/>
        <v/>
      </c>
      <c r="N2558" s="3">
        <f ca="1">IF(L2557="买",E2558/E2557-1,0)-IF(M2558=1,计算结果!B$17,0)</f>
        <v>-3.5356200527704384E-2</v>
      </c>
      <c r="O2558" s="2">
        <f t="shared" ca="1" si="159"/>
        <v>2.3746525828854574</v>
      </c>
      <c r="P2558" s="3">
        <f ca="1">1-O2558/MAX(O$2:O2558)</f>
        <v>0.11413006392912439</v>
      </c>
    </row>
    <row r="2559" spans="1:16" x14ac:dyDescent="0.15">
      <c r="A2559" s="1">
        <v>42201</v>
      </c>
      <c r="B2559">
        <v>3949.64</v>
      </c>
      <c r="C2559">
        <v>4067.02</v>
      </c>
      <c r="D2559" s="21">
        <v>3856.32</v>
      </c>
      <c r="E2559" s="21">
        <v>3997.36</v>
      </c>
      <c r="F2559" s="43">
        <v>4100.5088767999996</v>
      </c>
      <c r="G2559" s="3">
        <f t="shared" si="156"/>
        <v>7.714104205951422E-3</v>
      </c>
      <c r="H2559" s="3">
        <f>1-E2559/MAX(E$2:E2559)</f>
        <v>0.31985299122030897</v>
      </c>
      <c r="I2559" s="21">
        <f ca="1">IF(ROW()&gt;计算结果!B$18-1,AVERAGE(OFFSET(E2559,0,0,-计算结果!B$18,1)),AVERAGE(OFFSET(E2559,0,0,-ROW()+1,1)))</f>
        <v>4072.02</v>
      </c>
      <c r="J2559" s="43">
        <f t="shared" ca="1" si="157"/>
        <v>590838.80293631973</v>
      </c>
      <c r="K2559" s="43">
        <f ca="1">IF(ROW()&gt;计算结果!B$19+1,J2559-OFFSET(J2559,-计算结果!B$19,0,1,1),J2559-OFFSET(J2559,-ROW()+2,0,1,1))</f>
        <v>3389.6710143999662</v>
      </c>
      <c r="L2559" s="32" t="str">
        <f ca="1">IF(AND(F2559&gt;OFFSET(F2559,-计算结果!B$19,0,1,1),'000300'!K2559&lt;OFFSET('000300'!K2559,-计算结果!B$19,0,1,1)),"卖",IF(AND(F2559&lt;OFFSET(F2559,-计算结果!B$19,0,1,1),'000300'!K2559&gt;OFFSET('000300'!K2559,-计算结果!B$19,0,1,1)),"买",L2558))</f>
        <v>买</v>
      </c>
      <c r="M2559" s="4" t="str">
        <f t="shared" ca="1" si="158"/>
        <v/>
      </c>
      <c r="N2559" s="3">
        <f ca="1">IF(L2558="买",E2559/E2558-1,0)-IF(M2559=1,计算结果!B$17,0)</f>
        <v>7.714104205951422E-3</v>
      </c>
      <c r="O2559" s="2">
        <f t="shared" ca="1" si="159"/>
        <v>2.3929709003627675</v>
      </c>
      <c r="P2559" s="3">
        <f ca="1">1-O2559/MAX(O$2:O2559)</f>
        <v>0.10729637092935418</v>
      </c>
    </row>
    <row r="2560" spans="1:16" x14ac:dyDescent="0.15">
      <c r="A2560" s="1">
        <v>42202</v>
      </c>
      <c r="B2560">
        <v>4023.76</v>
      </c>
      <c r="C2560">
        <v>4190.1899999999996</v>
      </c>
      <c r="D2560" s="21">
        <v>4000.23</v>
      </c>
      <c r="E2560" s="21">
        <v>4151.5</v>
      </c>
      <c r="F2560" s="43">
        <v>4355.9711539199998</v>
      </c>
      <c r="G2560" s="3">
        <f t="shared" si="156"/>
        <v>3.8560449896931859E-2</v>
      </c>
      <c r="H2560" s="3">
        <f>1-E2560/MAX(E$2:E2560)</f>
        <v>0.29362621656571153</v>
      </c>
      <c r="I2560" s="21">
        <f ca="1">IF(ROW()&gt;计算结果!B$18-1,AVERAGE(OFFSET(E2560,0,0,-计算结果!B$18,1)),AVERAGE(OFFSET(E2560,0,0,-ROW()+1,1)))</f>
        <v>4056.9425000000001</v>
      </c>
      <c r="J2560" s="43">
        <f t="shared" ca="1" si="157"/>
        <v>586482.83178239968</v>
      </c>
      <c r="K2560" s="43">
        <f ca="1">IF(ROW()&gt;计算结果!B$19+1,J2560-OFFSET(J2560,-计算结果!B$19,0,1,1),J2560-OFFSET(J2560,-ROW()+2,0,1,1))</f>
        <v>6829.2804607999278</v>
      </c>
      <c r="L2560" s="32" t="str">
        <f ca="1">IF(AND(F2560&gt;OFFSET(F2560,-计算结果!B$19,0,1,1),'000300'!K2560&lt;OFFSET('000300'!K2560,-计算结果!B$19,0,1,1)),"卖",IF(AND(F2560&lt;OFFSET(F2560,-计算结果!B$19,0,1,1),'000300'!K2560&gt;OFFSET('000300'!K2560,-计算结果!B$19,0,1,1)),"买",L2559))</f>
        <v>买</v>
      </c>
      <c r="M2560" s="4" t="str">
        <f t="shared" ca="1" si="158"/>
        <v/>
      </c>
      <c r="N2560" s="3">
        <f ca="1">IF(L2559="买",E2560/E2559-1,0)-IF(M2560=1,计算结果!B$17,0)</f>
        <v>3.8560449896931859E-2</v>
      </c>
      <c r="O2560" s="2">
        <f t="shared" ca="1" si="159"/>
        <v>2.4852449348710217</v>
      </c>
      <c r="P2560" s="3">
        <f ca="1">1-O2560/MAX(O$2:O2560)</f>
        <v>7.2873317367766366E-2</v>
      </c>
    </row>
    <row r="2561" spans="1:16" x14ac:dyDescent="0.15">
      <c r="A2561" s="1">
        <v>42205</v>
      </c>
      <c r="B2561">
        <v>4157.0600000000004</v>
      </c>
      <c r="C2561">
        <v>4221.6899999999996</v>
      </c>
      <c r="D2561" s="21">
        <v>4106.3900000000003</v>
      </c>
      <c r="E2561" s="21">
        <v>4160.6099999999997</v>
      </c>
      <c r="F2561" s="43">
        <v>4834.9390438399996</v>
      </c>
      <c r="G2561" s="3">
        <f t="shared" si="156"/>
        <v>2.1943875707575167E-3</v>
      </c>
      <c r="H2561" s="3">
        <f>1-E2561/MAX(E$2:E2561)</f>
        <v>0.29207615871503445</v>
      </c>
      <c r="I2561" s="21">
        <f ca="1">IF(ROW()&gt;计算结果!B$18-1,AVERAGE(OFFSET(E2561,0,0,-计算结果!B$18,1)),AVERAGE(OFFSET(E2561,0,0,-ROW()+1,1)))</f>
        <v>4069.0574999999999</v>
      </c>
      <c r="J2561" s="43">
        <f t="shared" ca="1" si="157"/>
        <v>591317.77082623972</v>
      </c>
      <c r="K2561" s="43">
        <f ca="1">IF(ROW()&gt;计算结果!B$19+1,J2561-OFFSET(J2561,-计算结果!B$19,0,1,1),J2561-OFFSET(J2561,-ROW()+2,0,1,1))</f>
        <v>19623.845887999982</v>
      </c>
      <c r="L2561" s="32" t="str">
        <f ca="1">IF(AND(F2561&gt;OFFSET(F2561,-计算结果!B$19,0,1,1),'000300'!K2561&lt;OFFSET('000300'!K2561,-计算结果!B$19,0,1,1)),"卖",IF(AND(F2561&lt;OFFSET(F2561,-计算结果!B$19,0,1,1),'000300'!K2561&gt;OFFSET('000300'!K2561,-计算结果!B$19,0,1,1)),"买",L2560))</f>
        <v>买</v>
      </c>
      <c r="M2561" s="4" t="str">
        <f t="shared" ca="1" si="158"/>
        <v/>
      </c>
      <c r="N2561" s="3">
        <f ca="1">IF(L2560="买",E2561/E2560-1,0)-IF(M2561=1,计算结果!B$17,0)</f>
        <v>2.1943875707575167E-3</v>
      </c>
      <c r="O2561" s="2">
        <f t="shared" ca="1" si="159"/>
        <v>2.4906985254663909</v>
      </c>
      <c r="P2561" s="3">
        <f ca="1">1-O2561/MAX(O$2:O2561)</f>
        <v>7.0838842098880472E-2</v>
      </c>
    </row>
    <row r="2562" spans="1:16" x14ac:dyDescent="0.15">
      <c r="A2562" s="1">
        <v>42206</v>
      </c>
      <c r="B2562">
        <v>4109.76</v>
      </c>
      <c r="C2562">
        <v>4201.4799999999996</v>
      </c>
      <c r="D2562" s="21">
        <v>4081.7</v>
      </c>
      <c r="E2562" s="21">
        <v>4166.01</v>
      </c>
      <c r="F2562" s="43">
        <v>4316.9585561599997</v>
      </c>
      <c r="G2562" s="3">
        <f t="shared" si="156"/>
        <v>1.2978866079735862E-3</v>
      </c>
      <c r="H2562" s="3">
        <f>1-E2562/MAX(E$2:E2562)</f>
        <v>0.2911573538419655</v>
      </c>
      <c r="I2562" s="21">
        <f ca="1">IF(ROW()&gt;计算结果!B$18-1,AVERAGE(OFFSET(E2562,0,0,-计算结果!B$18,1)),AVERAGE(OFFSET(E2562,0,0,-ROW()+1,1)))</f>
        <v>4118.8700000000008</v>
      </c>
      <c r="J2562" s="43">
        <f t="shared" ca="1" si="157"/>
        <v>595634.7293823997</v>
      </c>
      <c r="K2562" s="43">
        <f ca="1">IF(ROW()&gt;计算结果!B$19+1,J2562-OFFSET(J2562,-计算结果!B$19,0,1,1),J2562-OFFSET(J2562,-ROW()+2,0,1,1))</f>
        <v>30342.028656639974</v>
      </c>
      <c r="L2562" s="32" t="str">
        <f ca="1">IF(AND(F2562&gt;OFFSET(F2562,-计算结果!B$19,0,1,1),'000300'!K2562&lt;OFFSET('000300'!K2562,-计算结果!B$19,0,1,1)),"卖",IF(AND(F2562&lt;OFFSET(F2562,-计算结果!B$19,0,1,1),'000300'!K2562&gt;OFFSET('000300'!K2562,-计算结果!B$19,0,1,1)),"买",L2561))</f>
        <v>买</v>
      </c>
      <c r="M2562" s="4" t="str">
        <f t="shared" ca="1" si="158"/>
        <v/>
      </c>
      <c r="N2562" s="3">
        <f ca="1">IF(L2561="买",E2562/E2561-1,0)-IF(M2562=1,计算结果!B$17,0)</f>
        <v>1.2978866079735862E-3</v>
      </c>
      <c r="O2562" s="2">
        <f t="shared" ca="1" si="159"/>
        <v>2.4939311697270932</v>
      </c>
      <c r="P2562" s="3">
        <f ca="1">1-O2562/MAX(O$2:O2562)</f>
        <v>6.9632896275391376E-2</v>
      </c>
    </row>
    <row r="2563" spans="1:16" x14ac:dyDescent="0.15">
      <c r="A2563" s="1">
        <v>42207</v>
      </c>
      <c r="B2563">
        <v>4148.5600000000004</v>
      </c>
      <c r="C2563">
        <v>4187.43</v>
      </c>
      <c r="D2563" s="21">
        <v>4094.71</v>
      </c>
      <c r="E2563" s="21">
        <v>4157.16</v>
      </c>
      <c r="F2563" s="43">
        <v>4418.3250534400004</v>
      </c>
      <c r="G2563" s="3">
        <f t="shared" ref="G2563:G2626" si="160">E2563/E2562-1</f>
        <v>-2.1243347951638292E-3</v>
      </c>
      <c r="H2563" s="3">
        <f>1-E2563/MAX(E$2:E2563)</f>
        <v>0.29266317293949495</v>
      </c>
      <c r="I2563" s="21">
        <f ca="1">IF(ROW()&gt;计算结果!B$18-1,AVERAGE(OFFSET(E2563,0,0,-计算结果!B$18,1)),AVERAGE(OFFSET(E2563,0,0,-ROW()+1,1)))</f>
        <v>4158.82</v>
      </c>
      <c r="J2563" s="43">
        <f t="shared" ca="1" si="157"/>
        <v>600053.05443583976</v>
      </c>
      <c r="K2563" s="43">
        <f ca="1">IF(ROW()&gt;计算结果!B$19+1,J2563-OFFSET(J2563,-计算结果!B$19,0,1,1),J2563-OFFSET(J2563,-ROW()+2,0,1,1))</f>
        <v>29112.913428480038</v>
      </c>
      <c r="L2563" s="32" t="str">
        <f ca="1">IF(AND(F2563&gt;OFFSET(F2563,-计算结果!B$19,0,1,1),'000300'!K2563&lt;OFFSET('000300'!K2563,-计算结果!B$19,0,1,1)),"卖",IF(AND(F2563&lt;OFFSET(F2563,-计算结果!B$19,0,1,1),'000300'!K2563&gt;OFFSET('000300'!K2563,-计算结果!B$19,0,1,1)),"买",L2562))</f>
        <v>买</v>
      </c>
      <c r="M2563" s="4" t="str">
        <f t="shared" ca="1" si="158"/>
        <v/>
      </c>
      <c r="N2563" s="3">
        <f ca="1">IF(L2562="买",E2563/E2562-1,0)-IF(M2563=1,计算结果!B$17,0)</f>
        <v>-2.1243347951638292E-3</v>
      </c>
      <c r="O2563" s="2">
        <f t="shared" ca="1" si="159"/>
        <v>2.4886332249664984</v>
      </c>
      <c r="P2563" s="3">
        <f ca="1">1-O2563/MAX(O$2:O2563)</f>
        <v>7.1609307486109386E-2</v>
      </c>
    </row>
    <row r="2564" spans="1:16" x14ac:dyDescent="0.15">
      <c r="A2564" s="1">
        <v>42208</v>
      </c>
      <c r="B2564">
        <v>4158.93</v>
      </c>
      <c r="C2564">
        <v>4262.0600000000004</v>
      </c>
      <c r="D2564" s="21">
        <v>4148.82</v>
      </c>
      <c r="E2564" s="21">
        <v>4250.8100000000004</v>
      </c>
      <c r="F2564" s="43">
        <v>4839.7221888000004</v>
      </c>
      <c r="G2564" s="3">
        <f t="shared" si="160"/>
        <v>2.2527398512446117E-2</v>
      </c>
      <c r="H2564" s="3">
        <f>1-E2564/MAX(E$2:E2564)</f>
        <v>0.27672871435377377</v>
      </c>
      <c r="I2564" s="21">
        <f ca="1">IF(ROW()&gt;计算结果!B$18-1,AVERAGE(OFFSET(E2564,0,0,-计算结果!B$18,1)),AVERAGE(OFFSET(E2564,0,0,-ROW()+1,1)))</f>
        <v>4183.6475</v>
      </c>
      <c r="J2564" s="43">
        <f t="shared" ref="J2564:J2627" ca="1" si="161">IF(I2564&gt;I2563,J2563+F2564,J2563-F2564)</f>
        <v>604892.77662463975</v>
      </c>
      <c r="K2564" s="43">
        <f ca="1">IF(ROW()&gt;计算结果!B$19+1,J2564-OFFSET(J2564,-计算结果!B$19,0,1,1),J2564-OFFSET(J2564,-ROW()+2,0,1,1))</f>
        <v>27661.840220160084</v>
      </c>
      <c r="L2564" s="32" t="str">
        <f ca="1">IF(AND(F2564&gt;OFFSET(F2564,-计算结果!B$19,0,1,1),'000300'!K2564&lt;OFFSET('000300'!K2564,-计算结果!B$19,0,1,1)),"卖",IF(AND(F2564&lt;OFFSET(F2564,-计算结果!B$19,0,1,1),'000300'!K2564&gt;OFFSET('000300'!K2564,-计算结果!B$19,0,1,1)),"买",L2563))</f>
        <v>买</v>
      </c>
      <c r="M2564" s="4" t="str">
        <f t="shared" ref="M2564:M2627" ca="1" si="162">IF(L2563&lt;&gt;L2564,1,"")</f>
        <v/>
      </c>
      <c r="N2564" s="3">
        <f ca="1">IF(L2563="买",E2564/E2563-1,0)-IF(M2564=1,计算结果!B$17,0)</f>
        <v>2.2527398512446117E-2</v>
      </c>
      <c r="O2564" s="2">
        <f t="shared" ref="O2564:O2627" ca="1" si="163">IFERROR(O2563*(1+N2564),O2563)</f>
        <v>2.5446956573766326</v>
      </c>
      <c r="P2564" s="3">
        <f ca="1">1-O2564/MAX(O$2:O2564)</f>
        <v>5.0695080380603108E-2</v>
      </c>
    </row>
    <row r="2565" spans="1:16" x14ac:dyDescent="0.15">
      <c r="A2565" s="1">
        <v>42209</v>
      </c>
      <c r="B2565">
        <v>4255.2</v>
      </c>
      <c r="C2565">
        <v>4299.6499999999996</v>
      </c>
      <c r="D2565" s="21">
        <v>4154.62</v>
      </c>
      <c r="E2565" s="21">
        <v>4176.28</v>
      </c>
      <c r="F2565" s="43">
        <v>5359.0163456</v>
      </c>
      <c r="G2565" s="3">
        <f t="shared" si="160"/>
        <v>-1.7533128980123935E-2</v>
      </c>
      <c r="H2565" s="3">
        <f>1-E2565/MAX(E$2:E2565)</f>
        <v>0.28940992309262914</v>
      </c>
      <c r="I2565" s="21">
        <f ca="1">IF(ROW()&gt;计算结果!B$18-1,AVERAGE(OFFSET(E2565,0,0,-计算结果!B$18,1)),AVERAGE(OFFSET(E2565,0,0,-ROW()+1,1)))</f>
        <v>4187.5649999999996</v>
      </c>
      <c r="J2565" s="43">
        <f t="shared" ca="1" si="161"/>
        <v>610251.79297023977</v>
      </c>
      <c r="K2565" s="43">
        <f ca="1">IF(ROW()&gt;计算结果!B$19+1,J2565-OFFSET(J2565,-计算结果!B$19,0,1,1),J2565-OFFSET(J2565,-ROW()+2,0,1,1))</f>
        <v>26428.339322880143</v>
      </c>
      <c r="L2565" s="32" t="str">
        <f ca="1">IF(AND(F2565&gt;OFFSET(F2565,-计算结果!B$19,0,1,1),'000300'!K2565&lt;OFFSET('000300'!K2565,-计算结果!B$19,0,1,1)),"卖",IF(AND(F2565&lt;OFFSET(F2565,-计算结果!B$19,0,1,1),'000300'!K2565&gt;OFFSET('000300'!K2565,-计算结果!B$19,0,1,1)),"买",L2564))</f>
        <v>买</v>
      </c>
      <c r="M2565" s="4" t="str">
        <f t="shared" ca="1" si="162"/>
        <v/>
      </c>
      <c r="N2565" s="3">
        <f ca="1">IF(L2564="买",E2565/E2564-1,0)-IF(M2565=1,计算结果!B$17,0)</f>
        <v>-1.7533128980123935E-2</v>
      </c>
      <c r="O2565" s="2">
        <f t="shared" ca="1" si="163"/>
        <v>2.5000791802006868</v>
      </c>
      <c r="P2565" s="3">
        <f ca="1">1-O2565/MAX(O$2:O2565)</f>
        <v>6.7339365977756249E-2</v>
      </c>
    </row>
    <row r="2566" spans="1:16" x14ac:dyDescent="0.15">
      <c r="A2566" s="1">
        <v>42212</v>
      </c>
      <c r="B2566">
        <v>4097.8</v>
      </c>
      <c r="C2566">
        <v>4156.3100000000004</v>
      </c>
      <c r="D2566" s="21">
        <v>3817.17</v>
      </c>
      <c r="E2566" s="21">
        <v>3818.73</v>
      </c>
      <c r="F2566" s="43">
        <v>4779.5201638400004</v>
      </c>
      <c r="G2566" s="3">
        <f t="shared" si="160"/>
        <v>-8.5614470294137268E-2</v>
      </c>
      <c r="H2566" s="3">
        <f>1-E2566/MAX(E$2:E2566)</f>
        <v>0.35024671612332403</v>
      </c>
      <c r="I2566" s="21">
        <f ca="1">IF(ROW()&gt;计算结果!B$18-1,AVERAGE(OFFSET(E2566,0,0,-计算结果!B$18,1)),AVERAGE(OFFSET(E2566,0,0,-ROW()+1,1)))</f>
        <v>4100.7449999999999</v>
      </c>
      <c r="J2566" s="43">
        <f t="shared" ca="1" si="161"/>
        <v>605472.27280639973</v>
      </c>
      <c r="K2566" s="43">
        <f ca="1">IF(ROW()&gt;计算结果!B$19+1,J2566-OFFSET(J2566,-计算结果!B$19,0,1,1),J2566-OFFSET(J2566,-ROW()+2,0,1,1))</f>
        <v>15673.606471680105</v>
      </c>
      <c r="L2566" s="32" t="str">
        <f ca="1">IF(AND(F2566&gt;OFFSET(F2566,-计算结果!B$19,0,1,1),'000300'!K2566&lt;OFFSET('000300'!K2566,-计算结果!B$19,0,1,1)),"卖",IF(AND(F2566&lt;OFFSET(F2566,-计算结果!B$19,0,1,1),'000300'!K2566&gt;OFFSET('000300'!K2566,-计算结果!B$19,0,1,1)),"买",L2565))</f>
        <v>买</v>
      </c>
      <c r="M2566" s="4" t="str">
        <f t="shared" ca="1" si="162"/>
        <v/>
      </c>
      <c r="N2566" s="3">
        <f ca="1">IF(L2565="买",E2566/E2565-1,0)-IF(M2566=1,计算结果!B$17,0)</f>
        <v>-8.5614470294137268E-2</v>
      </c>
      <c r="O2566" s="2">
        <f t="shared" ca="1" si="163"/>
        <v>2.2860362254944042</v>
      </c>
      <c r="P2566" s="3">
        <f ca="1">1-O2566/MAX(O$2:O2566)</f>
        <v>0.14718861212376477</v>
      </c>
    </row>
    <row r="2567" spans="1:16" x14ac:dyDescent="0.15">
      <c r="A2567" s="1">
        <v>42213</v>
      </c>
      <c r="B2567">
        <v>3690.97</v>
      </c>
      <c r="C2567">
        <v>3883.45</v>
      </c>
      <c r="D2567" s="21">
        <v>3627.42</v>
      </c>
      <c r="E2567" s="21">
        <v>3811.09</v>
      </c>
      <c r="F2567" s="43">
        <v>4826.5455206400002</v>
      </c>
      <c r="G2567" s="3">
        <f t="shared" si="160"/>
        <v>-2.0006651425997779E-3</v>
      </c>
      <c r="H2567" s="3">
        <f>1-E2567/MAX(E$2:E2567)</f>
        <v>0.35154665486966574</v>
      </c>
      <c r="I2567" s="21">
        <f ca="1">IF(ROW()&gt;计算结果!B$18-1,AVERAGE(OFFSET(E2567,0,0,-计算结果!B$18,1)),AVERAGE(OFFSET(E2567,0,0,-ROW()+1,1)))</f>
        <v>4014.2275</v>
      </c>
      <c r="J2567" s="43">
        <f t="shared" ca="1" si="161"/>
        <v>600645.72728575976</v>
      </c>
      <c r="K2567" s="43">
        <f ca="1">IF(ROW()&gt;计算结果!B$19+1,J2567-OFFSET(J2567,-计算结果!B$19,0,1,1),J2567-OFFSET(J2567,-ROW()+2,0,1,1))</f>
        <v>5706.4154726400739</v>
      </c>
      <c r="L2567" s="32" t="str">
        <f ca="1">IF(AND(F2567&gt;OFFSET(F2567,-计算结果!B$19,0,1,1),'000300'!K2567&lt;OFFSET('000300'!K2567,-计算结果!B$19,0,1,1)),"卖",IF(AND(F2567&lt;OFFSET(F2567,-计算结果!B$19,0,1,1),'000300'!K2567&gt;OFFSET('000300'!K2567,-计算结果!B$19,0,1,1)),"买",L2566))</f>
        <v>买</v>
      </c>
      <c r="M2567" s="4" t="str">
        <f t="shared" ca="1" si="162"/>
        <v/>
      </c>
      <c r="N2567" s="3">
        <f ca="1">IF(L2566="买",E2567/E2566-1,0)-IF(M2567=1,计算结果!B$17,0)</f>
        <v>-2.0006651425997779E-3</v>
      </c>
      <c r="O2567" s="2">
        <f t="shared" ca="1" si="163"/>
        <v>2.2814626325033371</v>
      </c>
      <c r="P2567" s="3">
        <f ca="1">1-O2567/MAX(O$2:O2567)</f>
        <v>0.14889480214070094</v>
      </c>
    </row>
    <row r="2568" spans="1:16" x14ac:dyDescent="0.15">
      <c r="A2568" s="1">
        <v>42214</v>
      </c>
      <c r="B2568">
        <v>3839.96</v>
      </c>
      <c r="C2568">
        <v>3934</v>
      </c>
      <c r="D2568" s="21">
        <v>3769.19</v>
      </c>
      <c r="E2568" s="21">
        <v>3930.38</v>
      </c>
      <c r="F2568" s="43">
        <v>3722.8786483200001</v>
      </c>
      <c r="G2568" s="3">
        <f t="shared" si="160"/>
        <v>3.1300756476493552E-2</v>
      </c>
      <c r="H2568" s="3">
        <f>1-E2568/MAX(E$2:E2568)</f>
        <v>0.33124957462737359</v>
      </c>
      <c r="I2568" s="21">
        <f ca="1">IF(ROW()&gt;计算结果!B$18-1,AVERAGE(OFFSET(E2568,0,0,-计算结果!B$18,1)),AVERAGE(OFFSET(E2568,0,0,-ROW()+1,1)))</f>
        <v>3934.12</v>
      </c>
      <c r="J2568" s="43">
        <f t="shared" ca="1" si="161"/>
        <v>596922.84863743978</v>
      </c>
      <c r="K2568" s="43">
        <f ca="1">IF(ROW()&gt;计算结果!B$19+1,J2568-OFFSET(J2568,-计算结果!B$19,0,1,1),J2568-OFFSET(J2568,-ROW()+2,0,1,1))</f>
        <v>6084.0457011200488</v>
      </c>
      <c r="L2568" s="32" t="str">
        <f ca="1">IF(AND(F2568&gt;OFFSET(F2568,-计算结果!B$19,0,1,1),'000300'!K2568&lt;OFFSET('000300'!K2568,-计算结果!B$19,0,1,1)),"卖",IF(AND(F2568&lt;OFFSET(F2568,-计算结果!B$19,0,1,1),'000300'!K2568&gt;OFFSET('000300'!K2568,-计算结果!B$19,0,1,1)),"买",L2567))</f>
        <v>买</v>
      </c>
      <c r="M2568" s="4" t="str">
        <f t="shared" ca="1" si="162"/>
        <v/>
      </c>
      <c r="N2568" s="3">
        <f ca="1">IF(L2567="买",E2568/E2567-1,0)-IF(M2568=1,计算结果!B$17,0)</f>
        <v>3.1300756476493552E-2</v>
      </c>
      <c r="O2568" s="2">
        <f t="shared" ca="1" si="163"/>
        <v>2.3528741387735441</v>
      </c>
      <c r="P2568" s="3">
        <f ca="1">1-O2568/MAX(O$2:O2568)</f>
        <v>0.12225456560662906</v>
      </c>
    </row>
    <row r="2569" spans="1:16" x14ac:dyDescent="0.15">
      <c r="A2569" s="1">
        <v>42215</v>
      </c>
      <c r="B2569">
        <v>3915.78</v>
      </c>
      <c r="C2569">
        <v>3968.53</v>
      </c>
      <c r="D2569" s="21">
        <v>3802.88</v>
      </c>
      <c r="E2569" s="21">
        <v>3815.41</v>
      </c>
      <c r="F2569" s="43">
        <v>3763.51162368</v>
      </c>
      <c r="G2569" s="3">
        <f t="shared" si="160"/>
        <v>-2.9251624524855191E-2</v>
      </c>
      <c r="H2569" s="3">
        <f>1-E2569/MAX(E$2:E2569)</f>
        <v>0.35081161097121083</v>
      </c>
      <c r="I2569" s="21">
        <f ca="1">IF(ROW()&gt;计算结果!B$18-1,AVERAGE(OFFSET(E2569,0,0,-计算结果!B$18,1)),AVERAGE(OFFSET(E2569,0,0,-ROW()+1,1)))</f>
        <v>3843.9025000000001</v>
      </c>
      <c r="J2569" s="43">
        <f t="shared" ca="1" si="161"/>
        <v>593159.33701375977</v>
      </c>
      <c r="K2569" s="43">
        <f ca="1">IF(ROW()&gt;计算结果!B$19+1,J2569-OFFSET(J2569,-计算结果!B$19,0,1,1),J2569-OFFSET(J2569,-ROW()+2,0,1,1))</f>
        <v>6676.50523136009</v>
      </c>
      <c r="L2569" s="32" t="str">
        <f ca="1">IF(AND(F2569&gt;OFFSET(F2569,-计算结果!B$19,0,1,1),'000300'!K2569&lt;OFFSET('000300'!K2569,-计算结果!B$19,0,1,1)),"卖",IF(AND(F2569&lt;OFFSET(F2569,-计算结果!B$19,0,1,1),'000300'!K2569&gt;OFFSET('000300'!K2569,-计算结果!B$19,0,1,1)),"买",L2568))</f>
        <v>买</v>
      </c>
      <c r="M2569" s="4" t="str">
        <f t="shared" ca="1" si="162"/>
        <v/>
      </c>
      <c r="N2569" s="3">
        <f ca="1">IF(L2568="买",E2569/E2568-1,0)-IF(M2569=1,计算结果!B$17,0)</f>
        <v>-2.9251624524855191E-2</v>
      </c>
      <c r="O2569" s="2">
        <f t="shared" ca="1" si="163"/>
        <v>2.2840487479118985</v>
      </c>
      <c r="P2569" s="3">
        <f ca="1">1-O2569/MAX(O$2:O2569)</f>
        <v>0.14793004548190991</v>
      </c>
    </row>
    <row r="2570" spans="1:16" x14ac:dyDescent="0.15">
      <c r="A2570" s="1">
        <v>42216</v>
      </c>
      <c r="B2570">
        <v>3777.15</v>
      </c>
      <c r="C2570">
        <v>3863.62</v>
      </c>
      <c r="D2570" s="21">
        <v>3757.99</v>
      </c>
      <c r="E2570" s="21">
        <v>3816.7</v>
      </c>
      <c r="F2570" s="43">
        <v>2993.1254579199999</v>
      </c>
      <c r="G2570" s="3">
        <f t="shared" si="160"/>
        <v>3.3810258923683278E-4</v>
      </c>
      <c r="H2570" s="3">
        <f>1-E2570/MAX(E$2:E2570)</f>
        <v>0.35059211869597773</v>
      </c>
      <c r="I2570" s="21">
        <f ca="1">IF(ROW()&gt;计算结果!B$18-1,AVERAGE(OFFSET(E2570,0,0,-计算结果!B$18,1)),AVERAGE(OFFSET(E2570,0,0,-ROW()+1,1)))</f>
        <v>3843.3950000000004</v>
      </c>
      <c r="J2570" s="43">
        <f t="shared" ca="1" si="161"/>
        <v>590166.21155583975</v>
      </c>
      <c r="K2570" s="43">
        <f ca="1">IF(ROW()&gt;计算结果!B$19+1,J2570-OFFSET(J2570,-计算结果!B$19,0,1,1),J2570-OFFSET(J2570,-ROW()+2,0,1,1))</f>
        <v>-1151.5592703999719</v>
      </c>
      <c r="L2570" s="32" t="str">
        <f ca="1">IF(AND(F2570&gt;OFFSET(F2570,-计算结果!B$19,0,1,1),'000300'!K2570&lt;OFFSET('000300'!K2570,-计算结果!B$19,0,1,1)),"卖",IF(AND(F2570&lt;OFFSET(F2570,-计算结果!B$19,0,1,1),'000300'!K2570&gt;OFFSET('000300'!K2570,-计算结果!B$19,0,1,1)),"买",L2569))</f>
        <v>买</v>
      </c>
      <c r="M2570" s="4" t="str">
        <f t="shared" ca="1" si="162"/>
        <v/>
      </c>
      <c r="N2570" s="3">
        <f ca="1">IF(L2569="买",E2570/E2569-1,0)-IF(M2570=1,计算结果!B$17,0)</f>
        <v>3.3810258923683278E-4</v>
      </c>
      <c r="O2570" s="2">
        <f t="shared" ca="1" si="163"/>
        <v>2.2848209907075105</v>
      </c>
      <c r="P2570" s="3">
        <f ca="1">1-O2570/MAX(O$2:O2570)</f>
        <v>0.14764195842407646</v>
      </c>
    </row>
    <row r="2571" spans="1:16" x14ac:dyDescent="0.15">
      <c r="A2571" s="1">
        <v>42219</v>
      </c>
      <c r="B2571">
        <v>3766.07</v>
      </c>
      <c r="C2571">
        <v>3829.24</v>
      </c>
      <c r="D2571" s="21">
        <v>3742.58</v>
      </c>
      <c r="E2571" s="21">
        <v>3829.24</v>
      </c>
      <c r="F2571" s="43">
        <v>3096.3128729599998</v>
      </c>
      <c r="G2571" s="3">
        <f t="shared" si="160"/>
        <v>3.285560824796363E-3</v>
      </c>
      <c r="H2571" s="3">
        <f>1-E2571/MAX(E$2:E2571)</f>
        <v>0.34845844960185124</v>
      </c>
      <c r="I2571" s="21">
        <f ca="1">IF(ROW()&gt;计算结果!B$18-1,AVERAGE(OFFSET(E2571,0,0,-计算结果!B$18,1)),AVERAGE(OFFSET(E2571,0,0,-ROW()+1,1)))</f>
        <v>3847.9324999999999</v>
      </c>
      <c r="J2571" s="43">
        <f t="shared" ca="1" si="161"/>
        <v>593262.52442879975</v>
      </c>
      <c r="K2571" s="43">
        <f ca="1">IF(ROW()&gt;计算结果!B$19+1,J2571-OFFSET(J2571,-计算结果!B$19,0,1,1),J2571-OFFSET(J2571,-ROW()+2,0,1,1))</f>
        <v>-2372.204953599954</v>
      </c>
      <c r="L2571" s="32" t="str">
        <f ca="1">IF(AND(F2571&gt;OFFSET(F2571,-计算结果!B$19,0,1,1),'000300'!K2571&lt;OFFSET('000300'!K2571,-计算结果!B$19,0,1,1)),"卖",IF(AND(F2571&lt;OFFSET(F2571,-计算结果!B$19,0,1,1),'000300'!K2571&gt;OFFSET('000300'!K2571,-计算结果!B$19,0,1,1)),"买",L2570))</f>
        <v>买</v>
      </c>
      <c r="M2571" s="4" t="str">
        <f t="shared" ca="1" si="162"/>
        <v/>
      </c>
      <c r="N2571" s="3">
        <f ca="1">IF(L2570="买",E2571/E2570-1,0)-IF(M2571=1,计算结果!B$17,0)</f>
        <v>3.285560824796363E-3</v>
      </c>
      <c r="O2571" s="2">
        <f t="shared" ca="1" si="163"/>
        <v>2.2923279090462514</v>
      </c>
      <c r="P2571" s="3">
        <f ca="1">1-O2571/MAX(O$2:O2571)</f>
        <v>0.14484148423397447</v>
      </c>
    </row>
    <row r="2572" spans="1:16" x14ac:dyDescent="0.15">
      <c r="A2572" s="1">
        <v>42220</v>
      </c>
      <c r="B2572">
        <v>3827.37</v>
      </c>
      <c r="C2572">
        <v>3948.45</v>
      </c>
      <c r="D2572" s="21">
        <v>3801.03</v>
      </c>
      <c r="E2572" s="21">
        <v>3948.16</v>
      </c>
      <c r="F2572" s="43">
        <v>2887.5649843199999</v>
      </c>
      <c r="G2572" s="3">
        <f t="shared" si="160"/>
        <v>3.105577085792488E-2</v>
      </c>
      <c r="H2572" s="3">
        <f>1-E2572/MAX(E$2:E2572)</f>
        <v>0.32822432450826922</v>
      </c>
      <c r="I2572" s="21">
        <f ca="1">IF(ROW()&gt;计算结果!B$18-1,AVERAGE(OFFSET(E2572,0,0,-计算结果!B$18,1)),AVERAGE(OFFSET(E2572,0,0,-ROW()+1,1)))</f>
        <v>3852.3774999999996</v>
      </c>
      <c r="J2572" s="43">
        <f t="shared" ca="1" si="161"/>
        <v>596150.08941311971</v>
      </c>
      <c r="K2572" s="43">
        <f ca="1">IF(ROW()&gt;计算结果!B$19+1,J2572-OFFSET(J2572,-计算结果!B$19,0,1,1),J2572-OFFSET(J2572,-ROW()+2,0,1,1))</f>
        <v>-3902.9650227200473</v>
      </c>
      <c r="L2572" s="32" t="str">
        <f ca="1">IF(AND(F2572&gt;OFFSET(F2572,-计算结果!B$19,0,1,1),'000300'!K2572&lt;OFFSET('000300'!K2572,-计算结果!B$19,0,1,1)),"卖",IF(AND(F2572&lt;OFFSET(F2572,-计算结果!B$19,0,1,1),'000300'!K2572&gt;OFFSET('000300'!K2572,-计算结果!B$19,0,1,1)),"买",L2571))</f>
        <v>买</v>
      </c>
      <c r="M2572" s="4" t="str">
        <f t="shared" ca="1" si="162"/>
        <v/>
      </c>
      <c r="N2572" s="3">
        <f ca="1">IF(L2571="买",E2572/E2571-1,0)-IF(M2572=1,计算结果!B$17,0)</f>
        <v>3.105577085792488E-2</v>
      </c>
      <c r="O2572" s="2">
        <f t="shared" ca="1" si="163"/>
        <v>2.363517919320818</v>
      </c>
      <c r="P2572" s="3">
        <f ca="1">1-O2572/MAX(O$2:O2572)</f>
        <v>0.11828387732114154</v>
      </c>
    </row>
    <row r="2573" spans="1:16" x14ac:dyDescent="0.15">
      <c r="A2573" s="1">
        <v>42221</v>
      </c>
      <c r="B2573">
        <v>3937.62</v>
      </c>
      <c r="C2573">
        <v>3962.28</v>
      </c>
      <c r="D2573" s="21">
        <v>3858.66</v>
      </c>
      <c r="E2573" s="21">
        <v>3866.9</v>
      </c>
      <c r="F2573" s="43">
        <v>2726.9351014399999</v>
      </c>
      <c r="G2573" s="3">
        <f t="shared" si="160"/>
        <v>-2.0581739341870575E-2</v>
      </c>
      <c r="H2573" s="3">
        <f>1-E2573/MAX(E$2:E2573)</f>
        <v>0.34205063635744914</v>
      </c>
      <c r="I2573" s="21">
        <f ca="1">IF(ROW()&gt;计算结果!B$18-1,AVERAGE(OFFSET(E2573,0,0,-计算结果!B$18,1)),AVERAGE(OFFSET(E2573,0,0,-ROW()+1,1)))</f>
        <v>3865.2499999999995</v>
      </c>
      <c r="J2573" s="43">
        <f t="shared" ca="1" si="161"/>
        <v>598877.02451455966</v>
      </c>
      <c r="K2573" s="43">
        <f ca="1">IF(ROW()&gt;计算结果!B$19+1,J2573-OFFSET(J2573,-计算结果!B$19,0,1,1),J2573-OFFSET(J2573,-ROW()+2,0,1,1))</f>
        <v>-6015.752110080095</v>
      </c>
      <c r="L2573" s="32" t="str">
        <f ca="1">IF(AND(F2573&gt;OFFSET(F2573,-计算结果!B$19,0,1,1),'000300'!K2573&lt;OFFSET('000300'!K2573,-计算结果!B$19,0,1,1)),"卖",IF(AND(F2573&lt;OFFSET(F2573,-计算结果!B$19,0,1,1),'000300'!K2573&gt;OFFSET('000300'!K2573,-计算结果!B$19,0,1,1)),"买",L2572))</f>
        <v>买</v>
      </c>
      <c r="M2573" s="4" t="str">
        <f t="shared" ca="1" si="162"/>
        <v/>
      </c>
      <c r="N2573" s="3">
        <f ca="1">IF(L2572="买",E2573/E2572-1,0)-IF(M2573=1,计算结果!B$17,0)</f>
        <v>-2.0581739341870575E-2</v>
      </c>
      <c r="O2573" s="2">
        <f t="shared" ca="1" si="163"/>
        <v>2.3148726095755165</v>
      </c>
      <c r="P2573" s="3">
        <f ca="1">1-O2573/MAX(O$2:O2573)</f>
        <v>0.13643112873164265</v>
      </c>
    </row>
    <row r="2574" spans="1:16" x14ac:dyDescent="0.15">
      <c r="A2574" s="1">
        <v>42222</v>
      </c>
      <c r="B2574">
        <v>3802.93</v>
      </c>
      <c r="C2574">
        <v>3888.69</v>
      </c>
      <c r="D2574" s="21">
        <v>3793.24</v>
      </c>
      <c r="E2574" s="21">
        <v>3831.85</v>
      </c>
      <c r="F2574" s="43">
        <v>1955.32357632</v>
      </c>
      <c r="G2574" s="3">
        <f t="shared" si="160"/>
        <v>-9.0641082003672935E-3</v>
      </c>
      <c r="H2574" s="3">
        <f>1-E2574/MAX(E$2:E2574)</f>
        <v>0.34801436057986801</v>
      </c>
      <c r="I2574" s="21">
        <f ca="1">IF(ROW()&gt;计算结果!B$18-1,AVERAGE(OFFSET(E2574,0,0,-计算结果!B$18,1)),AVERAGE(OFFSET(E2574,0,0,-ROW()+1,1)))</f>
        <v>3869.0374999999999</v>
      </c>
      <c r="J2574" s="43">
        <f t="shared" ca="1" si="161"/>
        <v>600832.34809087962</v>
      </c>
      <c r="K2574" s="43">
        <f ca="1">IF(ROW()&gt;计算结果!B$19+1,J2574-OFFSET(J2574,-计算结果!B$19,0,1,1),J2574-OFFSET(J2574,-ROW()+2,0,1,1))</f>
        <v>-9419.4448793601478</v>
      </c>
      <c r="L2574" s="32" t="str">
        <f ca="1">IF(AND(F2574&gt;OFFSET(F2574,-计算结果!B$19,0,1,1),'000300'!K2574&lt;OFFSET('000300'!K2574,-计算结果!B$19,0,1,1)),"卖",IF(AND(F2574&lt;OFFSET(F2574,-计算结果!B$19,0,1,1),'000300'!K2574&gt;OFFSET('000300'!K2574,-计算结果!B$19,0,1,1)),"买",L2573))</f>
        <v>买</v>
      </c>
      <c r="M2574" s="4" t="str">
        <f t="shared" ca="1" si="162"/>
        <v/>
      </c>
      <c r="N2574" s="3">
        <f ca="1">IF(L2573="买",E2574/E2573-1,0)-IF(M2574=1,计算结果!B$17,0)</f>
        <v>-9.0641082003672935E-3</v>
      </c>
      <c r="O2574" s="2">
        <f t="shared" ca="1" si="163"/>
        <v>2.2938903537722575</v>
      </c>
      <c r="P2574" s="3">
        <f ca="1">1-O2574/MAX(O$2:O2574)</f>
        <v>0.14425861041928811</v>
      </c>
    </row>
    <row r="2575" spans="1:16" x14ac:dyDescent="0.15">
      <c r="A2575" s="1">
        <v>42223</v>
      </c>
      <c r="B2575">
        <v>3866.43</v>
      </c>
      <c r="C2575">
        <v>3926.65</v>
      </c>
      <c r="D2575" s="21">
        <v>3857.91</v>
      </c>
      <c r="E2575" s="21">
        <v>3906.94</v>
      </c>
      <c r="F2575" s="43">
        <v>2465.4612070399999</v>
      </c>
      <c r="G2575" s="3">
        <f t="shared" si="160"/>
        <v>1.9596278559964597E-2</v>
      </c>
      <c r="H2575" s="3">
        <f>1-E2575/MAX(E$2:E2575)</f>
        <v>0.33523786837269443</v>
      </c>
      <c r="I2575" s="21">
        <f ca="1">IF(ROW()&gt;计算结果!B$18-1,AVERAGE(OFFSET(E2575,0,0,-计算结果!B$18,1)),AVERAGE(OFFSET(E2575,0,0,-ROW()+1,1)))</f>
        <v>3888.4625000000001</v>
      </c>
      <c r="J2575" s="43">
        <f t="shared" ca="1" si="161"/>
        <v>603297.80929791962</v>
      </c>
      <c r="K2575" s="43">
        <f ca="1">IF(ROW()&gt;计算结果!B$19+1,J2575-OFFSET(J2575,-计算结果!B$19,0,1,1),J2575-OFFSET(J2575,-ROW()+2,0,1,1))</f>
        <v>-2174.4635084801121</v>
      </c>
      <c r="L2575" s="32" t="str">
        <f ca="1">IF(AND(F2575&gt;OFFSET(F2575,-计算结果!B$19,0,1,1),'000300'!K2575&lt;OFFSET('000300'!K2575,-计算结果!B$19,0,1,1)),"卖",IF(AND(F2575&lt;OFFSET(F2575,-计算结果!B$19,0,1,1),'000300'!K2575&gt;OFFSET('000300'!K2575,-计算结果!B$19,0,1,1)),"买",L2574))</f>
        <v>买</v>
      </c>
      <c r="M2575" s="4" t="str">
        <f t="shared" ca="1" si="162"/>
        <v/>
      </c>
      <c r="N2575" s="3">
        <f ca="1">IF(L2574="买",E2575/E2574-1,0)-IF(M2575=1,计算结果!B$17,0)</f>
        <v>1.9596278559964597E-2</v>
      </c>
      <c r="O2575" s="2">
        <f t="shared" ca="1" si="163"/>
        <v>2.3388420681307944</v>
      </c>
      <c r="P2575" s="3">
        <f ca="1">1-O2575/MAX(O$2:O2575)</f>
        <v>0.12748926377377323</v>
      </c>
    </row>
    <row r="2576" spans="1:16" x14ac:dyDescent="0.15">
      <c r="A2576" s="1">
        <v>42226</v>
      </c>
      <c r="B2576">
        <v>3947.47</v>
      </c>
      <c r="C2576">
        <v>4101.7299999999996</v>
      </c>
      <c r="D2576" s="21">
        <v>3932.84</v>
      </c>
      <c r="E2576" s="21">
        <v>4084.36</v>
      </c>
      <c r="F2576" s="43">
        <v>4017.0202726399998</v>
      </c>
      <c r="G2576" s="3">
        <f t="shared" si="160"/>
        <v>4.5411498512902604E-2</v>
      </c>
      <c r="H2576" s="3">
        <f>1-E2576/MAX(E$2:E2576)</f>
        <v>0.30505002382086699</v>
      </c>
      <c r="I2576" s="21">
        <f ca="1">IF(ROW()&gt;计算结果!B$18-1,AVERAGE(OFFSET(E2576,0,0,-计算结果!B$18,1)),AVERAGE(OFFSET(E2576,0,0,-ROW()+1,1)))</f>
        <v>3922.5125000000003</v>
      </c>
      <c r="J2576" s="43">
        <f t="shared" ca="1" si="161"/>
        <v>607314.82957055967</v>
      </c>
      <c r="K2576" s="43">
        <f ca="1">IF(ROW()&gt;计算结果!B$19+1,J2576-OFFSET(J2576,-计算结果!B$19,0,1,1),J2576-OFFSET(J2576,-ROW()+2,0,1,1))</f>
        <v>6669.102284799912</v>
      </c>
      <c r="L2576" s="32" t="str">
        <f ca="1">IF(AND(F2576&gt;OFFSET(F2576,-计算结果!B$19,0,1,1),'000300'!K2576&lt;OFFSET('000300'!K2576,-计算结果!B$19,0,1,1)),"卖",IF(AND(F2576&lt;OFFSET(F2576,-计算结果!B$19,0,1,1),'000300'!K2576&gt;OFFSET('000300'!K2576,-计算结果!B$19,0,1,1)),"买",L2575))</f>
        <v>买</v>
      </c>
      <c r="M2576" s="4" t="str">
        <f t="shared" ca="1" si="162"/>
        <v/>
      </c>
      <c r="N2576" s="3">
        <f ca="1">IF(L2575="买",E2576/E2575-1,0)-IF(M2576=1,计算结果!B$17,0)</f>
        <v>4.5411498512902604E-2</v>
      </c>
      <c r="O2576" s="2">
        <f t="shared" ca="1" si="163"/>
        <v>2.44505239122963</v>
      </c>
      <c r="P2576" s="3">
        <f ca="1">1-O2576/MAX(O$2:O2576)</f>
        <v>8.7867243773144477E-2</v>
      </c>
    </row>
    <row r="2577" spans="1:16" x14ac:dyDescent="0.15">
      <c r="A2577" s="1">
        <v>42227</v>
      </c>
      <c r="B2577">
        <v>4083.59</v>
      </c>
      <c r="C2577">
        <v>4110.13</v>
      </c>
      <c r="D2577" s="21">
        <v>4042</v>
      </c>
      <c r="E2577" s="21">
        <v>4066.67</v>
      </c>
      <c r="F2577" s="43">
        <v>4169.9655679999996</v>
      </c>
      <c r="G2577" s="3">
        <f t="shared" si="160"/>
        <v>-4.3311559216131501E-3</v>
      </c>
      <c r="H2577" s="3">
        <f>1-E2577/MAX(E$2:E2577)</f>
        <v>0.30805996052542028</v>
      </c>
      <c r="I2577" s="21">
        <f ca="1">IF(ROW()&gt;计算结果!B$18-1,AVERAGE(OFFSET(E2577,0,0,-计算结果!B$18,1)),AVERAGE(OFFSET(E2577,0,0,-ROW()+1,1)))</f>
        <v>3972.4549999999999</v>
      </c>
      <c r="J2577" s="43">
        <f t="shared" ca="1" si="161"/>
        <v>611484.79513855965</v>
      </c>
      <c r="K2577" s="43">
        <f ca="1">IF(ROW()&gt;计算结果!B$19+1,J2577-OFFSET(J2577,-计算结果!B$19,0,1,1),J2577-OFFSET(J2577,-ROW()+2,0,1,1))</f>
        <v>14561.946501119877</v>
      </c>
      <c r="L2577" s="32" t="str">
        <f ca="1">IF(AND(F2577&gt;OFFSET(F2577,-计算结果!B$19,0,1,1),'000300'!K2577&lt;OFFSET('000300'!K2577,-计算结果!B$19,0,1,1)),"卖",IF(AND(F2577&lt;OFFSET(F2577,-计算结果!B$19,0,1,1),'000300'!K2577&gt;OFFSET('000300'!K2577,-计算结果!B$19,0,1,1)),"买",L2576))</f>
        <v>买</v>
      </c>
      <c r="M2577" s="4" t="str">
        <f t="shared" ca="1" si="162"/>
        <v/>
      </c>
      <c r="N2577" s="3">
        <f ca="1">IF(L2576="买",E2577/E2576-1,0)-IF(M2577=1,计算结果!B$17,0)</f>
        <v>-4.3311559216131501E-3</v>
      </c>
      <c r="O2577" s="2">
        <f t="shared" ca="1" si="163"/>
        <v>2.4344624880867016</v>
      </c>
      <c r="P2577" s="3">
        <f ca="1">1-O2577/MAX(O$2:O2577)</f>
        <v>9.1817832961573642E-2</v>
      </c>
    </row>
    <row r="2578" spans="1:16" x14ac:dyDescent="0.15">
      <c r="A2578" s="1">
        <v>42228</v>
      </c>
      <c r="B2578">
        <v>4025.67</v>
      </c>
      <c r="C2578">
        <v>4078.03</v>
      </c>
      <c r="D2578" s="21">
        <v>4015.35</v>
      </c>
      <c r="E2578" s="21">
        <v>4016.13</v>
      </c>
      <c r="F2578" s="43">
        <v>3397.9937587200002</v>
      </c>
      <c r="G2578" s="3">
        <f t="shared" si="160"/>
        <v>-1.2427858665689628E-2</v>
      </c>
      <c r="H2578" s="3">
        <f>1-E2578/MAX(E$2:E2578)</f>
        <v>0.31665929354114197</v>
      </c>
      <c r="I2578" s="21">
        <f ca="1">IF(ROW()&gt;计算结果!B$18-1,AVERAGE(OFFSET(E2578,0,0,-计算结果!B$18,1)),AVERAGE(OFFSET(E2578,0,0,-ROW()+1,1)))</f>
        <v>4018.5250000000005</v>
      </c>
      <c r="J2578" s="43">
        <f t="shared" ca="1" si="161"/>
        <v>614882.78889727965</v>
      </c>
      <c r="K2578" s="43">
        <f ca="1">IF(ROW()&gt;计算结果!B$19+1,J2578-OFFSET(J2578,-计算结果!B$19,0,1,1),J2578-OFFSET(J2578,-ROW()+2,0,1,1))</f>
        <v>21723.451883519883</v>
      </c>
      <c r="L2578" s="32" t="str">
        <f ca="1">IF(AND(F2578&gt;OFFSET(F2578,-计算结果!B$19,0,1,1),'000300'!K2578&lt;OFFSET('000300'!K2578,-计算结果!B$19,0,1,1)),"卖",IF(AND(F2578&lt;OFFSET(F2578,-计算结果!B$19,0,1,1),'000300'!K2578&gt;OFFSET('000300'!K2578,-计算结果!B$19,0,1,1)),"买",L2577))</f>
        <v>买</v>
      </c>
      <c r="M2578" s="4" t="str">
        <f t="shared" ca="1" si="162"/>
        <v/>
      </c>
      <c r="N2578" s="3">
        <f ca="1">IF(L2577="买",E2578/E2577-1,0)-IF(M2578=1,计算结果!B$17,0)</f>
        <v>-1.2427858665689628E-2</v>
      </c>
      <c r="O2578" s="2">
        <f t="shared" ca="1" si="163"/>
        <v>2.4042073323578368</v>
      </c>
      <c r="P2578" s="3">
        <f ca="1">1-O2578/MAX(O$2:O2578)</f>
        <v>0.10310459257622695</v>
      </c>
    </row>
    <row r="2579" spans="1:16" x14ac:dyDescent="0.15">
      <c r="A2579" s="1">
        <v>42229</v>
      </c>
      <c r="B2579">
        <v>4010.01</v>
      </c>
      <c r="C2579">
        <v>4075.7</v>
      </c>
      <c r="D2579" s="21">
        <v>3967.82</v>
      </c>
      <c r="E2579" s="21">
        <v>4075.46</v>
      </c>
      <c r="F2579" s="43">
        <v>3198.8760576</v>
      </c>
      <c r="G2579" s="3">
        <f t="shared" si="160"/>
        <v>1.47729281671658E-2</v>
      </c>
      <c r="H2579" s="3">
        <f>1-E2579/MAX(E$2:E2579)</f>
        <v>0.30656435037092489</v>
      </c>
      <c r="I2579" s="21">
        <f ca="1">IF(ROW()&gt;计算结果!B$18-1,AVERAGE(OFFSET(E2579,0,0,-计算结果!B$18,1)),AVERAGE(OFFSET(E2579,0,0,-ROW()+1,1)))</f>
        <v>4060.6549999999997</v>
      </c>
      <c r="J2579" s="43">
        <f t="shared" ca="1" si="161"/>
        <v>618081.66495487967</v>
      </c>
      <c r="K2579" s="43">
        <f ca="1">IF(ROW()&gt;计算结果!B$19+1,J2579-OFFSET(J2579,-计算结果!B$19,0,1,1),J2579-OFFSET(J2579,-ROW()+2,0,1,1))</f>
        <v>27915.453399039921</v>
      </c>
      <c r="L2579" s="32" t="str">
        <f ca="1">IF(AND(F2579&gt;OFFSET(F2579,-计算结果!B$19,0,1,1),'000300'!K2579&lt;OFFSET('000300'!K2579,-计算结果!B$19,0,1,1)),"卖",IF(AND(F2579&lt;OFFSET(F2579,-计算结果!B$19,0,1,1),'000300'!K2579&gt;OFFSET('000300'!K2579,-计算结果!B$19,0,1,1)),"买",L2578))</f>
        <v>买</v>
      </c>
      <c r="M2579" s="4" t="str">
        <f t="shared" ca="1" si="162"/>
        <v/>
      </c>
      <c r="N2579" s="3">
        <f ca="1">IF(L2578="买",E2579/E2578-1,0)-IF(M2579=1,计算结果!B$17,0)</f>
        <v>1.47729281671658E-2</v>
      </c>
      <c r="O2579" s="2">
        <f t="shared" ca="1" si="163"/>
        <v>2.4397245145777324</v>
      </c>
      <c r="P2579" s="3">
        <f ca="1">1-O2579/MAX(O$2:O2579)</f>
        <v>8.9854821148894648E-2</v>
      </c>
    </row>
    <row r="2580" spans="1:16" x14ac:dyDescent="0.15">
      <c r="A2580" s="1">
        <v>42230</v>
      </c>
      <c r="B2580">
        <v>4097.92</v>
      </c>
      <c r="C2580">
        <v>4113.16</v>
      </c>
      <c r="D2580" s="21">
        <v>4056.73</v>
      </c>
      <c r="E2580" s="21">
        <v>4073.54</v>
      </c>
      <c r="F2580" s="43">
        <v>3400.76822528</v>
      </c>
      <c r="G2580" s="3">
        <f t="shared" si="160"/>
        <v>-4.7111246337838697E-4</v>
      </c>
      <c r="H2580" s="3">
        <f>1-E2580/MAX(E$2:E2580)</f>
        <v>0.30689103654801608</v>
      </c>
      <c r="I2580" s="21">
        <f ca="1">IF(ROW()&gt;计算结果!B$18-1,AVERAGE(OFFSET(E2580,0,0,-计算结果!B$18,1)),AVERAGE(OFFSET(E2580,0,0,-ROW()+1,1)))</f>
        <v>4057.95</v>
      </c>
      <c r="J2580" s="43">
        <f t="shared" ca="1" si="161"/>
        <v>614680.89672959968</v>
      </c>
      <c r="K2580" s="43">
        <f ca="1">IF(ROW()&gt;计算结果!B$19+1,J2580-OFFSET(J2580,-计算结果!B$19,0,1,1),J2580-OFFSET(J2580,-ROW()+2,0,1,1))</f>
        <v>21418.372300799936</v>
      </c>
      <c r="L2580" s="32" t="str">
        <f ca="1">IF(AND(F2580&gt;OFFSET(F2580,-计算结果!B$19,0,1,1),'000300'!K2580&lt;OFFSET('000300'!K2580,-计算结果!B$19,0,1,1)),"卖",IF(AND(F2580&lt;OFFSET(F2580,-计算结果!B$19,0,1,1),'000300'!K2580&gt;OFFSET('000300'!K2580,-计算结果!B$19,0,1,1)),"买",L2579))</f>
        <v>买</v>
      </c>
      <c r="M2580" s="4" t="str">
        <f t="shared" ca="1" si="162"/>
        <v/>
      </c>
      <c r="N2580" s="3">
        <f ca="1">IF(L2579="买",E2580/E2579-1,0)-IF(M2580=1,计算结果!B$17,0)</f>
        <v>-4.7111246337838697E-4</v>
      </c>
      <c r="O2580" s="2">
        <f t="shared" ca="1" si="163"/>
        <v>2.4385751299517051</v>
      </c>
      <c r="P2580" s="3">
        <f ca="1">1-O2580/MAX(O$2:O2580)</f>
        <v>9.0283601886135156E-2</v>
      </c>
    </row>
    <row r="2581" spans="1:16" x14ac:dyDescent="0.15">
      <c r="A2581" s="1">
        <v>42233</v>
      </c>
      <c r="B2581">
        <v>4058.11</v>
      </c>
      <c r="C2581">
        <v>4081.77</v>
      </c>
      <c r="D2581" s="21">
        <v>4009.99</v>
      </c>
      <c r="E2581" s="21">
        <v>4077.87</v>
      </c>
      <c r="F2581" s="43">
        <v>3368.3056230399998</v>
      </c>
      <c r="G2581" s="3">
        <f t="shared" si="160"/>
        <v>1.0629575258864765E-3</v>
      </c>
      <c r="H2581" s="3">
        <f>1-E2581/MAX(E$2:E2581)</f>
        <v>0.30615429115905535</v>
      </c>
      <c r="I2581" s="21">
        <f ca="1">IF(ROW()&gt;计算结果!B$18-1,AVERAGE(OFFSET(E2581,0,0,-计算结果!B$18,1)),AVERAGE(OFFSET(E2581,0,0,-ROW()+1,1)))</f>
        <v>4060.75</v>
      </c>
      <c r="J2581" s="43">
        <f t="shared" ca="1" si="161"/>
        <v>618049.20235263964</v>
      </c>
      <c r="K2581" s="43">
        <f ca="1">IF(ROW()&gt;计算结果!B$19+1,J2581-OFFSET(J2581,-计算结果!B$19,0,1,1),J2581-OFFSET(J2581,-ROW()+2,0,1,1))</f>
        <v>21899.112939519924</v>
      </c>
      <c r="L2581" s="32" t="str">
        <f ca="1">IF(AND(F2581&gt;OFFSET(F2581,-计算结果!B$19,0,1,1),'000300'!K2581&lt;OFFSET('000300'!K2581,-计算结果!B$19,0,1,1)),"卖",IF(AND(F2581&lt;OFFSET(F2581,-计算结果!B$19,0,1,1),'000300'!K2581&gt;OFFSET('000300'!K2581,-计算结果!B$19,0,1,1)),"买",L2580))</f>
        <v>买</v>
      </c>
      <c r="M2581" s="4" t="str">
        <f t="shared" ca="1" si="162"/>
        <v/>
      </c>
      <c r="N2581" s="3">
        <f ca="1">IF(L2580="买",E2581/E2580-1,0)-IF(M2581=1,计算结果!B$17,0)</f>
        <v>1.0629575258864765E-3</v>
      </c>
      <c r="O2581" s="2">
        <f t="shared" ca="1" si="163"/>
        <v>2.4411672317385267</v>
      </c>
      <c r="P2581" s="3">
        <f ca="1">1-O2581/MAX(O$2:O2581)</f>
        <v>8.9316611994337824E-2</v>
      </c>
    </row>
    <row r="2582" spans="1:16" x14ac:dyDescent="0.15">
      <c r="A2582" s="1">
        <v>42234</v>
      </c>
      <c r="B2582">
        <v>4084.31</v>
      </c>
      <c r="C2582">
        <v>4103.05</v>
      </c>
      <c r="D2582" s="21">
        <v>3816.55</v>
      </c>
      <c r="E2582" s="21">
        <v>3825.41</v>
      </c>
      <c r="F2582" s="43">
        <v>4249.2418457599997</v>
      </c>
      <c r="G2582" s="3">
        <f t="shared" si="160"/>
        <v>-6.1909771522878354E-2</v>
      </c>
      <c r="H2582" s="3">
        <f>1-E2582/MAX(E$2:E2582)</f>
        <v>0.34911012046552781</v>
      </c>
      <c r="I2582" s="21">
        <f ca="1">IF(ROW()&gt;计算结果!B$18-1,AVERAGE(OFFSET(E2582,0,0,-计算结果!B$18,1)),AVERAGE(OFFSET(E2582,0,0,-ROW()+1,1)))</f>
        <v>4013.0699999999997</v>
      </c>
      <c r="J2582" s="43">
        <f t="shared" ca="1" si="161"/>
        <v>613799.96050687961</v>
      </c>
      <c r="K2582" s="43">
        <f ca="1">IF(ROW()&gt;计算结果!B$19+1,J2582-OFFSET(J2582,-计算结果!B$19,0,1,1),J2582-OFFSET(J2582,-ROW()+2,0,1,1))</f>
        <v>14922.935992319952</v>
      </c>
      <c r="L2582" s="32" t="str">
        <f ca="1">IF(AND(F2582&gt;OFFSET(F2582,-计算结果!B$19,0,1,1),'000300'!K2582&lt;OFFSET('000300'!K2582,-计算结果!B$19,0,1,1)),"卖",IF(AND(F2582&lt;OFFSET(F2582,-计算结果!B$19,0,1,1),'000300'!K2582&gt;OFFSET('000300'!K2582,-计算结果!B$19,0,1,1)),"买",L2581))</f>
        <v>买</v>
      </c>
      <c r="M2582" s="4" t="str">
        <f t="shared" ca="1" si="162"/>
        <v/>
      </c>
      <c r="N2582" s="3">
        <f ca="1">IF(L2581="买",E2582/E2581-1,0)-IF(M2582=1,计算结果!B$17,0)</f>
        <v>-6.1909771522878354E-2</v>
      </c>
      <c r="O2582" s="2">
        <f t="shared" ca="1" si="163"/>
        <v>2.290035126172457</v>
      </c>
      <c r="P2582" s="3">
        <f ca="1">1-O2582/MAX(O$2:O2582)</f>
        <v>0.14569681247544919</v>
      </c>
    </row>
    <row r="2583" spans="1:16" x14ac:dyDescent="0.15">
      <c r="A2583" s="1">
        <v>42235</v>
      </c>
      <c r="B2583">
        <v>3748.27</v>
      </c>
      <c r="C2583">
        <v>3898.74</v>
      </c>
      <c r="D2583" s="21">
        <v>3668.19</v>
      </c>
      <c r="E2583" s="21">
        <v>3886.14</v>
      </c>
      <c r="F2583" s="43">
        <v>3409.2348211200001</v>
      </c>
      <c r="G2583" s="3">
        <f t="shared" si="160"/>
        <v>1.587542250373164E-2</v>
      </c>
      <c r="H2583" s="3">
        <f>1-E2583/MAX(E$2:E2583)</f>
        <v>0.33877696862451512</v>
      </c>
      <c r="I2583" s="21">
        <f ca="1">IF(ROW()&gt;计算结果!B$18-1,AVERAGE(OFFSET(E2583,0,0,-计算结果!B$18,1)),AVERAGE(OFFSET(E2583,0,0,-ROW()+1,1)))</f>
        <v>3965.74</v>
      </c>
      <c r="J2583" s="43">
        <f t="shared" ca="1" si="161"/>
        <v>610390.72568575956</v>
      </c>
      <c r="K2583" s="43">
        <f ca="1">IF(ROW()&gt;计算结果!B$19+1,J2583-OFFSET(J2583,-计算结果!B$19,0,1,1),J2583-OFFSET(J2583,-ROW()+2,0,1,1))</f>
        <v>9558.3775948799448</v>
      </c>
      <c r="L2583" s="32" t="str">
        <f ca="1">IF(AND(F2583&gt;OFFSET(F2583,-计算结果!B$19,0,1,1),'000300'!K2583&lt;OFFSET('000300'!K2583,-计算结果!B$19,0,1,1)),"卖",IF(AND(F2583&lt;OFFSET(F2583,-计算结果!B$19,0,1,1),'000300'!K2583&gt;OFFSET('000300'!K2583,-计算结果!B$19,0,1,1)),"买",L2582))</f>
        <v>买</v>
      </c>
      <c r="M2583" s="4" t="str">
        <f t="shared" ca="1" si="162"/>
        <v/>
      </c>
      <c r="N2583" s="3">
        <f ca="1">IF(L2582="买",E2583/E2582-1,0)-IF(M2583=1,计算结果!B$17,0)</f>
        <v>1.587542250373164E-2</v>
      </c>
      <c r="O2583" s="2">
        <f t="shared" ca="1" si="163"/>
        <v>2.326390401348831</v>
      </c>
      <c r="P2583" s="3">
        <f ca="1">1-O2583/MAX(O$2:O2583)</f>
        <v>0.13213438842721226</v>
      </c>
    </row>
    <row r="2584" spans="1:16" x14ac:dyDescent="0.15">
      <c r="A2584" s="1">
        <v>42236</v>
      </c>
      <c r="B2584">
        <v>3848.4</v>
      </c>
      <c r="C2584">
        <v>3880.82</v>
      </c>
      <c r="D2584" s="21">
        <v>3761.45</v>
      </c>
      <c r="E2584" s="21">
        <v>3761.45</v>
      </c>
      <c r="F2584" s="43">
        <v>2705.7669734400001</v>
      </c>
      <c r="G2584" s="3">
        <f t="shared" si="160"/>
        <v>-3.208582295027973E-2</v>
      </c>
      <c r="H2584" s="3">
        <f>1-E2584/MAX(E$2:E2584)</f>
        <v>0.35999285373987611</v>
      </c>
      <c r="I2584" s="21">
        <f ca="1">IF(ROW()&gt;计算结果!B$18-1,AVERAGE(OFFSET(E2584,0,0,-计算结果!B$18,1)),AVERAGE(OFFSET(E2584,0,0,-ROW()+1,1)))</f>
        <v>3887.7174999999997</v>
      </c>
      <c r="J2584" s="43">
        <f t="shared" ca="1" si="161"/>
        <v>607684.95871231961</v>
      </c>
      <c r="K2584" s="43">
        <f ca="1">IF(ROW()&gt;计算结果!B$19+1,J2584-OFFSET(J2584,-计算结果!B$19,0,1,1),J2584-OFFSET(J2584,-ROW()+2,0,1,1))</f>
        <v>4387.149414399988</v>
      </c>
      <c r="L2584" s="32" t="str">
        <f ca="1">IF(AND(F2584&gt;OFFSET(F2584,-计算结果!B$19,0,1,1),'000300'!K2584&lt;OFFSET('000300'!K2584,-计算结果!B$19,0,1,1)),"卖",IF(AND(F2584&lt;OFFSET(F2584,-计算结果!B$19,0,1,1),'000300'!K2584&gt;OFFSET('000300'!K2584,-计算结果!B$19,0,1,1)),"买",L2583))</f>
        <v>买</v>
      </c>
      <c r="M2584" s="4" t="str">
        <f t="shared" ca="1" si="162"/>
        <v/>
      </c>
      <c r="N2584" s="3">
        <f ca="1">IF(L2583="买",E2584/E2583-1,0)-IF(M2584=1,计算结果!B$17,0)</f>
        <v>-3.208582295027973E-2</v>
      </c>
      <c r="O2584" s="2">
        <f t="shared" ca="1" si="163"/>
        <v>2.2517462508179222</v>
      </c>
      <c r="P2584" s="3">
        <f ca="1">1-O2584/MAX(O$2:O2584)</f>
        <v>0.1599805707847729</v>
      </c>
    </row>
    <row r="2585" spans="1:16" x14ac:dyDescent="0.15">
      <c r="A2585" s="1">
        <v>42237</v>
      </c>
      <c r="B2585">
        <v>3714.29</v>
      </c>
      <c r="C2585">
        <v>3757.78</v>
      </c>
      <c r="D2585" s="21">
        <v>3578.17</v>
      </c>
      <c r="E2585" s="21">
        <v>3589.54</v>
      </c>
      <c r="F2585" s="43">
        <v>2674.9842227200002</v>
      </c>
      <c r="G2585" s="3">
        <f t="shared" si="160"/>
        <v>-4.5703119807520953E-2</v>
      </c>
      <c r="H2585" s="3">
        <f>1-E2585/MAX(E$2:E2585)</f>
        <v>0.38924317702307221</v>
      </c>
      <c r="I2585" s="21">
        <f ca="1">IF(ROW()&gt;计算结果!B$18-1,AVERAGE(OFFSET(E2585,0,0,-计算结果!B$18,1)),AVERAGE(OFFSET(E2585,0,0,-ROW()+1,1)))</f>
        <v>3765.6350000000002</v>
      </c>
      <c r="J2585" s="43">
        <f t="shared" ca="1" si="161"/>
        <v>605009.97448959958</v>
      </c>
      <c r="K2585" s="43">
        <f ca="1">IF(ROW()&gt;计算结果!B$19+1,J2585-OFFSET(J2585,-计算结果!B$19,0,1,1),J2585-OFFSET(J2585,-ROW()+2,0,1,1))</f>
        <v>-2304.8550809600856</v>
      </c>
      <c r="L2585" s="32" t="str">
        <f ca="1">IF(AND(F2585&gt;OFFSET(F2585,-计算结果!B$19,0,1,1),'000300'!K2585&lt;OFFSET('000300'!K2585,-计算结果!B$19,0,1,1)),"卖",IF(AND(F2585&lt;OFFSET(F2585,-计算结果!B$19,0,1,1),'000300'!K2585&gt;OFFSET('000300'!K2585,-计算结果!B$19,0,1,1)),"买",L2584))</f>
        <v>买</v>
      </c>
      <c r="M2585" s="4" t="str">
        <f t="shared" ca="1" si="162"/>
        <v/>
      </c>
      <c r="N2585" s="3">
        <f ca="1">IF(L2584="买",E2585/E2584-1,0)-IF(M2585=1,计算结果!B$17,0)</f>
        <v>-4.5703119807520953E-2</v>
      </c>
      <c r="O2585" s="2">
        <f t="shared" ca="1" si="163"/>
        <v>2.1488344221406548</v>
      </c>
      <c r="P2585" s="3">
        <f ca="1">1-O2585/MAX(O$2:O2585)</f>
        <v>0.19837207939884183</v>
      </c>
    </row>
    <row r="2586" spans="1:16" x14ac:dyDescent="0.15">
      <c r="A2586" s="1">
        <v>42240</v>
      </c>
      <c r="B2586">
        <v>3454.6</v>
      </c>
      <c r="C2586">
        <v>3468.15</v>
      </c>
      <c r="D2586" s="21">
        <v>3266.55</v>
      </c>
      <c r="E2586" s="21">
        <v>3275.53</v>
      </c>
      <c r="F2586" s="43">
        <v>2731.2422912000002</v>
      </c>
      <c r="G2586" s="3">
        <f t="shared" si="160"/>
        <v>-8.7479175604673554E-2</v>
      </c>
      <c r="H2586" s="3">
        <f>1-E2586/MAX(E$2:E2586)</f>
        <v>0.44267168039202331</v>
      </c>
      <c r="I2586" s="21">
        <f ca="1">IF(ROW()&gt;计算结果!B$18-1,AVERAGE(OFFSET(E2586,0,0,-计算结果!B$18,1)),AVERAGE(OFFSET(E2586,0,0,-ROW()+1,1)))</f>
        <v>3628.1650000000004</v>
      </c>
      <c r="J2586" s="43">
        <f t="shared" ca="1" si="161"/>
        <v>602278.73219839961</v>
      </c>
      <c r="K2586" s="43">
        <f ca="1">IF(ROW()&gt;计算结果!B$19+1,J2586-OFFSET(J2586,-计算结果!B$19,0,1,1),J2586-OFFSET(J2586,-ROW()+2,0,1,1))</f>
        <v>-9206.0629401600454</v>
      </c>
      <c r="L2586" s="32" t="str">
        <f ca="1">IF(AND(F2586&gt;OFFSET(F2586,-计算结果!B$19,0,1,1),'000300'!K2586&lt;OFFSET('000300'!K2586,-计算结果!B$19,0,1,1)),"卖",IF(AND(F2586&lt;OFFSET(F2586,-计算结果!B$19,0,1,1),'000300'!K2586&gt;OFFSET('000300'!K2586,-计算结果!B$19,0,1,1)),"买",L2585))</f>
        <v>买</v>
      </c>
      <c r="M2586" s="4" t="str">
        <f t="shared" ca="1" si="162"/>
        <v/>
      </c>
      <c r="N2586" s="3">
        <f ca="1">IF(L2585="买",E2586/E2585-1,0)-IF(M2586=1,计算结果!B$17,0)</f>
        <v>-8.7479175604673554E-2</v>
      </c>
      <c r="O2586" s="2">
        <f t="shared" ca="1" si="163"/>
        <v>1.9608561583808453</v>
      </c>
      <c r="P2586" s="3">
        <f ca="1">1-O2586/MAX(O$2:O2586)</f>
        <v>0.26849782903471975</v>
      </c>
    </row>
    <row r="2587" spans="1:16" x14ac:dyDescent="0.15">
      <c r="A2587" s="1">
        <v>42241</v>
      </c>
      <c r="B2587">
        <v>3070.01</v>
      </c>
      <c r="C2587">
        <v>3200.11</v>
      </c>
      <c r="D2587" s="21">
        <v>3019.56</v>
      </c>
      <c r="E2587" s="21">
        <v>3042.93</v>
      </c>
      <c r="F2587" s="43">
        <v>2811.6031897600001</v>
      </c>
      <c r="G2587" s="3">
        <f t="shared" si="160"/>
        <v>-7.101140884070678E-2</v>
      </c>
      <c r="H2587" s="3">
        <f>1-E2587/MAX(E$2:E2587)</f>
        <v>0.48224834955420948</v>
      </c>
      <c r="I2587" s="21">
        <f ca="1">IF(ROW()&gt;计算结果!B$18-1,AVERAGE(OFFSET(E2587,0,0,-计算结果!B$18,1)),AVERAGE(OFFSET(E2587,0,0,-ROW()+1,1)))</f>
        <v>3417.3625000000002</v>
      </c>
      <c r="J2587" s="43">
        <f t="shared" ca="1" si="161"/>
        <v>599467.1290086396</v>
      </c>
      <c r="K2587" s="43">
        <f ca="1">IF(ROW()&gt;计算结果!B$19+1,J2587-OFFSET(J2587,-计算结果!B$19,0,1,1),J2587-OFFSET(J2587,-ROW()+2,0,1,1))</f>
        <v>-15415.659888640046</v>
      </c>
      <c r="L2587" s="32" t="str">
        <f ca="1">IF(AND(F2587&gt;OFFSET(F2587,-计算结果!B$19,0,1,1),'000300'!K2587&lt;OFFSET('000300'!K2587,-计算结果!B$19,0,1,1)),"卖",IF(AND(F2587&lt;OFFSET(F2587,-计算结果!B$19,0,1,1),'000300'!K2587&gt;OFFSET('000300'!K2587,-计算结果!B$19,0,1,1)),"买",L2586))</f>
        <v>买</v>
      </c>
      <c r="M2587" s="4" t="str">
        <f t="shared" ca="1" si="162"/>
        <v/>
      </c>
      <c r="N2587" s="3">
        <f ca="1">IF(L2586="买",E2587/E2586-1,0)-IF(M2587=1,计算结果!B$17,0)</f>
        <v>-7.101140884070678E-2</v>
      </c>
      <c r="O2587" s="2">
        <f t="shared" ca="1" si="163"/>
        <v>1.8216130000402453</v>
      </c>
      <c r="P2587" s="3">
        <f ca="1">1-O2587/MAX(O$2:O2587)</f>
        <v>0.32044282876499997</v>
      </c>
    </row>
    <row r="2588" spans="1:16" x14ac:dyDescent="0.15">
      <c r="A2588" s="1">
        <v>42242</v>
      </c>
      <c r="B2588">
        <v>3062.57</v>
      </c>
      <c r="C2588">
        <v>3192.93</v>
      </c>
      <c r="D2588" s="21">
        <v>2952.01</v>
      </c>
      <c r="E2588" s="21">
        <v>3025.69</v>
      </c>
      <c r="F2588" s="43">
        <v>3121.8823987199999</v>
      </c>
      <c r="G2588" s="3">
        <f t="shared" si="160"/>
        <v>-5.6655920445096708E-3</v>
      </c>
      <c r="H2588" s="3">
        <f>1-E2588/MAX(E$2:E2588)</f>
        <v>0.48518171918600694</v>
      </c>
      <c r="I2588" s="21">
        <f ca="1">IF(ROW()&gt;计算结果!B$18-1,AVERAGE(OFFSET(E2588,0,0,-计算结果!B$18,1)),AVERAGE(OFFSET(E2588,0,0,-ROW()+1,1)))</f>
        <v>3233.4225000000001</v>
      </c>
      <c r="J2588" s="43">
        <f t="shared" ca="1" si="161"/>
        <v>596345.24660991959</v>
      </c>
      <c r="K2588" s="43">
        <f ca="1">IF(ROW()&gt;计算结果!B$19+1,J2588-OFFSET(J2588,-计算结果!B$19,0,1,1),J2588-OFFSET(J2588,-ROW()+2,0,1,1))</f>
        <v>-21736.418344960082</v>
      </c>
      <c r="L2588" s="32" t="str">
        <f ca="1">IF(AND(F2588&gt;OFFSET(F2588,-计算结果!B$19,0,1,1),'000300'!K2588&lt;OFFSET('000300'!K2588,-计算结果!B$19,0,1,1)),"卖",IF(AND(F2588&lt;OFFSET(F2588,-计算结果!B$19,0,1,1),'000300'!K2588&gt;OFFSET('000300'!K2588,-计算结果!B$19,0,1,1)),"买",L2587))</f>
        <v>买</v>
      </c>
      <c r="M2588" s="4" t="str">
        <f t="shared" ca="1" si="162"/>
        <v/>
      </c>
      <c r="N2588" s="3">
        <f ca="1">IF(L2587="买",E2588/E2587-1,0)-IF(M2588=1,计算结果!B$17,0)</f>
        <v>-5.6655920445096708E-3</v>
      </c>
      <c r="O2588" s="2">
        <f t="shared" ca="1" si="163"/>
        <v>1.8112924839190419</v>
      </c>
      <c r="P2588" s="3">
        <f ca="1">1-O2588/MAX(O$2:O2588)</f>
        <v>0.32429292246813846</v>
      </c>
    </row>
    <row r="2589" spans="1:16" x14ac:dyDescent="0.15">
      <c r="A2589" s="1">
        <v>42243</v>
      </c>
      <c r="B2589">
        <v>3092.81</v>
      </c>
      <c r="C2589">
        <v>3206.72</v>
      </c>
      <c r="D2589" s="21">
        <v>3028.4</v>
      </c>
      <c r="E2589" s="21">
        <v>3205.64</v>
      </c>
      <c r="F2589" s="43">
        <v>2787.6999168000002</v>
      </c>
      <c r="G2589" s="3">
        <f t="shared" si="160"/>
        <v>5.9474037327022833E-2</v>
      </c>
      <c r="H2589" s="3">
        <f>1-E2589/MAX(E$2:E2589)</f>
        <v>0.45456339753624175</v>
      </c>
      <c r="I2589" s="21">
        <f ca="1">IF(ROW()&gt;计算结果!B$18-1,AVERAGE(OFFSET(E2589,0,0,-计算结果!B$18,1)),AVERAGE(OFFSET(E2589,0,0,-ROW()+1,1)))</f>
        <v>3137.4474999999998</v>
      </c>
      <c r="J2589" s="43">
        <f t="shared" ca="1" si="161"/>
        <v>593557.54669311957</v>
      </c>
      <c r="K2589" s="43">
        <f ca="1">IF(ROW()&gt;计算结果!B$19+1,J2589-OFFSET(J2589,-计算结果!B$19,0,1,1),J2589-OFFSET(J2589,-ROW()+2,0,1,1))</f>
        <v>-21123.350036480115</v>
      </c>
      <c r="L2589" s="32" t="str">
        <f ca="1">IF(AND(F2589&gt;OFFSET(F2589,-计算结果!B$19,0,1,1),'000300'!K2589&lt;OFFSET('000300'!K2589,-计算结果!B$19,0,1,1)),"卖",IF(AND(F2589&lt;OFFSET(F2589,-计算结果!B$19,0,1,1),'000300'!K2589&gt;OFFSET('000300'!K2589,-计算结果!B$19,0,1,1)),"买",L2588))</f>
        <v>买</v>
      </c>
      <c r="M2589" s="4" t="str">
        <f t="shared" ca="1" si="162"/>
        <v/>
      </c>
      <c r="N2589" s="3">
        <f ca="1">IF(L2588="买",E2589/E2588-1,0)-IF(M2589=1,计算结果!B$17,0)</f>
        <v>5.9474037327022833E-2</v>
      </c>
      <c r="O2589" s="2">
        <f t="shared" ca="1" si="163"/>
        <v>1.9190173607177989</v>
      </c>
      <c r="P2589" s="3">
        <f ca="1">1-O2589/MAX(O$2:O2589)</f>
        <v>0.28410589451687496</v>
      </c>
    </row>
    <row r="2590" spans="1:16" x14ac:dyDescent="0.15">
      <c r="A2590" s="1">
        <v>42244</v>
      </c>
      <c r="B2590">
        <v>3246.24</v>
      </c>
      <c r="C2590">
        <v>3353.24</v>
      </c>
      <c r="D2590" s="21">
        <v>3223.62</v>
      </c>
      <c r="E2590" s="21">
        <v>3342.29</v>
      </c>
      <c r="F2590" s="43">
        <v>3187.6346675200002</v>
      </c>
      <c r="G2590" s="3">
        <f t="shared" si="160"/>
        <v>4.2627993162051903E-2</v>
      </c>
      <c r="H2590" s="3">
        <f>1-E2590/MAX(E$2:E2590)</f>
        <v>0.43131252977608381</v>
      </c>
      <c r="I2590" s="21">
        <f ca="1">IF(ROW()&gt;计算结果!B$18-1,AVERAGE(OFFSET(E2590,0,0,-计算结果!B$18,1)),AVERAGE(OFFSET(E2590,0,0,-ROW()+1,1)))</f>
        <v>3154.1374999999998</v>
      </c>
      <c r="J2590" s="43">
        <f t="shared" ca="1" si="161"/>
        <v>596745.18136063952</v>
      </c>
      <c r="K2590" s="43">
        <f ca="1">IF(ROW()&gt;计算结果!B$19+1,J2590-OFFSET(J2590,-计算结果!B$19,0,1,1),J2590-OFFSET(J2590,-ROW()+2,0,1,1))</f>
        <v>-21304.020992000122</v>
      </c>
      <c r="L2590" s="32" t="str">
        <f ca="1">IF(AND(F2590&gt;OFFSET(F2590,-计算结果!B$19,0,1,1),'000300'!K2590&lt;OFFSET('000300'!K2590,-计算结果!B$19,0,1,1)),"卖",IF(AND(F2590&lt;OFFSET(F2590,-计算结果!B$19,0,1,1),'000300'!K2590&gt;OFFSET('000300'!K2590,-计算结果!B$19,0,1,1)),"买",L2589))</f>
        <v>买</v>
      </c>
      <c r="M2590" s="4" t="str">
        <f t="shared" ca="1" si="162"/>
        <v/>
      </c>
      <c r="N2590" s="3">
        <f ca="1">IF(L2589="买",E2590/E2589-1,0)-IF(M2590=1,计算结果!B$17,0)</f>
        <v>4.2627993162051903E-2</v>
      </c>
      <c r="O2590" s="2">
        <f t="shared" ca="1" si="163"/>
        <v>2.0008212196483361</v>
      </c>
      <c r="P2590" s="3">
        <f ca="1">1-O2590/MAX(O$2:O2590)</f>
        <v>0.25358876548358711</v>
      </c>
    </row>
    <row r="2591" spans="1:16" x14ac:dyDescent="0.15">
      <c r="A2591" s="1">
        <v>42247</v>
      </c>
      <c r="B2591">
        <v>3307.4</v>
      </c>
      <c r="C2591">
        <v>3368.28</v>
      </c>
      <c r="D2591" s="21">
        <v>3205.54</v>
      </c>
      <c r="E2591" s="21">
        <v>3366.54</v>
      </c>
      <c r="F2591" s="43">
        <v>3066.1089689599999</v>
      </c>
      <c r="G2591" s="3">
        <f t="shared" si="160"/>
        <v>7.2555044595172813E-3</v>
      </c>
      <c r="H2591" s="3">
        <f>1-E2591/MAX(E$2:E2591)</f>
        <v>0.42718641529980261</v>
      </c>
      <c r="I2591" s="21">
        <f ca="1">IF(ROW()&gt;计算结果!B$18-1,AVERAGE(OFFSET(E2591,0,0,-计算结果!B$18,1)),AVERAGE(OFFSET(E2591,0,0,-ROW()+1,1)))</f>
        <v>3235.04</v>
      </c>
      <c r="J2591" s="43">
        <f t="shared" ca="1" si="161"/>
        <v>599811.29032959952</v>
      </c>
      <c r="K2591" s="43">
        <f ca="1">IF(ROW()&gt;计算结果!B$19+1,J2591-OFFSET(J2591,-计算结果!B$19,0,1,1),J2591-OFFSET(J2591,-ROW()+2,0,1,1))</f>
        <v>-13988.670177280088</v>
      </c>
      <c r="L2591" s="32" t="str">
        <f ca="1">IF(AND(F2591&gt;OFFSET(F2591,-计算结果!B$19,0,1,1),'000300'!K2591&lt;OFFSET('000300'!K2591,-计算结果!B$19,0,1,1)),"卖",IF(AND(F2591&lt;OFFSET(F2591,-计算结果!B$19,0,1,1),'000300'!K2591&gt;OFFSET('000300'!K2591,-计算结果!B$19,0,1,1)),"买",L2590))</f>
        <v>买</v>
      </c>
      <c r="M2591" s="4" t="str">
        <f t="shared" ca="1" si="162"/>
        <v/>
      </c>
      <c r="N2591" s="3">
        <f ca="1">IF(L2590="买",E2591/E2590-1,0)-IF(M2591=1,计算结果!B$17,0)</f>
        <v>7.2555044595172813E-3</v>
      </c>
      <c r="O2591" s="2">
        <f t="shared" ca="1" si="163"/>
        <v>2.0153381869301916</v>
      </c>
      <c r="P2591" s="3">
        <f ca="1">1-O2591/MAX(O$2:O2591)</f>
        <v>0.24817317544291939</v>
      </c>
    </row>
    <row r="2592" spans="1:16" x14ac:dyDescent="0.15">
      <c r="A2592" s="1">
        <v>42248</v>
      </c>
      <c r="B2592">
        <v>3296.53</v>
      </c>
      <c r="C2592">
        <v>3370.5</v>
      </c>
      <c r="D2592" s="21">
        <v>3190.58</v>
      </c>
      <c r="E2592" s="21">
        <v>3362.08</v>
      </c>
      <c r="F2592" s="43">
        <v>3513.8784460799998</v>
      </c>
      <c r="G2592" s="3">
        <f t="shared" si="160"/>
        <v>-1.3248023192952152E-3</v>
      </c>
      <c r="H2592" s="3">
        <f>1-E2592/MAX(E$2:E2592)</f>
        <v>0.42794528006533727</v>
      </c>
      <c r="I2592" s="21">
        <f ca="1">IF(ROW()&gt;计算结果!B$18-1,AVERAGE(OFFSET(E2592,0,0,-计算结果!B$18,1)),AVERAGE(OFFSET(E2592,0,0,-ROW()+1,1)))</f>
        <v>3319.1375000000003</v>
      </c>
      <c r="J2592" s="43">
        <f t="shared" ca="1" si="161"/>
        <v>603325.16877567954</v>
      </c>
      <c r="K2592" s="43">
        <f ca="1">IF(ROW()&gt;计算结果!B$19+1,J2592-OFFSET(J2592,-计算结果!B$19,0,1,1),J2592-OFFSET(J2592,-ROW()+2,0,1,1))</f>
        <v>-7065.5569100800203</v>
      </c>
      <c r="L2592" s="32" t="str">
        <f ca="1">IF(AND(F2592&gt;OFFSET(F2592,-计算结果!B$19,0,1,1),'000300'!K2592&lt;OFFSET('000300'!K2592,-计算结果!B$19,0,1,1)),"卖",IF(AND(F2592&lt;OFFSET(F2592,-计算结果!B$19,0,1,1),'000300'!K2592&gt;OFFSET('000300'!K2592,-计算结果!B$19,0,1,1)),"买",L2591))</f>
        <v>卖</v>
      </c>
      <c r="M2592" s="4">
        <f t="shared" ca="1" si="162"/>
        <v>1</v>
      </c>
      <c r="N2592" s="3">
        <f ca="1">IF(L2591="买",E2592/E2591-1,0)-IF(M2592=1,计算结果!B$17,0)</f>
        <v>-1.3248023192952152E-3</v>
      </c>
      <c r="O2592" s="2">
        <f t="shared" ca="1" si="163"/>
        <v>2.0126682622259824</v>
      </c>
      <c r="P2592" s="3">
        <f ca="1">1-O2592/MAX(O$2:O2592)</f>
        <v>0.24916919736380094</v>
      </c>
    </row>
    <row r="2593" spans="1:16" x14ac:dyDescent="0.15">
      <c r="A2593" s="1">
        <v>42249</v>
      </c>
      <c r="B2593">
        <v>3220.85</v>
      </c>
      <c r="C2593">
        <v>3387.02</v>
      </c>
      <c r="D2593" s="21">
        <v>3213.64</v>
      </c>
      <c r="E2593" s="21">
        <v>3365.83</v>
      </c>
      <c r="F2593" s="43">
        <v>3489.8637619199999</v>
      </c>
      <c r="G2593" s="3">
        <f t="shared" si="160"/>
        <v>1.1153809546471383E-3</v>
      </c>
      <c r="H2593" s="3">
        <f>1-E2593/MAX(E$2:E2593)</f>
        <v>0.42730722112570607</v>
      </c>
      <c r="I2593" s="21">
        <f ca="1">IF(ROW()&gt;计算结果!B$18-1,AVERAGE(OFFSET(E2593,0,0,-计算结果!B$18,1)),AVERAGE(OFFSET(E2593,0,0,-ROW()+1,1)))</f>
        <v>3359.1849999999999</v>
      </c>
      <c r="J2593" s="43">
        <f t="shared" ca="1" si="161"/>
        <v>606815.03253759956</v>
      </c>
      <c r="K2593" s="43">
        <f ca="1">IF(ROW()&gt;计算结果!B$19+1,J2593-OFFSET(J2593,-计算结果!B$19,0,1,1),J2593-OFFSET(J2593,-ROW()+2,0,1,1))</f>
        <v>-869.92617472005077</v>
      </c>
      <c r="L2593" s="32" t="str">
        <f ca="1">IF(AND(F2593&gt;OFFSET(F2593,-计算结果!B$19,0,1,1),'000300'!K2593&lt;OFFSET('000300'!K2593,-计算结果!B$19,0,1,1)),"卖",IF(AND(F2593&lt;OFFSET(F2593,-计算结果!B$19,0,1,1),'000300'!K2593&gt;OFFSET('000300'!K2593,-计算结果!B$19,0,1,1)),"买",L2592))</f>
        <v>卖</v>
      </c>
      <c r="M2593" s="4" t="str">
        <f t="shared" ca="1" si="162"/>
        <v/>
      </c>
      <c r="N2593" s="3">
        <f ca="1">IF(L2592="买",E2593/E2592-1,0)-IF(M2593=1,计算结果!B$17,0)</f>
        <v>0</v>
      </c>
      <c r="O2593" s="2">
        <f t="shared" ca="1" si="163"/>
        <v>2.0126682622259824</v>
      </c>
      <c r="P2593" s="3">
        <f ca="1">1-O2593/MAX(O$2:O2593)</f>
        <v>0.24916919736380094</v>
      </c>
    </row>
    <row r="2594" spans="1:16" x14ac:dyDescent="0.15">
      <c r="A2594" s="1">
        <v>42254</v>
      </c>
      <c r="B2594">
        <v>3347.29</v>
      </c>
      <c r="C2594">
        <v>3422.22</v>
      </c>
      <c r="D2594" s="21">
        <v>3240.24</v>
      </c>
      <c r="E2594" s="21">
        <v>3250.49</v>
      </c>
      <c r="F2594" s="43">
        <v>2217.5678463999998</v>
      </c>
      <c r="G2594" s="3">
        <f t="shared" si="160"/>
        <v>-3.4267922028147657E-2</v>
      </c>
      <c r="H2594" s="3">
        <f>1-E2594/MAX(E$2:E2594)</f>
        <v>0.44693221261825355</v>
      </c>
      <c r="I2594" s="21">
        <f ca="1">IF(ROW()&gt;计算结果!B$18-1,AVERAGE(OFFSET(E2594,0,0,-计算结果!B$18,1)),AVERAGE(OFFSET(E2594,0,0,-ROW()+1,1)))</f>
        <v>3336.2350000000001</v>
      </c>
      <c r="J2594" s="43">
        <f t="shared" ca="1" si="161"/>
        <v>604597.4646911996</v>
      </c>
      <c r="K2594" s="43">
        <f ca="1">IF(ROW()&gt;计算结果!B$19+1,J2594-OFFSET(J2594,-计算结果!B$19,0,1,1),J2594-OFFSET(J2594,-ROW()+2,0,1,1))</f>
        <v>-412.50979839998763</v>
      </c>
      <c r="L2594" s="32" t="str">
        <f ca="1">IF(AND(F2594&gt;OFFSET(F2594,-计算结果!B$19,0,1,1),'000300'!K2594&lt;OFFSET('000300'!K2594,-计算结果!B$19,0,1,1)),"卖",IF(AND(F2594&lt;OFFSET(F2594,-计算结果!B$19,0,1,1),'000300'!K2594&gt;OFFSET('000300'!K2594,-计算结果!B$19,0,1,1)),"买",L2593))</f>
        <v>买</v>
      </c>
      <c r="M2594" s="4">
        <f t="shared" ca="1" si="162"/>
        <v>1</v>
      </c>
      <c r="N2594" s="3">
        <f ca="1">IF(L2593="买",E2594/E2593-1,0)-IF(M2594=1,计算结果!B$17,0)</f>
        <v>0</v>
      </c>
      <c r="O2594" s="2">
        <f t="shared" ca="1" si="163"/>
        <v>2.0126682622259824</v>
      </c>
      <c r="P2594" s="3">
        <f ca="1">1-O2594/MAX(O$2:O2594)</f>
        <v>0.24916919736380094</v>
      </c>
    </row>
    <row r="2595" spans="1:16" x14ac:dyDescent="0.15">
      <c r="A2595" s="1">
        <v>42255</v>
      </c>
      <c r="B2595">
        <v>3221.79</v>
      </c>
      <c r="C2595">
        <v>3340.22</v>
      </c>
      <c r="D2595" s="21">
        <v>3170.81</v>
      </c>
      <c r="E2595" s="21">
        <v>3334.02</v>
      </c>
      <c r="F2595" s="43">
        <v>1682.94744064</v>
      </c>
      <c r="G2595" s="3">
        <f t="shared" si="160"/>
        <v>2.5697664044497914E-2</v>
      </c>
      <c r="H2595" s="3">
        <f>1-E2595/MAX(E$2:E2595)</f>
        <v>0.43271966242428361</v>
      </c>
      <c r="I2595" s="21">
        <f ca="1">IF(ROW()&gt;计算结果!B$18-1,AVERAGE(OFFSET(E2595,0,0,-计算结果!B$18,1)),AVERAGE(OFFSET(E2595,0,0,-ROW()+1,1)))</f>
        <v>3328.105</v>
      </c>
      <c r="J2595" s="43">
        <f t="shared" ca="1" si="161"/>
        <v>602914.51725055964</v>
      </c>
      <c r="K2595" s="43">
        <f ca="1">IF(ROW()&gt;计算结果!B$19+1,J2595-OFFSET(J2595,-计算结果!B$19,0,1,1),J2595-OFFSET(J2595,-ROW()+2,0,1,1))</f>
        <v>635.78505216003396</v>
      </c>
      <c r="L2595" s="32" t="str">
        <f ca="1">IF(AND(F2595&gt;OFFSET(F2595,-计算结果!B$19,0,1,1),'000300'!K2595&lt;OFFSET('000300'!K2595,-计算结果!B$19,0,1,1)),"卖",IF(AND(F2595&lt;OFFSET(F2595,-计算结果!B$19,0,1,1),'000300'!K2595&gt;OFFSET('000300'!K2595,-计算结果!B$19,0,1,1)),"买",L2594))</f>
        <v>买</v>
      </c>
      <c r="M2595" s="4" t="str">
        <f t="shared" ca="1" si="162"/>
        <v/>
      </c>
      <c r="N2595" s="3">
        <f ca="1">IF(L2594="买",E2595/E2594-1,0)-IF(M2595=1,计算结果!B$17,0)</f>
        <v>2.5697664044497914E-2</v>
      </c>
      <c r="O2595" s="2">
        <f t="shared" ca="1" si="163"/>
        <v>2.0643891350616892</v>
      </c>
      <c r="P2595" s="3">
        <f ca="1">1-O2595/MAX(O$2:O2595)</f>
        <v>0.22987459964339507</v>
      </c>
    </row>
    <row r="2596" spans="1:16" x14ac:dyDescent="0.15">
      <c r="A2596" s="1">
        <v>42256</v>
      </c>
      <c r="B2596">
        <v>3344.82</v>
      </c>
      <c r="C2596">
        <v>3426.65</v>
      </c>
      <c r="D2596" s="21">
        <v>3330.29</v>
      </c>
      <c r="E2596" s="21">
        <v>3399.31</v>
      </c>
      <c r="F2596" s="43">
        <v>2588.1578700800001</v>
      </c>
      <c r="G2596" s="3">
        <f t="shared" si="160"/>
        <v>1.9582965909022754E-2</v>
      </c>
      <c r="H2596" s="3">
        <f>1-E2596/MAX(E$2:E2596)</f>
        <v>0.42161063091267947</v>
      </c>
      <c r="I2596" s="21">
        <f ca="1">IF(ROW()&gt;计算结果!B$18-1,AVERAGE(OFFSET(E2596,0,0,-计算结果!B$18,1)),AVERAGE(OFFSET(E2596,0,0,-ROW()+1,1)))</f>
        <v>3337.4124999999999</v>
      </c>
      <c r="J2596" s="43">
        <f t="shared" ca="1" si="161"/>
        <v>605502.67512063961</v>
      </c>
      <c r="K2596" s="43">
        <f ca="1">IF(ROW()&gt;计算结果!B$19+1,J2596-OFFSET(J2596,-计算结果!B$19,0,1,1),J2596-OFFSET(J2596,-ROW()+2,0,1,1))</f>
        <v>6035.5461120000109</v>
      </c>
      <c r="L2596" s="32" t="str">
        <f ca="1">IF(AND(F2596&gt;OFFSET(F2596,-计算结果!B$19,0,1,1),'000300'!K2596&lt;OFFSET('000300'!K2596,-计算结果!B$19,0,1,1)),"卖",IF(AND(F2596&lt;OFFSET(F2596,-计算结果!B$19,0,1,1),'000300'!K2596&gt;OFFSET('000300'!K2596,-计算结果!B$19,0,1,1)),"买",L2595))</f>
        <v>买</v>
      </c>
      <c r="M2596" s="4" t="str">
        <f t="shared" ca="1" si="162"/>
        <v/>
      </c>
      <c r="N2596" s="3">
        <f ca="1">IF(L2595="买",E2596/E2595-1,0)-IF(M2596=1,计算结果!B$17,0)</f>
        <v>1.9582965909022754E-2</v>
      </c>
      <c r="O2596" s="2">
        <f t="shared" ca="1" si="163"/>
        <v>2.1048159971165594</v>
      </c>
      <c r="P2596" s="3">
        <f ca="1">1-O2596/MAX(O$2:O2596)</f>
        <v>0.21479326018253919</v>
      </c>
    </row>
    <row r="2597" spans="1:16" x14ac:dyDescent="0.15">
      <c r="A2597" s="1">
        <v>42257</v>
      </c>
      <c r="B2597">
        <v>3349.28</v>
      </c>
      <c r="C2597">
        <v>3398.32</v>
      </c>
      <c r="D2597" s="21">
        <v>3337.31</v>
      </c>
      <c r="E2597" s="21">
        <v>3357.56</v>
      </c>
      <c r="F2597" s="43">
        <v>1681.0827776000001</v>
      </c>
      <c r="G2597" s="3">
        <f t="shared" si="160"/>
        <v>-1.2281904268807486E-2</v>
      </c>
      <c r="H2597" s="3">
        <f>1-E2597/MAX(E$2:E2597)</f>
        <v>0.42871435377390599</v>
      </c>
      <c r="I2597" s="21">
        <f ca="1">IF(ROW()&gt;计算结果!B$18-1,AVERAGE(OFFSET(E2597,0,0,-计算结果!B$18,1)),AVERAGE(OFFSET(E2597,0,0,-ROW()+1,1)))</f>
        <v>3335.3449999999998</v>
      </c>
      <c r="J2597" s="43">
        <f t="shared" ca="1" si="161"/>
        <v>603821.59234303958</v>
      </c>
      <c r="K2597" s="43">
        <f ca="1">IF(ROW()&gt;计算结果!B$19+1,J2597-OFFSET(J2597,-计算结果!B$19,0,1,1),J2597-OFFSET(J2597,-ROW()+2,0,1,1))</f>
        <v>7476.3457331199897</v>
      </c>
      <c r="L2597" s="32" t="str">
        <f ca="1">IF(AND(F2597&gt;OFFSET(F2597,-计算结果!B$19,0,1,1),'000300'!K2597&lt;OFFSET('000300'!K2597,-计算结果!B$19,0,1,1)),"卖",IF(AND(F2597&lt;OFFSET(F2597,-计算结果!B$19,0,1,1),'000300'!K2597&gt;OFFSET('000300'!K2597,-计算结果!B$19,0,1,1)),"买",L2596))</f>
        <v>买</v>
      </c>
      <c r="M2597" s="4" t="str">
        <f t="shared" ca="1" si="162"/>
        <v/>
      </c>
      <c r="N2597" s="3">
        <f ca="1">IF(L2596="买",E2597/E2596-1,0)-IF(M2597=1,计算结果!B$17,0)</f>
        <v>-1.2281904268807486E-2</v>
      </c>
      <c r="O2597" s="2">
        <f t="shared" ca="1" si="163"/>
        <v>2.0789648485365193</v>
      </c>
      <c r="P2597" s="3">
        <f ca="1">1-O2597/MAX(O$2:O2597)</f>
        <v>0.22443709419219959</v>
      </c>
    </row>
    <row r="2598" spans="1:16" x14ac:dyDescent="0.15">
      <c r="A2598" s="1">
        <v>42258</v>
      </c>
      <c r="B2598">
        <v>3349.88</v>
      </c>
      <c r="C2598">
        <v>3383.13</v>
      </c>
      <c r="D2598" s="21">
        <v>3315.48</v>
      </c>
      <c r="E2598" s="21">
        <v>3347.19</v>
      </c>
      <c r="F2598" s="43">
        <v>1302.6240921599999</v>
      </c>
      <c r="G2598" s="3">
        <f t="shared" si="160"/>
        <v>-3.08855240114847E-3</v>
      </c>
      <c r="H2598" s="3">
        <f>1-E2598/MAX(E$2:E2598)</f>
        <v>0.43047879942829914</v>
      </c>
      <c r="I2598" s="21">
        <f ca="1">IF(ROW()&gt;计算结果!B$18-1,AVERAGE(OFFSET(E2598,0,0,-计算结果!B$18,1)),AVERAGE(OFFSET(E2598,0,0,-ROW()+1,1)))</f>
        <v>3359.52</v>
      </c>
      <c r="J2598" s="43">
        <f t="shared" ca="1" si="161"/>
        <v>605124.2164351996</v>
      </c>
      <c r="K2598" s="43">
        <f ca="1">IF(ROW()&gt;计算结果!B$19+1,J2598-OFFSET(J2598,-计算结果!B$19,0,1,1),J2598-OFFSET(J2598,-ROW()+2,0,1,1))</f>
        <v>11566.669742080034</v>
      </c>
      <c r="L2598" s="32" t="str">
        <f ca="1">IF(AND(F2598&gt;OFFSET(F2598,-计算结果!B$19,0,1,1),'000300'!K2598&lt;OFFSET('000300'!K2598,-计算结果!B$19,0,1,1)),"卖",IF(AND(F2598&lt;OFFSET(F2598,-计算结果!B$19,0,1,1),'000300'!K2598&gt;OFFSET('000300'!K2598,-计算结果!B$19,0,1,1)),"买",L2597))</f>
        <v>买</v>
      </c>
      <c r="M2598" s="4" t="str">
        <f t="shared" ca="1" si="162"/>
        <v/>
      </c>
      <c r="N2598" s="3">
        <f ca="1">IF(L2597="买",E2598/E2597-1,0)-IF(M2598=1,计算结果!B$17,0)</f>
        <v>-3.08855240114847E-3</v>
      </c>
      <c r="O2598" s="2">
        <f t="shared" ca="1" si="163"/>
        <v>2.0725438566616687</v>
      </c>
      <c r="P2598" s="3">
        <f ca="1">1-O2598/MAX(O$2:O2598)</f>
        <v>0.2268324608671739</v>
      </c>
    </row>
    <row r="2599" spans="1:16" x14ac:dyDescent="0.15">
      <c r="A2599" s="1">
        <v>42261</v>
      </c>
      <c r="B2599">
        <v>3367.64</v>
      </c>
      <c r="C2599">
        <v>3373.92</v>
      </c>
      <c r="D2599" s="21">
        <v>3187.57</v>
      </c>
      <c r="E2599" s="21">
        <v>3281.13</v>
      </c>
      <c r="F2599" s="43">
        <v>2261.6855347199999</v>
      </c>
      <c r="G2599" s="3">
        <f t="shared" si="160"/>
        <v>-1.9735957624156364E-2</v>
      </c>
      <c r="H2599" s="3">
        <f>1-E2599/MAX(E$2:E2599)</f>
        <v>0.4417188457088409</v>
      </c>
      <c r="I2599" s="21">
        <f ca="1">IF(ROW()&gt;计算结果!B$18-1,AVERAGE(OFFSET(E2599,0,0,-计算结果!B$18,1)),AVERAGE(OFFSET(E2599,0,0,-ROW()+1,1)))</f>
        <v>3346.2974999999997</v>
      </c>
      <c r="J2599" s="43">
        <f t="shared" ca="1" si="161"/>
        <v>602862.53090047964</v>
      </c>
      <c r="K2599" s="43">
        <f ca="1">IF(ROW()&gt;计算结果!B$19+1,J2599-OFFSET(J2599,-计算结果!B$19,0,1,1),J2599-OFFSET(J2599,-ROW()+2,0,1,1))</f>
        <v>6117.3495398401283</v>
      </c>
      <c r="L2599" s="32" t="str">
        <f ca="1">IF(AND(F2599&gt;OFFSET(F2599,-计算结果!B$19,0,1,1),'000300'!K2599&lt;OFFSET('000300'!K2599,-计算结果!B$19,0,1,1)),"卖",IF(AND(F2599&lt;OFFSET(F2599,-计算结果!B$19,0,1,1),'000300'!K2599&gt;OFFSET('000300'!K2599,-计算结果!B$19,0,1,1)),"买",L2598))</f>
        <v>买</v>
      </c>
      <c r="M2599" s="4" t="str">
        <f t="shared" ca="1" si="162"/>
        <v/>
      </c>
      <c r="N2599" s="3">
        <f ca="1">IF(L2598="买",E2599/E2598-1,0)-IF(M2599=1,计算结果!B$17,0)</f>
        <v>-1.9735957624156364E-2</v>
      </c>
      <c r="O2599" s="2">
        <f t="shared" ca="1" si="163"/>
        <v>2.0316402189323886</v>
      </c>
      <c r="P2599" s="3">
        <f ca="1">1-O2599/MAX(O$2:O2599)</f>
        <v>0.24209166265587256</v>
      </c>
    </row>
    <row r="2600" spans="1:16" x14ac:dyDescent="0.15">
      <c r="A2600" s="1">
        <v>42262</v>
      </c>
      <c r="B2600">
        <v>3208.74</v>
      </c>
      <c r="C2600">
        <v>3240.08</v>
      </c>
      <c r="D2600" s="21">
        <v>3131.98</v>
      </c>
      <c r="E2600" s="21">
        <v>3152.23</v>
      </c>
      <c r="F2600" s="43">
        <v>1459.89206016</v>
      </c>
      <c r="G2600" s="3">
        <f t="shared" si="160"/>
        <v>-3.9285246241386407E-2</v>
      </c>
      <c r="H2600" s="3">
        <f>1-E2600/MAX(E$2:E2600)</f>
        <v>0.46365105832709452</v>
      </c>
      <c r="I2600" s="21">
        <f ca="1">IF(ROW()&gt;计算结果!B$18-1,AVERAGE(OFFSET(E2600,0,0,-计算结果!B$18,1)),AVERAGE(OFFSET(E2600,0,0,-ROW()+1,1)))</f>
        <v>3284.5275000000001</v>
      </c>
      <c r="J2600" s="43">
        <f t="shared" ca="1" si="161"/>
        <v>601402.63884031959</v>
      </c>
      <c r="K2600" s="43">
        <f ca="1">IF(ROW()&gt;计算结果!B$19+1,J2600-OFFSET(J2600,-计算结果!B$19,0,1,1),J2600-OFFSET(J2600,-ROW()+2,0,1,1))</f>
        <v>1591.3485107200686</v>
      </c>
      <c r="L2600" s="32" t="str">
        <f ca="1">IF(AND(F2600&gt;OFFSET(F2600,-计算结果!B$19,0,1,1),'000300'!K2600&lt;OFFSET('000300'!K2600,-计算结果!B$19,0,1,1)),"卖",IF(AND(F2600&lt;OFFSET(F2600,-计算结果!B$19,0,1,1),'000300'!K2600&gt;OFFSET('000300'!K2600,-计算结果!B$19,0,1,1)),"买",L2599))</f>
        <v>买</v>
      </c>
      <c r="M2600" s="4" t="str">
        <f t="shared" ca="1" si="162"/>
        <v/>
      </c>
      <c r="N2600" s="3">
        <f ca="1">IF(L2599="买",E2600/E2599-1,0)-IF(M2600=1,计算结果!B$17,0)</f>
        <v>-3.9285246241386407E-2</v>
      </c>
      <c r="O2600" s="2">
        <f t="shared" ca="1" si="163"/>
        <v>1.9518267326577254</v>
      </c>
      <c r="P2600" s="3">
        <f ca="1">1-O2600/MAX(O$2:O2600)</f>
        <v>0.27186627831683641</v>
      </c>
    </row>
    <row r="2601" spans="1:16" x14ac:dyDescent="0.15">
      <c r="A2601" s="1">
        <v>42263</v>
      </c>
      <c r="B2601">
        <v>3149.16</v>
      </c>
      <c r="C2601">
        <v>3345.92</v>
      </c>
      <c r="D2601" s="21">
        <v>3131.37</v>
      </c>
      <c r="E2601" s="21">
        <v>3309.25</v>
      </c>
      <c r="F2601" s="43">
        <v>1682.6984038400001</v>
      </c>
      <c r="G2601" s="3">
        <f t="shared" si="160"/>
        <v>4.9812355062923697E-2</v>
      </c>
      <c r="H2601" s="3">
        <f>1-E2601/MAX(E$2:E2601)</f>
        <v>0.4369342544068604</v>
      </c>
      <c r="I2601" s="21">
        <f ca="1">IF(ROW()&gt;计算结果!B$18-1,AVERAGE(OFFSET(E2601,0,0,-计算结果!B$18,1)),AVERAGE(OFFSET(E2601,0,0,-ROW()+1,1)))</f>
        <v>3272.45</v>
      </c>
      <c r="J2601" s="43">
        <f t="shared" ca="1" si="161"/>
        <v>599719.94043647964</v>
      </c>
      <c r="K2601" s="43">
        <f ca="1">IF(ROW()&gt;计算结果!B$19+1,J2601-OFFSET(J2601,-计算结果!B$19,0,1,1),J2601-OFFSET(J2601,-ROW()+2,0,1,1))</f>
        <v>-3605.2283391999081</v>
      </c>
      <c r="L2601" s="32" t="str">
        <f ca="1">IF(AND(F2601&gt;OFFSET(F2601,-计算结果!B$19,0,1,1),'000300'!K2601&lt;OFFSET('000300'!K2601,-计算结果!B$19,0,1,1)),"卖",IF(AND(F2601&lt;OFFSET(F2601,-计算结果!B$19,0,1,1),'000300'!K2601&gt;OFFSET('000300'!K2601,-计算结果!B$19,0,1,1)),"买",L2600))</f>
        <v>买</v>
      </c>
      <c r="M2601" s="4" t="str">
        <f t="shared" ca="1" si="162"/>
        <v/>
      </c>
      <c r="N2601" s="3">
        <f ca="1">IF(L2600="买",E2601/E2600-1,0)-IF(M2601=1,计算结果!B$17,0)</f>
        <v>4.9812355062923697E-2</v>
      </c>
      <c r="O2601" s="2">
        <f t="shared" ca="1" si="163"/>
        <v>2.0490518188861784</v>
      </c>
      <c r="P2601" s="3">
        <f ca="1">1-O2601/MAX(O$2:O2601)</f>
        <v>0.23559622283906656</v>
      </c>
    </row>
    <row r="2602" spans="1:16" x14ac:dyDescent="0.15">
      <c r="A2602" s="1">
        <v>42264</v>
      </c>
      <c r="B2602">
        <v>3287.66</v>
      </c>
      <c r="C2602">
        <v>3354.91</v>
      </c>
      <c r="D2602" s="21">
        <v>3237</v>
      </c>
      <c r="E2602" s="21">
        <v>3237</v>
      </c>
      <c r="F2602" s="43">
        <v>1902.7017728000001</v>
      </c>
      <c r="G2602" s="3">
        <f t="shared" si="160"/>
        <v>-2.1832741557754831E-2</v>
      </c>
      <c r="H2602" s="3">
        <f>1-E2602/MAX(E$2:E2602)</f>
        <v>0.44922752331041993</v>
      </c>
      <c r="I2602" s="21">
        <f ca="1">IF(ROW()&gt;计算结果!B$18-1,AVERAGE(OFFSET(E2602,0,0,-计算结果!B$18,1)),AVERAGE(OFFSET(E2602,0,0,-ROW()+1,1)))</f>
        <v>3244.9025000000001</v>
      </c>
      <c r="J2602" s="43">
        <f t="shared" ca="1" si="161"/>
        <v>597817.23866367969</v>
      </c>
      <c r="K2602" s="43">
        <f ca="1">IF(ROW()&gt;计算结果!B$19+1,J2602-OFFSET(J2602,-计算结果!B$19,0,1,1),J2602-OFFSET(J2602,-ROW()+2,0,1,1))</f>
        <v>-8997.7938739198726</v>
      </c>
      <c r="L2602" s="32" t="str">
        <f ca="1">IF(AND(F2602&gt;OFFSET(F2602,-计算结果!B$19,0,1,1),'000300'!K2602&lt;OFFSET('000300'!K2602,-计算结果!B$19,0,1,1)),"卖",IF(AND(F2602&lt;OFFSET(F2602,-计算结果!B$19,0,1,1),'000300'!K2602&gt;OFFSET('000300'!K2602,-计算结果!B$19,0,1,1)),"买",L2601))</f>
        <v>买</v>
      </c>
      <c r="M2602" s="4" t="str">
        <f t="shared" ca="1" si="162"/>
        <v/>
      </c>
      <c r="N2602" s="3">
        <f ca="1">IF(L2601="买",E2602/E2601-1,0)-IF(M2602=1,计算结果!B$17,0)</f>
        <v>-2.1832741557754831E-2</v>
      </c>
      <c r="O2602" s="2">
        <f t="shared" ca="1" si="163"/>
        <v>2.0043154000859889</v>
      </c>
      <c r="P2602" s="3">
        <f ca="1">1-O2602/MAX(O$2:O2602)</f>
        <v>0.25228525295159288</v>
      </c>
    </row>
    <row r="2603" spans="1:16" x14ac:dyDescent="0.15">
      <c r="A2603" s="1">
        <v>42265</v>
      </c>
      <c r="B2603">
        <v>3254.44</v>
      </c>
      <c r="C2603">
        <v>3280.88</v>
      </c>
      <c r="D2603" s="21">
        <v>3227.83</v>
      </c>
      <c r="E2603" s="21">
        <v>3251.27</v>
      </c>
      <c r="F2603" s="43">
        <v>1217.5253504</v>
      </c>
      <c r="G2603" s="3">
        <f t="shared" si="160"/>
        <v>4.4084028421378374E-3</v>
      </c>
      <c r="H2603" s="3">
        <f>1-E2603/MAX(E$2:E2603)</f>
        <v>0.44679949635881033</v>
      </c>
      <c r="I2603" s="21">
        <f ca="1">IF(ROW()&gt;计算结果!B$18-1,AVERAGE(OFFSET(E2603,0,0,-计算结果!B$18,1)),AVERAGE(OFFSET(E2603,0,0,-ROW()+1,1)))</f>
        <v>3237.4375</v>
      </c>
      <c r="J2603" s="43">
        <f t="shared" ca="1" si="161"/>
        <v>596599.71331327967</v>
      </c>
      <c r="K2603" s="43">
        <f ca="1">IF(ROW()&gt;计算结果!B$19+1,J2603-OFFSET(J2603,-计算结果!B$19,0,1,1),J2603-OFFSET(J2603,-ROW()+2,0,1,1))</f>
        <v>-7997.7513779199217</v>
      </c>
      <c r="L2603" s="32" t="str">
        <f ca="1">IF(AND(F2603&gt;OFFSET(F2603,-计算结果!B$19,0,1,1),'000300'!K2603&lt;OFFSET('000300'!K2603,-计算结果!B$19,0,1,1)),"卖",IF(AND(F2603&lt;OFFSET(F2603,-计算结果!B$19,0,1,1),'000300'!K2603&gt;OFFSET('000300'!K2603,-计算结果!B$19,0,1,1)),"买",L2602))</f>
        <v>买</v>
      </c>
      <c r="M2603" s="4" t="str">
        <f t="shared" ca="1" si="162"/>
        <v/>
      </c>
      <c r="N2603" s="3">
        <f ca="1">IF(L2602="买",E2603/E2602-1,0)-IF(M2603=1,计算结果!B$17,0)</f>
        <v>4.4084028421378374E-3</v>
      </c>
      <c r="O2603" s="2">
        <f t="shared" ca="1" si="163"/>
        <v>2.0131512297922685</v>
      </c>
      <c r="P2603" s="3">
        <f ca="1">1-O2603/MAX(O$2:O2603)</f>
        <v>0.2489890251355964</v>
      </c>
    </row>
    <row r="2604" spans="1:16" x14ac:dyDescent="0.15">
      <c r="A2604" s="1">
        <v>42268</v>
      </c>
      <c r="B2604">
        <v>3222.6</v>
      </c>
      <c r="C2604">
        <v>3312.55</v>
      </c>
      <c r="D2604" s="21">
        <v>3211.93</v>
      </c>
      <c r="E2604" s="21">
        <v>3308.25</v>
      </c>
      <c r="F2604" s="43">
        <v>1453.23016192</v>
      </c>
      <c r="G2604" s="3">
        <f t="shared" si="160"/>
        <v>1.7525459282065059E-2</v>
      </c>
      <c r="H2604" s="3">
        <f>1-E2604/MAX(E$2:E2604)</f>
        <v>0.43710440345742874</v>
      </c>
      <c r="I2604" s="21">
        <f ca="1">IF(ROW()&gt;计算结果!B$18-1,AVERAGE(OFFSET(E2604,0,0,-计算结果!B$18,1)),AVERAGE(OFFSET(E2604,0,0,-ROW()+1,1)))</f>
        <v>3276.4425000000001</v>
      </c>
      <c r="J2604" s="43">
        <f t="shared" ca="1" si="161"/>
        <v>598052.94347519963</v>
      </c>
      <c r="K2604" s="43">
        <f ca="1">IF(ROW()&gt;计算结果!B$19+1,J2604-OFFSET(J2604,-计算结果!B$19,0,1,1),J2604-OFFSET(J2604,-ROW()+2,0,1,1))</f>
        <v>-4861.5737753600115</v>
      </c>
      <c r="L2604" s="32" t="str">
        <f ca="1">IF(AND(F2604&gt;OFFSET(F2604,-计算结果!B$19,0,1,1),'000300'!K2604&lt;OFFSET('000300'!K2604,-计算结果!B$19,0,1,1)),"卖",IF(AND(F2604&lt;OFFSET(F2604,-计算结果!B$19,0,1,1),'000300'!K2604&gt;OFFSET('000300'!K2604,-计算结果!B$19,0,1,1)),"买",L2603))</f>
        <v>买</v>
      </c>
      <c r="M2604" s="4" t="str">
        <f t="shared" ca="1" si="162"/>
        <v/>
      </c>
      <c r="N2604" s="3">
        <f ca="1">IF(L2603="买",E2604/E2603-1,0)-IF(M2604=1,计算结果!B$17,0)</f>
        <v>1.7525459282065059E-2</v>
      </c>
      <c r="O2604" s="2">
        <f t="shared" ca="1" si="163"/>
        <v>2.0484326296986319</v>
      </c>
      <c r="P2604" s="3">
        <f ca="1">1-O2604/MAX(O$2:O2604)</f>
        <v>0.23582721287522634</v>
      </c>
    </row>
    <row r="2605" spans="1:16" x14ac:dyDescent="0.15">
      <c r="A2605" s="1">
        <v>42269</v>
      </c>
      <c r="B2605">
        <v>3312.37</v>
      </c>
      <c r="C2605">
        <v>3371.41</v>
      </c>
      <c r="D2605" s="21">
        <v>3303.18</v>
      </c>
      <c r="E2605" s="21">
        <v>3339.03</v>
      </c>
      <c r="F2605" s="43">
        <v>1724.92865536</v>
      </c>
      <c r="G2605" s="3">
        <f t="shared" si="160"/>
        <v>9.3040126955339364E-3</v>
      </c>
      <c r="H2605" s="3">
        <f>1-E2605/MAX(E$2:E2605)</f>
        <v>0.43186721568093644</v>
      </c>
      <c r="I2605" s="21">
        <f ca="1">IF(ROW()&gt;计算结果!B$18-1,AVERAGE(OFFSET(E2605,0,0,-计算结果!B$18,1)),AVERAGE(OFFSET(E2605,0,0,-ROW()+1,1)))</f>
        <v>3283.8875000000003</v>
      </c>
      <c r="J2605" s="43">
        <f t="shared" ca="1" si="161"/>
        <v>599777.87213055964</v>
      </c>
      <c r="K2605" s="43">
        <f ca="1">IF(ROW()&gt;计算结果!B$19+1,J2605-OFFSET(J2605,-计算结果!B$19,0,1,1),J2605-OFFSET(J2605,-ROW()+2,0,1,1))</f>
        <v>-5724.8029900799738</v>
      </c>
      <c r="L2605" s="32" t="str">
        <f ca="1">IF(AND(F2605&gt;OFFSET(F2605,-计算结果!B$19,0,1,1),'000300'!K2605&lt;OFFSET('000300'!K2605,-计算结果!B$19,0,1,1)),"卖",IF(AND(F2605&lt;OFFSET(F2605,-计算结果!B$19,0,1,1),'000300'!K2605&gt;OFFSET('000300'!K2605,-计算结果!B$19,0,1,1)),"买",L2604))</f>
        <v>买</v>
      </c>
      <c r="M2605" s="4" t="str">
        <f t="shared" ca="1" si="162"/>
        <v/>
      </c>
      <c r="N2605" s="3">
        <f ca="1">IF(L2604="买",E2605/E2604-1,0)-IF(M2605=1,计算结果!B$17,0)</f>
        <v>9.3040126955339364E-3</v>
      </c>
      <c r="O2605" s="2">
        <f t="shared" ca="1" si="163"/>
        <v>2.067491272891294</v>
      </c>
      <c r="P2605" s="3">
        <f ca="1">1-O2605/MAX(O$2:O2605)</f>
        <v>0.22871733956223583</v>
      </c>
    </row>
    <row r="2606" spans="1:16" x14ac:dyDescent="0.15">
      <c r="A2606" s="1">
        <v>42270</v>
      </c>
      <c r="B2606">
        <v>3290.07</v>
      </c>
      <c r="C2606">
        <v>3315.94</v>
      </c>
      <c r="D2606" s="21">
        <v>3253.33</v>
      </c>
      <c r="E2606" s="21">
        <v>3263.03</v>
      </c>
      <c r="F2606" s="43">
        <v>1368.85977088</v>
      </c>
      <c r="G2606" s="3">
        <f t="shared" si="160"/>
        <v>-2.2761101277916085E-2</v>
      </c>
      <c r="H2606" s="3">
        <f>1-E2606/MAX(E$2:E2606)</f>
        <v>0.44479854352412707</v>
      </c>
      <c r="I2606" s="21">
        <f ca="1">IF(ROW()&gt;计算结果!B$18-1,AVERAGE(OFFSET(E2606,0,0,-计算结果!B$18,1)),AVERAGE(OFFSET(E2606,0,0,-ROW()+1,1)))</f>
        <v>3290.3950000000004</v>
      </c>
      <c r="J2606" s="43">
        <f t="shared" ca="1" si="161"/>
        <v>601146.73190143961</v>
      </c>
      <c r="K2606" s="43">
        <f ca="1">IF(ROW()&gt;计算结果!B$19+1,J2606-OFFSET(J2606,-计算结果!B$19,0,1,1),J2606-OFFSET(J2606,-ROW()+2,0,1,1))</f>
        <v>-2674.8604415999725</v>
      </c>
      <c r="L2606" s="32" t="str">
        <f ca="1">IF(AND(F2606&gt;OFFSET(F2606,-计算结果!B$19,0,1,1),'000300'!K2606&lt;OFFSET('000300'!K2606,-计算结果!B$19,0,1,1)),"卖",IF(AND(F2606&lt;OFFSET(F2606,-计算结果!B$19,0,1,1),'000300'!K2606&gt;OFFSET('000300'!K2606,-计算结果!B$19,0,1,1)),"买",L2605))</f>
        <v>买</v>
      </c>
      <c r="M2606" s="4" t="str">
        <f t="shared" ca="1" si="162"/>
        <v/>
      </c>
      <c r="N2606" s="3">
        <f ca="1">IF(L2605="买",E2606/E2605-1,0)-IF(M2606=1,计算结果!B$17,0)</f>
        <v>-2.2761101277916085E-2</v>
      </c>
      <c r="O2606" s="2">
        <f t="shared" ca="1" si="163"/>
        <v>2.0204328946378074</v>
      </c>
      <c r="P2606" s="3">
        <f ca="1">1-O2606/MAX(O$2:O2606)</f>
        <v>0.24627258231036042</v>
      </c>
    </row>
    <row r="2607" spans="1:16" x14ac:dyDescent="0.15">
      <c r="A2607" s="1">
        <v>42271</v>
      </c>
      <c r="B2607">
        <v>3278.9</v>
      </c>
      <c r="C2607">
        <v>3300.86</v>
      </c>
      <c r="D2607" s="21">
        <v>3255.9</v>
      </c>
      <c r="E2607" s="21">
        <v>3285</v>
      </c>
      <c r="F2607" s="43">
        <v>1208.2064588799999</v>
      </c>
      <c r="G2607" s="3">
        <f t="shared" si="160"/>
        <v>6.7330058258734393E-3</v>
      </c>
      <c r="H2607" s="3">
        <f>1-E2607/MAX(E$2:E2607)</f>
        <v>0.4410603688831416</v>
      </c>
      <c r="I2607" s="21">
        <f ca="1">IF(ROW()&gt;计算结果!B$18-1,AVERAGE(OFFSET(E2607,0,0,-计算结果!B$18,1)),AVERAGE(OFFSET(E2607,0,0,-ROW()+1,1)))</f>
        <v>3298.8275000000003</v>
      </c>
      <c r="J2607" s="43">
        <f t="shared" ca="1" si="161"/>
        <v>602354.93836031959</v>
      </c>
      <c r="K2607" s="43">
        <f ca="1">IF(ROW()&gt;计算结果!B$19+1,J2607-OFFSET(J2607,-计算结果!B$19,0,1,1),J2607-OFFSET(J2607,-ROW()+2,0,1,1))</f>
        <v>-2769.2780748800142</v>
      </c>
      <c r="L2607" s="32" t="str">
        <f ca="1">IF(AND(F2607&gt;OFFSET(F2607,-计算结果!B$19,0,1,1),'000300'!K2607&lt;OFFSET('000300'!K2607,-计算结果!B$19,0,1,1)),"卖",IF(AND(F2607&lt;OFFSET(F2607,-计算结果!B$19,0,1,1),'000300'!K2607&gt;OFFSET('000300'!K2607,-计算结果!B$19,0,1,1)),"买",L2606))</f>
        <v>买</v>
      </c>
      <c r="M2607" s="4" t="str">
        <f t="shared" ca="1" si="162"/>
        <v/>
      </c>
      <c r="N2607" s="3">
        <f ca="1">IF(L2606="买",E2607/E2606-1,0)-IF(M2607=1,计算结果!B$17,0)</f>
        <v>6.7330058258734393E-3</v>
      </c>
      <c r="O2607" s="2">
        <f t="shared" ca="1" si="163"/>
        <v>2.0340364810881901</v>
      </c>
      <c r="P2607" s="3">
        <f ca="1">1-O2607/MAX(O$2:O2607)</f>
        <v>0.24119773121593557</v>
      </c>
    </row>
    <row r="2608" spans="1:16" x14ac:dyDescent="0.15">
      <c r="A2608" s="1">
        <v>42272</v>
      </c>
      <c r="B2608">
        <v>3272.67</v>
      </c>
      <c r="C2608">
        <v>3290.86</v>
      </c>
      <c r="D2608" s="21">
        <v>3201.91</v>
      </c>
      <c r="E2608" s="21">
        <v>3231.95</v>
      </c>
      <c r="F2608" s="43">
        <v>1376.0217087999999</v>
      </c>
      <c r="G2608" s="3">
        <f t="shared" si="160"/>
        <v>-1.6149162861491706E-2</v>
      </c>
      <c r="H2608" s="3">
        <f>1-E2608/MAX(E$2:E2608)</f>
        <v>0.45008677601578984</v>
      </c>
      <c r="I2608" s="21">
        <f ca="1">IF(ROW()&gt;计算结果!B$18-1,AVERAGE(OFFSET(E2608,0,0,-计算结果!B$18,1)),AVERAGE(OFFSET(E2608,0,0,-ROW()+1,1)))</f>
        <v>3279.7525000000005</v>
      </c>
      <c r="J2608" s="43">
        <f t="shared" ca="1" si="161"/>
        <v>600978.9166515196</v>
      </c>
      <c r="K2608" s="43">
        <f ca="1">IF(ROW()&gt;计算结果!B$19+1,J2608-OFFSET(J2608,-计算结果!B$19,0,1,1),J2608-OFFSET(J2608,-ROW()+2,0,1,1))</f>
        <v>-1883.6142489600461</v>
      </c>
      <c r="L2608" s="32" t="str">
        <f ca="1">IF(AND(F2608&gt;OFFSET(F2608,-计算结果!B$19,0,1,1),'000300'!K2608&lt;OFFSET('000300'!K2608,-计算结果!B$19,0,1,1)),"卖",IF(AND(F2608&lt;OFFSET(F2608,-计算结果!B$19,0,1,1),'000300'!K2608&gt;OFFSET('000300'!K2608,-计算结果!B$19,0,1,1)),"买",L2607))</f>
        <v>买</v>
      </c>
      <c r="M2608" s="4" t="str">
        <f t="shared" ca="1" si="162"/>
        <v/>
      </c>
      <c r="N2608" s="3">
        <f ca="1">IF(L2607="买",E2608/E2607-1,0)-IF(M2608=1,计算结果!B$17,0)</f>
        <v>-1.6149162861491706E-2</v>
      </c>
      <c r="O2608" s="2">
        <f t="shared" ca="1" si="163"/>
        <v>2.0011884946888814</v>
      </c>
      <c r="P2608" s="3">
        <f ca="1">1-O2608/MAX(O$2:O2608)</f>
        <v>0.25345175263419883</v>
      </c>
    </row>
    <row r="2609" spans="1:16" x14ac:dyDescent="0.15">
      <c r="A2609" s="1">
        <v>42275</v>
      </c>
      <c r="B2609">
        <v>3226.61</v>
      </c>
      <c r="C2609">
        <v>3246.55</v>
      </c>
      <c r="D2609" s="21">
        <v>3186.51</v>
      </c>
      <c r="E2609" s="21">
        <v>3242.75</v>
      </c>
      <c r="F2609" s="43">
        <v>880.07467008000003</v>
      </c>
      <c r="G2609" s="3">
        <f t="shared" si="160"/>
        <v>3.3416358545150793E-3</v>
      </c>
      <c r="H2609" s="3">
        <f>1-E2609/MAX(E$2:E2609)</f>
        <v>0.44824916626965217</v>
      </c>
      <c r="I2609" s="21">
        <f ca="1">IF(ROW()&gt;计算结果!B$18-1,AVERAGE(OFFSET(E2609,0,0,-计算结果!B$18,1)),AVERAGE(OFFSET(E2609,0,0,-ROW()+1,1)))</f>
        <v>3255.6824999999999</v>
      </c>
      <c r="J2609" s="43">
        <f t="shared" ca="1" si="161"/>
        <v>600098.84198143962</v>
      </c>
      <c r="K2609" s="43">
        <f ca="1">IF(ROW()&gt;计算结果!B$19+1,J2609-OFFSET(J2609,-计算结果!B$19,0,1,1),J2609-OFFSET(J2609,-ROW()+2,0,1,1))</f>
        <v>-1303.7968588799704</v>
      </c>
      <c r="L2609" s="32" t="str">
        <f ca="1">IF(AND(F2609&gt;OFFSET(F2609,-计算结果!B$19,0,1,1),'000300'!K2609&lt;OFFSET('000300'!K2609,-计算结果!B$19,0,1,1)),"卖",IF(AND(F2609&lt;OFFSET(F2609,-计算结果!B$19,0,1,1),'000300'!K2609&gt;OFFSET('000300'!K2609,-计算结果!B$19,0,1,1)),"买",L2608))</f>
        <v>买</v>
      </c>
      <c r="M2609" s="4" t="str">
        <f t="shared" ca="1" si="162"/>
        <v/>
      </c>
      <c r="N2609" s="3">
        <f ca="1">IF(L2608="买",E2609/E2608-1,0)-IF(M2609=1,计算结果!B$17,0)</f>
        <v>3.3416358545150793E-3</v>
      </c>
      <c r="O2609" s="2">
        <f t="shared" ca="1" si="163"/>
        <v>2.007875737914377</v>
      </c>
      <c r="P2609" s="3">
        <f ca="1">1-O2609/MAX(O$2:O2609)</f>
        <v>0.25095706024367581</v>
      </c>
    </row>
    <row r="2610" spans="1:16" x14ac:dyDescent="0.15">
      <c r="A2610" s="1">
        <v>42276</v>
      </c>
      <c r="B2610">
        <v>3197.22</v>
      </c>
      <c r="C2610">
        <v>3208.42</v>
      </c>
      <c r="D2610" s="21">
        <v>3159.04</v>
      </c>
      <c r="E2610" s="21">
        <v>3178.85</v>
      </c>
      <c r="F2610" s="43">
        <v>966.91511295999999</v>
      </c>
      <c r="G2610" s="3">
        <f t="shared" si="160"/>
        <v>-1.9705496877650219E-2</v>
      </c>
      <c r="H2610" s="3">
        <f>1-E2610/MAX(E$2:E2610)</f>
        <v>0.45912169060096641</v>
      </c>
      <c r="I2610" s="21">
        <f ca="1">IF(ROW()&gt;计算结果!B$18-1,AVERAGE(OFFSET(E2610,0,0,-计算结果!B$18,1)),AVERAGE(OFFSET(E2610,0,0,-ROW()+1,1)))</f>
        <v>3234.6375000000003</v>
      </c>
      <c r="J2610" s="43">
        <f t="shared" ca="1" si="161"/>
        <v>599131.92686847958</v>
      </c>
      <c r="K2610" s="43">
        <f ca="1">IF(ROW()&gt;计算结果!B$19+1,J2610-OFFSET(J2610,-计算结果!B$19,0,1,1),J2610-OFFSET(J2610,-ROW()+2,0,1,1))</f>
        <v>-588.01356800005306</v>
      </c>
      <c r="L2610" s="32" t="str">
        <f ca="1">IF(AND(F2610&gt;OFFSET(F2610,-计算结果!B$19,0,1,1),'000300'!K2610&lt;OFFSET('000300'!K2610,-计算结果!B$19,0,1,1)),"卖",IF(AND(F2610&lt;OFFSET(F2610,-计算结果!B$19,0,1,1),'000300'!K2610&gt;OFFSET('000300'!K2610,-计算结果!B$19,0,1,1)),"买",L2609))</f>
        <v>买</v>
      </c>
      <c r="M2610" s="4" t="str">
        <f t="shared" ca="1" si="162"/>
        <v/>
      </c>
      <c r="N2610" s="3">
        <f ca="1">IF(L2609="买",E2610/E2609-1,0)-IF(M2610=1,计算结果!B$17,0)</f>
        <v>-1.9705496877650219E-2</v>
      </c>
      <c r="O2610" s="2">
        <f t="shared" ca="1" si="163"/>
        <v>1.9683095488301956</v>
      </c>
      <c r="P2610" s="3">
        <f ca="1">1-O2610/MAX(O$2:O2610)</f>
        <v>0.26571732355427002</v>
      </c>
    </row>
    <row r="2611" spans="1:16" x14ac:dyDescent="0.15">
      <c r="A2611" s="1">
        <v>42277</v>
      </c>
      <c r="B2611">
        <v>3195.9</v>
      </c>
      <c r="C2611">
        <v>3223.91</v>
      </c>
      <c r="D2611" s="21">
        <v>3186.77</v>
      </c>
      <c r="E2611" s="21">
        <v>3202.95</v>
      </c>
      <c r="F2611" s="43">
        <v>958.81601023999997</v>
      </c>
      <c r="G2611" s="3">
        <f t="shared" si="160"/>
        <v>7.5813580382841916E-3</v>
      </c>
      <c r="H2611" s="3">
        <f>1-E2611/MAX(E$2:E2611)</f>
        <v>0.45502109848227046</v>
      </c>
      <c r="I2611" s="21">
        <f ca="1">IF(ROW()&gt;计算结果!B$18-1,AVERAGE(OFFSET(E2611,0,0,-计算结果!B$18,1)),AVERAGE(OFFSET(E2611,0,0,-ROW()+1,1)))</f>
        <v>3214.125</v>
      </c>
      <c r="J2611" s="43">
        <f t="shared" ca="1" si="161"/>
        <v>598173.11085823958</v>
      </c>
      <c r="K2611" s="43">
        <f ca="1">IF(ROW()&gt;计算结果!B$19+1,J2611-OFFSET(J2611,-计算结果!B$19,0,1,1),J2611-OFFSET(J2611,-ROW()+2,0,1,1))</f>
        <v>355.87219455989543</v>
      </c>
      <c r="L2611" s="32" t="str">
        <f ca="1">IF(AND(F2611&gt;OFFSET(F2611,-计算结果!B$19,0,1,1),'000300'!K2611&lt;OFFSET('000300'!K2611,-计算结果!B$19,0,1,1)),"卖",IF(AND(F2611&lt;OFFSET(F2611,-计算结果!B$19,0,1,1),'000300'!K2611&gt;OFFSET('000300'!K2611,-计算结果!B$19,0,1,1)),"买",L2610))</f>
        <v>买</v>
      </c>
      <c r="M2611" s="4" t="str">
        <f t="shared" ca="1" si="162"/>
        <v/>
      </c>
      <c r="N2611" s="3">
        <f ca="1">IF(L2610="买",E2611/E2610-1,0)-IF(M2611=1,计算结果!B$17,0)</f>
        <v>7.5813580382841916E-3</v>
      </c>
      <c r="O2611" s="2">
        <f t="shared" ca="1" si="163"/>
        <v>1.983232008250051</v>
      </c>
      <c r="P2611" s="3">
        <f ca="1">1-O2611/MAX(O$2:O2611)</f>
        <v>0.26015046368282535</v>
      </c>
    </row>
    <row r="2612" spans="1:16" x14ac:dyDescent="0.15">
      <c r="A2612" s="1">
        <v>42285</v>
      </c>
      <c r="B2612">
        <v>3324.98</v>
      </c>
      <c r="C2612">
        <v>3337.33</v>
      </c>
      <c r="D2612" s="21">
        <v>3294.61</v>
      </c>
      <c r="E2612" s="21">
        <v>3296.48</v>
      </c>
      <c r="F2612" s="43">
        <v>1641.2060876800001</v>
      </c>
      <c r="G2612" s="3">
        <f t="shared" si="160"/>
        <v>2.9201205139012476E-2</v>
      </c>
      <c r="H2612" s="3">
        <f>1-E2612/MAX(E$2:E2612)</f>
        <v>0.4391070577826176</v>
      </c>
      <c r="I2612" s="21">
        <f ca="1">IF(ROW()&gt;计算结果!B$18-1,AVERAGE(OFFSET(E2612,0,0,-计算结果!B$18,1)),AVERAGE(OFFSET(E2612,0,0,-ROW()+1,1)))</f>
        <v>3230.2574999999997</v>
      </c>
      <c r="J2612" s="43">
        <f t="shared" ca="1" si="161"/>
        <v>599814.31694591953</v>
      </c>
      <c r="K2612" s="43">
        <f ca="1">IF(ROW()&gt;计算结果!B$19+1,J2612-OFFSET(J2612,-计算结果!B$19,0,1,1),J2612-OFFSET(J2612,-ROW()+2,0,1,1))</f>
        <v>3214.6036326398607</v>
      </c>
      <c r="L2612" s="32" t="str">
        <f ca="1">IF(AND(F2612&gt;OFFSET(F2612,-计算结果!B$19,0,1,1),'000300'!K2612&lt;OFFSET('000300'!K2612,-计算结果!B$19,0,1,1)),"卖",IF(AND(F2612&lt;OFFSET(F2612,-计算结果!B$19,0,1,1),'000300'!K2612&gt;OFFSET('000300'!K2612,-计算结果!B$19,0,1,1)),"买",L2611))</f>
        <v>买</v>
      </c>
      <c r="M2612" s="4" t="str">
        <f t="shared" ca="1" si="162"/>
        <v/>
      </c>
      <c r="N2612" s="3">
        <f ca="1">IF(L2611="买",E2612/E2611-1,0)-IF(M2612=1,计算结果!B$17,0)</f>
        <v>2.9201205139012476E-2</v>
      </c>
      <c r="O2612" s="2">
        <f t="shared" ca="1" si="163"/>
        <v>2.0411447729612164</v>
      </c>
      <c r="P2612" s="3">
        <f ca="1">1-O2612/MAX(O$2:O2612)</f>
        <v>0.23854596560082419</v>
      </c>
    </row>
    <row r="2613" spans="1:16" x14ac:dyDescent="0.15">
      <c r="A2613" s="1">
        <v>42286</v>
      </c>
      <c r="B2613">
        <v>3302.36</v>
      </c>
      <c r="C2613">
        <v>3352.38</v>
      </c>
      <c r="D2613" s="21">
        <v>3293.97</v>
      </c>
      <c r="E2613" s="21">
        <v>3340.12</v>
      </c>
      <c r="F2613" s="43">
        <v>1447.313408</v>
      </c>
      <c r="G2613" s="3">
        <f t="shared" si="160"/>
        <v>1.3238363345143833E-2</v>
      </c>
      <c r="H2613" s="3">
        <f>1-E2613/MAX(E$2:E2613)</f>
        <v>0.43168175321581703</v>
      </c>
      <c r="I2613" s="21">
        <f ca="1">IF(ROW()&gt;计算结果!B$18-1,AVERAGE(OFFSET(E2613,0,0,-计算结果!B$18,1)),AVERAGE(OFFSET(E2613,0,0,-ROW()+1,1)))</f>
        <v>3254.5999999999995</v>
      </c>
      <c r="J2613" s="43">
        <f t="shared" ca="1" si="161"/>
        <v>601261.63035391958</v>
      </c>
      <c r="K2613" s="43">
        <f ca="1">IF(ROW()&gt;计算结果!B$19+1,J2613-OFFSET(J2613,-计算结果!B$19,0,1,1),J2613-OFFSET(J2613,-ROW()+2,0,1,1))</f>
        <v>3208.6868787199492</v>
      </c>
      <c r="L2613" s="32" t="str">
        <f ca="1">IF(AND(F2613&gt;OFFSET(F2613,-计算结果!B$19,0,1,1),'000300'!K2613&lt;OFFSET('000300'!K2613,-计算结果!B$19,0,1,1)),"卖",IF(AND(F2613&lt;OFFSET(F2613,-计算结果!B$19,0,1,1),'000300'!K2613&gt;OFFSET('000300'!K2613,-计算结果!B$19,0,1,1)),"买",L2612))</f>
        <v>买</v>
      </c>
      <c r="M2613" s="4" t="str">
        <f t="shared" ca="1" si="162"/>
        <v/>
      </c>
      <c r="N2613" s="3">
        <f ca="1">IF(L2612="买",E2613/E2612-1,0)-IF(M2613=1,计算结果!B$17,0)</f>
        <v>1.3238363345143833E-2</v>
      </c>
      <c r="O2613" s="2">
        <f t="shared" ca="1" si="163"/>
        <v>2.0681661891057179</v>
      </c>
      <c r="P2613" s="3">
        <f ca="1">1-O2613/MAX(O$2:O2613)</f>
        <v>0.2284655604228224</v>
      </c>
    </row>
    <row r="2614" spans="1:16" x14ac:dyDescent="0.15">
      <c r="A2614" s="1">
        <v>42289</v>
      </c>
      <c r="B2614">
        <v>3351.14</v>
      </c>
      <c r="C2614">
        <v>3486.63</v>
      </c>
      <c r="D2614" s="21">
        <v>3347.25</v>
      </c>
      <c r="E2614" s="21">
        <v>3447.69</v>
      </c>
      <c r="F2614" s="43">
        <v>2637.06476544</v>
      </c>
      <c r="G2614" s="3">
        <f t="shared" si="160"/>
        <v>3.2205429745039149E-2</v>
      </c>
      <c r="H2614" s="3">
        <f>1-E2614/MAX(E$2:E2614)</f>
        <v>0.41337881984618519</v>
      </c>
      <c r="I2614" s="21">
        <f ca="1">IF(ROW()&gt;计算结果!B$18-1,AVERAGE(OFFSET(E2614,0,0,-计算结果!B$18,1)),AVERAGE(OFFSET(E2614,0,0,-ROW()+1,1)))</f>
        <v>3321.81</v>
      </c>
      <c r="J2614" s="43">
        <f t="shared" ca="1" si="161"/>
        <v>603898.69511935953</v>
      </c>
      <c r="K2614" s="43">
        <f ca="1">IF(ROW()&gt;计算结果!B$19+1,J2614-OFFSET(J2614,-计算结果!B$19,0,1,1),J2614-OFFSET(J2614,-ROW()+2,0,1,1))</f>
        <v>4120.8229887998896</v>
      </c>
      <c r="L2614" s="32" t="str">
        <f ca="1">IF(AND(F2614&gt;OFFSET(F2614,-计算结果!B$19,0,1,1),'000300'!K2614&lt;OFFSET('000300'!K2614,-计算结果!B$19,0,1,1)),"卖",IF(AND(F2614&lt;OFFSET(F2614,-计算结果!B$19,0,1,1),'000300'!K2614&gt;OFFSET('000300'!K2614,-计算结果!B$19,0,1,1)),"买",L2613))</f>
        <v>买</v>
      </c>
      <c r="M2614" s="4" t="str">
        <f t="shared" ca="1" si="162"/>
        <v/>
      </c>
      <c r="N2614" s="3">
        <f ca="1">IF(L2613="买",E2614/E2613-1,0)-IF(M2614=1,计算结果!B$17,0)</f>
        <v>3.2205429745039149E-2</v>
      </c>
      <c r="O2614" s="2">
        <f t="shared" ca="1" si="163"/>
        <v>2.1347723700100274</v>
      </c>
      <c r="P2614" s="3">
        <f ca="1">1-O2614/MAX(O$2:O2614)</f>
        <v>0.20361796223314144</v>
      </c>
    </row>
    <row r="2615" spans="1:16" x14ac:dyDescent="0.15">
      <c r="A2615" s="1">
        <v>42290</v>
      </c>
      <c r="B2615">
        <v>3422.48</v>
      </c>
      <c r="C2615">
        <v>3452.05</v>
      </c>
      <c r="D2615" s="21">
        <v>3413.97</v>
      </c>
      <c r="E2615" s="21">
        <v>3445.04</v>
      </c>
      <c r="F2615" s="43">
        <v>1749.78940928</v>
      </c>
      <c r="G2615" s="3">
        <f t="shared" si="160"/>
        <v>-7.6863059033727144E-4</v>
      </c>
      <c r="H2615" s="3">
        <f>1-E2615/MAX(E$2:E2615)</f>
        <v>0.41382971483019126</v>
      </c>
      <c r="I2615" s="21">
        <f ca="1">IF(ROW()&gt;计算结果!B$18-1,AVERAGE(OFFSET(E2615,0,0,-计算结果!B$18,1)),AVERAGE(OFFSET(E2615,0,0,-ROW()+1,1)))</f>
        <v>3382.3325000000004</v>
      </c>
      <c r="J2615" s="43">
        <f t="shared" ca="1" si="161"/>
        <v>605648.48452863959</v>
      </c>
      <c r="K2615" s="43">
        <f ca="1">IF(ROW()&gt;计算结果!B$19+1,J2615-OFFSET(J2615,-计算结果!B$19,0,1,1),J2615-OFFSET(J2615,-ROW()+2,0,1,1))</f>
        <v>4501.7526271999814</v>
      </c>
      <c r="L2615" s="32" t="str">
        <f ca="1">IF(AND(F2615&gt;OFFSET(F2615,-计算结果!B$19,0,1,1),'000300'!K2615&lt;OFFSET('000300'!K2615,-计算结果!B$19,0,1,1)),"卖",IF(AND(F2615&lt;OFFSET(F2615,-计算结果!B$19,0,1,1),'000300'!K2615&gt;OFFSET('000300'!K2615,-计算结果!B$19,0,1,1)),"买",L2614))</f>
        <v>买</v>
      </c>
      <c r="M2615" s="4" t="str">
        <f t="shared" ca="1" si="162"/>
        <v/>
      </c>
      <c r="N2615" s="3">
        <f ca="1">IF(L2614="买",E2615/E2614-1,0)-IF(M2615=1,计算结果!B$17,0)</f>
        <v>-7.6863059033727144E-4</v>
      </c>
      <c r="O2615" s="2">
        <f t="shared" ca="1" si="163"/>
        <v>2.1331315186630309</v>
      </c>
      <c r="P2615" s="3">
        <f ca="1">1-O2615/MAX(O$2:O2615)</f>
        <v>0.20423008582896418</v>
      </c>
    </row>
    <row r="2616" spans="1:16" x14ac:dyDescent="0.15">
      <c r="A2616" s="1">
        <v>42291</v>
      </c>
      <c r="B2616">
        <v>3431.14</v>
      </c>
      <c r="C2616">
        <v>3458.7</v>
      </c>
      <c r="D2616" s="21">
        <v>3403.23</v>
      </c>
      <c r="E2616" s="21">
        <v>3406.11</v>
      </c>
      <c r="F2616" s="43">
        <v>1745.9925811200001</v>
      </c>
      <c r="G2616" s="3">
        <f t="shared" si="160"/>
        <v>-1.1300304205466349E-2</v>
      </c>
      <c r="H2616" s="3">
        <f>1-E2616/MAX(E$2:E2616)</f>
        <v>0.42045361736881504</v>
      </c>
      <c r="I2616" s="21">
        <f ca="1">IF(ROW()&gt;计算结果!B$18-1,AVERAGE(OFFSET(E2616,0,0,-计算结果!B$18,1)),AVERAGE(OFFSET(E2616,0,0,-ROW()+1,1)))</f>
        <v>3409.74</v>
      </c>
      <c r="J2616" s="43">
        <f t="shared" ca="1" si="161"/>
        <v>607394.47710975958</v>
      </c>
      <c r="K2616" s="43">
        <f ca="1">IF(ROW()&gt;计算结果!B$19+1,J2616-OFFSET(J2616,-计算结果!B$19,0,1,1),J2616-OFFSET(J2616,-ROW()+2,0,1,1))</f>
        <v>5039.5387494399911</v>
      </c>
      <c r="L2616" s="32" t="str">
        <f ca="1">IF(AND(F2616&gt;OFFSET(F2616,-计算结果!B$19,0,1,1),'000300'!K2616&lt;OFFSET('000300'!K2616,-计算结果!B$19,0,1,1)),"卖",IF(AND(F2616&lt;OFFSET(F2616,-计算结果!B$19,0,1,1),'000300'!K2616&gt;OFFSET('000300'!K2616,-计算结果!B$19,0,1,1)),"买",L2615))</f>
        <v>买</v>
      </c>
      <c r="M2616" s="4" t="str">
        <f t="shared" ca="1" si="162"/>
        <v/>
      </c>
      <c r="N2616" s="3">
        <f ca="1">IF(L2615="买",E2616/E2615-1,0)-IF(M2616=1,计算结果!B$17,0)</f>
        <v>-1.1300304205466349E-2</v>
      </c>
      <c r="O2616" s="2">
        <f t="shared" ca="1" si="163"/>
        <v>2.1090264835918702</v>
      </c>
      <c r="P2616" s="3">
        <f ca="1">1-O2616/MAX(O$2:O2616)</f>
        <v>0.21322252793665475</v>
      </c>
    </row>
    <row r="2617" spans="1:16" x14ac:dyDescent="0.15">
      <c r="A2617" s="1">
        <v>42292</v>
      </c>
      <c r="B2617">
        <v>3403.39</v>
      </c>
      <c r="C2617">
        <v>3486.81</v>
      </c>
      <c r="D2617" s="21">
        <v>3402.32</v>
      </c>
      <c r="E2617" s="21">
        <v>3486.81</v>
      </c>
      <c r="F2617" s="43">
        <v>2018.8187852799999</v>
      </c>
      <c r="G2617" s="3">
        <f t="shared" si="160"/>
        <v>2.3692716911667411E-2</v>
      </c>
      <c r="H2617" s="3">
        <f>1-E2617/MAX(E$2:E2617)</f>
        <v>0.40672258898795344</v>
      </c>
      <c r="I2617" s="21">
        <f ca="1">IF(ROW()&gt;计算结果!B$18-1,AVERAGE(OFFSET(E2617,0,0,-计算结果!B$18,1)),AVERAGE(OFFSET(E2617,0,0,-ROW()+1,1)))</f>
        <v>3446.4124999999999</v>
      </c>
      <c r="J2617" s="43">
        <f t="shared" ca="1" si="161"/>
        <v>609413.29589503957</v>
      </c>
      <c r="K2617" s="43">
        <f ca="1">IF(ROW()&gt;计算结果!B$19+1,J2617-OFFSET(J2617,-计算结果!B$19,0,1,1),J2617-OFFSET(J2617,-ROW()+2,0,1,1))</f>
        <v>8434.3792435199721</v>
      </c>
      <c r="L2617" s="32" t="str">
        <f ca="1">IF(AND(F2617&gt;OFFSET(F2617,-计算结果!B$19,0,1,1),'000300'!K2617&lt;OFFSET('000300'!K2617,-计算结果!B$19,0,1,1)),"卖",IF(AND(F2617&lt;OFFSET(F2617,-计算结果!B$19,0,1,1),'000300'!K2617&gt;OFFSET('000300'!K2617,-计算结果!B$19,0,1,1)),"买",L2616))</f>
        <v>买</v>
      </c>
      <c r="M2617" s="4" t="str">
        <f t="shared" ca="1" si="162"/>
        <v/>
      </c>
      <c r="N2617" s="3">
        <f ca="1">IF(L2616="买",E2617/E2616-1,0)-IF(M2617=1,计算结果!B$17,0)</f>
        <v>2.3692716911667411E-2</v>
      </c>
      <c r="O2617" s="2">
        <f t="shared" ca="1" si="163"/>
        <v>2.1589950510268219</v>
      </c>
      <c r="P2617" s="3">
        <f ca="1">1-O2617/MAX(O$2:O2617)</f>
        <v>0.19458163201858059</v>
      </c>
    </row>
    <row r="2618" spans="1:16" x14ac:dyDescent="0.15">
      <c r="A2618" s="1">
        <v>42293</v>
      </c>
      <c r="B2618">
        <v>3508.52</v>
      </c>
      <c r="C2618">
        <v>3537.54</v>
      </c>
      <c r="D2618" s="21">
        <v>3487.1</v>
      </c>
      <c r="E2618" s="21">
        <v>3534.07</v>
      </c>
      <c r="F2618" s="43">
        <v>2522.1149491199999</v>
      </c>
      <c r="G2618" s="3">
        <f t="shared" si="160"/>
        <v>1.3553936119260923E-2</v>
      </c>
      <c r="H2618" s="3">
        <f>1-E2618/MAX(E$2:E2618)</f>
        <v>0.3986813448580957</v>
      </c>
      <c r="I2618" s="21">
        <f ca="1">IF(ROW()&gt;计算结果!B$18-1,AVERAGE(OFFSET(E2618,0,0,-计算结果!B$18,1)),AVERAGE(OFFSET(E2618,0,0,-ROW()+1,1)))</f>
        <v>3468.0074999999997</v>
      </c>
      <c r="J2618" s="43">
        <f t="shared" ca="1" si="161"/>
        <v>611935.41084415955</v>
      </c>
      <c r="K2618" s="43">
        <f ca="1">IF(ROW()&gt;计算结果!B$19+1,J2618-OFFSET(J2618,-计算结果!B$19,0,1,1),J2618-OFFSET(J2618,-ROW()+2,0,1,1))</f>
        <v>11836.568862719927</v>
      </c>
      <c r="L2618" s="32" t="str">
        <f ca="1">IF(AND(F2618&gt;OFFSET(F2618,-计算结果!B$19,0,1,1),'000300'!K2618&lt;OFFSET('000300'!K2618,-计算结果!B$19,0,1,1)),"卖",IF(AND(F2618&lt;OFFSET(F2618,-计算结果!B$19,0,1,1),'000300'!K2618&gt;OFFSET('000300'!K2618,-计算结果!B$19,0,1,1)),"买",L2617))</f>
        <v>买</v>
      </c>
      <c r="M2618" s="4" t="str">
        <f t="shared" ca="1" si="162"/>
        <v/>
      </c>
      <c r="N2618" s="3">
        <f ca="1">IF(L2617="买",E2618/E2617-1,0)-IF(M2618=1,计算结果!B$17,0)</f>
        <v>1.3553936119260923E-2</v>
      </c>
      <c r="O2618" s="2">
        <f t="shared" ca="1" si="163"/>
        <v>2.1882579320302398</v>
      </c>
      <c r="P2618" s="3">
        <f ca="1">1-O2618/MAX(O$2:O2618)</f>
        <v>0.183665042909681</v>
      </c>
    </row>
    <row r="2619" spans="1:16" x14ac:dyDescent="0.15">
      <c r="A2619" s="1">
        <v>42296</v>
      </c>
      <c r="B2619">
        <v>3548.95</v>
      </c>
      <c r="C2619">
        <v>3572.99</v>
      </c>
      <c r="D2619" s="21">
        <v>3502.5</v>
      </c>
      <c r="E2619" s="21">
        <v>3534.18</v>
      </c>
      <c r="F2619" s="43">
        <v>2548.9098342399998</v>
      </c>
      <c r="G2619" s="3">
        <f t="shared" si="160"/>
        <v>3.112558608053817E-5</v>
      </c>
      <c r="H2619" s="3">
        <f>1-E2619/MAX(E$2:E2619)</f>
        <v>0.3986626284625332</v>
      </c>
      <c r="I2619" s="21">
        <f ca="1">IF(ROW()&gt;计算结果!B$18-1,AVERAGE(OFFSET(E2619,0,0,-计算结果!B$18,1)),AVERAGE(OFFSET(E2619,0,0,-ROW()+1,1)))</f>
        <v>3490.2925</v>
      </c>
      <c r="J2619" s="43">
        <f t="shared" ca="1" si="161"/>
        <v>614484.32067839953</v>
      </c>
      <c r="K2619" s="43">
        <f ca="1">IF(ROW()&gt;计算结果!B$19+1,J2619-OFFSET(J2619,-计算结果!B$19,0,1,1),J2619-OFFSET(J2619,-ROW()+2,0,1,1))</f>
        <v>15352.393809919944</v>
      </c>
      <c r="L2619" s="32" t="str">
        <f ca="1">IF(AND(F2619&gt;OFFSET(F2619,-计算结果!B$19,0,1,1),'000300'!K2619&lt;OFFSET('000300'!K2619,-计算结果!B$19,0,1,1)),"卖",IF(AND(F2619&lt;OFFSET(F2619,-计算结果!B$19,0,1,1),'000300'!K2619&gt;OFFSET('000300'!K2619,-计算结果!B$19,0,1,1)),"买",L2618))</f>
        <v>买</v>
      </c>
      <c r="M2619" s="4" t="str">
        <f t="shared" ca="1" si="162"/>
        <v/>
      </c>
      <c r="N2619" s="3">
        <f ca="1">IF(L2618="买",E2619/E2618-1,0)-IF(M2619=1,计算结果!B$17,0)</f>
        <v>3.112558608053817E-5</v>
      </c>
      <c r="O2619" s="2">
        <f t="shared" ca="1" si="163"/>
        <v>2.1883260428408695</v>
      </c>
      <c r="P2619" s="3">
        <f ca="1">1-O2619/MAX(O$2:O2619)</f>
        <v>0.1836396340057036</v>
      </c>
    </row>
    <row r="2620" spans="1:16" x14ac:dyDescent="0.15">
      <c r="A2620" s="1">
        <v>42297</v>
      </c>
      <c r="B2620">
        <v>3527.88</v>
      </c>
      <c r="C2620">
        <v>3577.8</v>
      </c>
      <c r="D2620" s="21">
        <v>3510.44</v>
      </c>
      <c r="E2620" s="21">
        <v>3577.7</v>
      </c>
      <c r="F2620" s="43">
        <v>2265.2557721600001</v>
      </c>
      <c r="G2620" s="3">
        <f t="shared" si="160"/>
        <v>1.2314030411580523E-2</v>
      </c>
      <c r="H2620" s="3">
        <f>1-E2620/MAX(E$2:E2620)</f>
        <v>0.39125774178180084</v>
      </c>
      <c r="I2620" s="21">
        <f ca="1">IF(ROW()&gt;计算结果!B$18-1,AVERAGE(OFFSET(E2620,0,0,-计算结果!B$18,1)),AVERAGE(OFFSET(E2620,0,0,-ROW()+1,1)))</f>
        <v>3533.1899999999996</v>
      </c>
      <c r="J2620" s="43">
        <f t="shared" ca="1" si="161"/>
        <v>616749.57645055954</v>
      </c>
      <c r="K2620" s="43">
        <f ca="1">IF(ROW()&gt;计算结果!B$19+1,J2620-OFFSET(J2620,-计算结果!B$19,0,1,1),J2620-OFFSET(J2620,-ROW()+2,0,1,1))</f>
        <v>18576.465592319961</v>
      </c>
      <c r="L2620" s="32" t="str">
        <f ca="1">IF(AND(F2620&gt;OFFSET(F2620,-计算结果!B$19,0,1,1),'000300'!K2620&lt;OFFSET('000300'!K2620,-计算结果!B$19,0,1,1)),"卖",IF(AND(F2620&lt;OFFSET(F2620,-计算结果!B$19,0,1,1),'000300'!K2620&gt;OFFSET('000300'!K2620,-计算结果!B$19,0,1,1)),"买",L2619))</f>
        <v>买</v>
      </c>
      <c r="M2620" s="4" t="str">
        <f t="shared" ca="1" si="162"/>
        <v/>
      </c>
      <c r="N2620" s="3">
        <f ca="1">IF(L2619="买",E2620/E2619-1,0)-IF(M2620=1,计算结果!B$17,0)</f>
        <v>1.2314030411580523E-2</v>
      </c>
      <c r="O2620" s="2">
        <f t="shared" ca="1" si="163"/>
        <v>2.2152731562828656</v>
      </c>
      <c r="P2620" s="3">
        <f ca="1">1-O2620/MAX(O$2:O2620)</f>
        <v>0.17358694763204086</v>
      </c>
    </row>
    <row r="2621" spans="1:16" x14ac:dyDescent="0.15">
      <c r="A2621" s="1">
        <v>42298</v>
      </c>
      <c r="B2621">
        <v>3580.84</v>
      </c>
      <c r="C2621">
        <v>3601.24</v>
      </c>
      <c r="D2621" s="21">
        <v>3417.41</v>
      </c>
      <c r="E2621" s="21">
        <v>3473.25</v>
      </c>
      <c r="F2621" s="43">
        <v>3268.8698163200002</v>
      </c>
      <c r="G2621" s="3">
        <f t="shared" si="160"/>
        <v>-2.9194734047013449E-2</v>
      </c>
      <c r="H2621" s="3">
        <f>1-E2621/MAX(E$2:E2621)</f>
        <v>0.40902981011365958</v>
      </c>
      <c r="I2621" s="21">
        <f ca="1">IF(ROW()&gt;计算结果!B$18-1,AVERAGE(OFFSET(E2621,0,0,-计算结果!B$18,1)),AVERAGE(OFFSET(E2621,0,0,-ROW()+1,1)))</f>
        <v>3529.8</v>
      </c>
      <c r="J2621" s="43">
        <f t="shared" ca="1" si="161"/>
        <v>613480.70663423953</v>
      </c>
      <c r="K2621" s="43">
        <f ca="1">IF(ROW()&gt;计算结果!B$19+1,J2621-OFFSET(J2621,-计算结果!B$19,0,1,1),J2621-OFFSET(J2621,-ROW()+2,0,1,1))</f>
        <v>13666.389688319992</v>
      </c>
      <c r="L2621" s="32" t="str">
        <f ca="1">IF(AND(F2621&gt;OFFSET(F2621,-计算结果!B$19,0,1,1),'000300'!K2621&lt;OFFSET('000300'!K2621,-计算结果!B$19,0,1,1)),"卖",IF(AND(F2621&lt;OFFSET(F2621,-计算结果!B$19,0,1,1),'000300'!K2621&gt;OFFSET('000300'!K2621,-计算结果!B$19,0,1,1)),"买",L2620))</f>
        <v>买</v>
      </c>
      <c r="M2621" s="4" t="str">
        <f t="shared" ca="1" si="162"/>
        <v/>
      </c>
      <c r="N2621" s="3">
        <f ca="1">IF(L2620="买",E2621/E2620-1,0)-IF(M2621=1,计算结果!B$17,0)</f>
        <v>-2.9194734047013449E-2</v>
      </c>
      <c r="O2621" s="2">
        <f t="shared" ca="1" si="163"/>
        <v>2.1505988456436991</v>
      </c>
      <c r="P2621" s="3">
        <f ca="1">1-O2621/MAX(O$2:O2621)</f>
        <v>0.19771385690890408</v>
      </c>
    </row>
    <row r="2622" spans="1:16" x14ac:dyDescent="0.15">
      <c r="A2622" s="1">
        <v>42299</v>
      </c>
      <c r="B2622">
        <v>3453.2</v>
      </c>
      <c r="C2622">
        <v>3530.77</v>
      </c>
      <c r="D2622" s="21">
        <v>3442.31</v>
      </c>
      <c r="E2622" s="21">
        <v>3524.53</v>
      </c>
      <c r="F2622" s="43">
        <v>2235.8360063999999</v>
      </c>
      <c r="G2622" s="3">
        <f t="shared" si="160"/>
        <v>1.476426977614631E-2</v>
      </c>
      <c r="H2622" s="3">
        <f>1-E2622/MAX(E$2:E2622)</f>
        <v>0.40030456680051718</v>
      </c>
      <c r="I2622" s="21">
        <f ca="1">IF(ROW()&gt;计算结果!B$18-1,AVERAGE(OFFSET(E2622,0,0,-计算结果!B$18,1)),AVERAGE(OFFSET(E2622,0,0,-ROW()+1,1)))</f>
        <v>3527.415</v>
      </c>
      <c r="J2622" s="43">
        <f t="shared" ca="1" si="161"/>
        <v>611244.87062783958</v>
      </c>
      <c r="K2622" s="43">
        <f ca="1">IF(ROW()&gt;计算结果!B$19+1,J2622-OFFSET(J2622,-计算结果!B$19,0,1,1),J2622-OFFSET(J2622,-ROW()+2,0,1,1))</f>
        <v>9983.2402739200043</v>
      </c>
      <c r="L2622" s="32" t="str">
        <f ca="1">IF(AND(F2622&gt;OFFSET(F2622,-计算结果!B$19,0,1,1),'000300'!K2622&lt;OFFSET('000300'!K2622,-计算结果!B$19,0,1,1)),"卖",IF(AND(F2622&lt;OFFSET(F2622,-计算结果!B$19,0,1,1),'000300'!K2622&gt;OFFSET('000300'!K2622,-计算结果!B$19,0,1,1)),"买",L2621))</f>
        <v>买</v>
      </c>
      <c r="M2622" s="4" t="str">
        <f t="shared" ca="1" si="162"/>
        <v/>
      </c>
      <c r="N2622" s="3">
        <f ca="1">IF(L2621="买",E2622/E2621-1,0)-IF(M2622=1,计算结果!B$17,0)</f>
        <v>1.476426977614631E-2</v>
      </c>
      <c r="O2622" s="2">
        <f t="shared" ca="1" si="163"/>
        <v>2.1823508671810514</v>
      </c>
      <c r="P2622" s="3">
        <f ca="1">1-O2622/MAX(O$2:O2622)</f>
        <v>0.18586868785464328</v>
      </c>
    </row>
    <row r="2623" spans="1:16" x14ac:dyDescent="0.15">
      <c r="A2623" s="1">
        <v>42300</v>
      </c>
      <c r="B2623">
        <v>3536.84</v>
      </c>
      <c r="C2623">
        <v>3581.84</v>
      </c>
      <c r="D2623" s="21">
        <v>3515.82</v>
      </c>
      <c r="E2623" s="21">
        <v>3571.24</v>
      </c>
      <c r="F2623" s="43">
        <v>2470.5967718400002</v>
      </c>
      <c r="G2623" s="3">
        <f t="shared" si="160"/>
        <v>1.325283087390372E-2</v>
      </c>
      <c r="H2623" s="3">
        <f>1-E2623/MAX(E$2:E2623)</f>
        <v>0.39235690464847206</v>
      </c>
      <c r="I2623" s="21">
        <f ca="1">IF(ROW()&gt;计算结果!B$18-1,AVERAGE(OFFSET(E2623,0,0,-计算结果!B$18,1)),AVERAGE(OFFSET(E2623,0,0,-ROW()+1,1)))</f>
        <v>3536.68</v>
      </c>
      <c r="J2623" s="43">
        <f t="shared" ca="1" si="161"/>
        <v>613715.46739967959</v>
      </c>
      <c r="K2623" s="43">
        <f ca="1">IF(ROW()&gt;计算结果!B$19+1,J2623-OFFSET(J2623,-计算结果!B$19,0,1,1),J2623-OFFSET(J2623,-ROW()+2,0,1,1))</f>
        <v>9816.7722803200595</v>
      </c>
      <c r="L2623" s="32" t="str">
        <f ca="1">IF(AND(F2623&gt;OFFSET(F2623,-计算结果!B$19,0,1,1),'000300'!K2623&lt;OFFSET('000300'!K2623,-计算结果!B$19,0,1,1)),"卖",IF(AND(F2623&lt;OFFSET(F2623,-计算结果!B$19,0,1,1),'000300'!K2623&gt;OFFSET('000300'!K2623,-计算结果!B$19,0,1,1)),"买",L2622))</f>
        <v>买</v>
      </c>
      <c r="M2623" s="4" t="str">
        <f t="shared" ca="1" si="162"/>
        <v/>
      </c>
      <c r="N2623" s="3">
        <f ca="1">IF(L2622="买",E2623/E2622-1,0)-IF(M2623=1,计算结果!B$17,0)</f>
        <v>1.325283087390372E-2</v>
      </c>
      <c r="O2623" s="2">
        <f t="shared" ca="1" si="163"/>
        <v>2.2112731941313188</v>
      </c>
      <c r="P2623" s="3">
        <f ca="1">1-O2623/MAX(O$2:O2623)</f>
        <v>0.17507914326563156</v>
      </c>
    </row>
    <row r="2624" spans="1:16" x14ac:dyDescent="0.15">
      <c r="A2624" s="1">
        <v>42303</v>
      </c>
      <c r="B2624">
        <v>3614.7</v>
      </c>
      <c r="C2624">
        <v>3620.76</v>
      </c>
      <c r="D2624" s="21">
        <v>3561.19</v>
      </c>
      <c r="E2624" s="21">
        <v>3589.26</v>
      </c>
      <c r="F2624" s="43">
        <v>2704.8976383999998</v>
      </c>
      <c r="G2624" s="3">
        <f t="shared" si="160"/>
        <v>5.0458664217472027E-3</v>
      </c>
      <c r="H2624" s="3">
        <f>1-E2624/MAX(E$2:E2624)</f>
        <v>0.38929081875723126</v>
      </c>
      <c r="I2624" s="21">
        <f ca="1">IF(ROW()&gt;计算结果!B$18-1,AVERAGE(OFFSET(E2624,0,0,-计算结果!B$18,1)),AVERAGE(OFFSET(E2624,0,0,-ROW()+1,1)))</f>
        <v>3539.57</v>
      </c>
      <c r="J2624" s="43">
        <f t="shared" ca="1" si="161"/>
        <v>616420.36503807956</v>
      </c>
      <c r="K2624" s="43">
        <f ca="1">IF(ROW()&gt;计算结果!B$19+1,J2624-OFFSET(J2624,-计算结果!B$19,0,1,1),J2624-OFFSET(J2624,-ROW()+2,0,1,1))</f>
        <v>10771.880509439972</v>
      </c>
      <c r="L2624" s="32" t="str">
        <f ca="1">IF(AND(F2624&gt;OFFSET(F2624,-计算结果!B$19,0,1,1),'000300'!K2624&lt;OFFSET('000300'!K2624,-计算结果!B$19,0,1,1)),"卖",IF(AND(F2624&lt;OFFSET(F2624,-计算结果!B$19,0,1,1),'000300'!K2624&gt;OFFSET('000300'!K2624,-计算结果!B$19,0,1,1)),"买",L2623))</f>
        <v>买</v>
      </c>
      <c r="M2624" s="4" t="str">
        <f t="shared" ca="1" si="162"/>
        <v/>
      </c>
      <c r="N2624" s="3">
        <f ca="1">IF(L2623="买",E2624/E2623-1,0)-IF(M2624=1,计算结果!B$17,0)</f>
        <v>5.0458664217472027E-3</v>
      </c>
      <c r="O2624" s="2">
        <f t="shared" ca="1" si="163"/>
        <v>2.2224309832908959</v>
      </c>
      <c r="P2624" s="3">
        <f ca="1">1-O2624/MAX(O$2:O2624)</f>
        <v>0.17091670281403659</v>
      </c>
    </row>
    <row r="2625" spans="1:16" x14ac:dyDescent="0.15">
      <c r="A2625" s="1">
        <v>42304</v>
      </c>
      <c r="B2625">
        <v>3569.45</v>
      </c>
      <c r="C2625">
        <v>3601.05</v>
      </c>
      <c r="D2625" s="21">
        <v>3486.1</v>
      </c>
      <c r="E2625" s="21">
        <v>3592.88</v>
      </c>
      <c r="F2625" s="43">
        <v>2390.4254361600001</v>
      </c>
      <c r="G2625" s="3">
        <f t="shared" si="160"/>
        <v>1.0085644394666193E-3</v>
      </c>
      <c r="H2625" s="3">
        <f>1-E2625/MAX(E$2:E2625)</f>
        <v>0.38867487919417409</v>
      </c>
      <c r="I2625" s="21">
        <f ca="1">IF(ROW()&gt;计算结果!B$18-1,AVERAGE(OFFSET(E2625,0,0,-计算结果!B$18,1)),AVERAGE(OFFSET(E2625,0,0,-ROW()+1,1)))</f>
        <v>3569.4775</v>
      </c>
      <c r="J2625" s="43">
        <f t="shared" ca="1" si="161"/>
        <v>618810.7904742395</v>
      </c>
      <c r="K2625" s="43">
        <f ca="1">IF(ROW()&gt;计算结果!B$19+1,J2625-OFFSET(J2625,-计算结果!B$19,0,1,1),J2625-OFFSET(J2625,-ROW()+2,0,1,1))</f>
        <v>11416.313364479924</v>
      </c>
      <c r="L2625" s="32" t="str">
        <f ca="1">IF(AND(F2625&gt;OFFSET(F2625,-计算结果!B$19,0,1,1),'000300'!K2625&lt;OFFSET('000300'!K2625,-计算结果!B$19,0,1,1)),"卖",IF(AND(F2625&lt;OFFSET(F2625,-计算结果!B$19,0,1,1),'000300'!K2625&gt;OFFSET('000300'!K2625,-计算结果!B$19,0,1,1)),"买",L2624))</f>
        <v>买</v>
      </c>
      <c r="M2625" s="4" t="str">
        <f t="shared" ca="1" si="162"/>
        <v/>
      </c>
      <c r="N2625" s="3">
        <f ca="1">IF(L2624="买",E2625/E2624-1,0)-IF(M2625=1,计算结果!B$17,0)</f>
        <v>1.0085644394666193E-3</v>
      </c>
      <c r="O2625" s="2">
        <f t="shared" ca="1" si="163"/>
        <v>2.2246724481498119</v>
      </c>
      <c r="P2625" s="3">
        <f ca="1">1-O2625/MAX(O$2:O2625)</f>
        <v>0.17008051888313913</v>
      </c>
    </row>
    <row r="2626" spans="1:16" x14ac:dyDescent="0.15">
      <c r="A2626" s="1">
        <v>42305</v>
      </c>
      <c r="B2626">
        <v>3575.8</v>
      </c>
      <c r="C2626">
        <v>3598.17</v>
      </c>
      <c r="D2626" s="21">
        <v>3517.21</v>
      </c>
      <c r="E2626" s="21">
        <v>3524.92</v>
      </c>
      <c r="F2626" s="43">
        <v>2133.0301747200001</v>
      </c>
      <c r="G2626" s="3">
        <f t="shared" si="160"/>
        <v>-1.8915187815902623E-2</v>
      </c>
      <c r="H2626" s="3">
        <f>1-E2626/MAX(E$2:E2626)</f>
        <v>0.40023820867079563</v>
      </c>
      <c r="I2626" s="21">
        <f ca="1">IF(ROW()&gt;计算结果!B$18-1,AVERAGE(OFFSET(E2626,0,0,-计算结果!B$18,1)),AVERAGE(OFFSET(E2626,0,0,-ROW()+1,1)))</f>
        <v>3569.5750000000003</v>
      </c>
      <c r="J2626" s="43">
        <f t="shared" ca="1" si="161"/>
        <v>620943.82064895949</v>
      </c>
      <c r="K2626" s="43">
        <f ca="1">IF(ROW()&gt;计算结果!B$19+1,J2626-OFFSET(J2626,-计算结果!B$19,0,1,1),J2626-OFFSET(J2626,-ROW()+2,0,1,1))</f>
        <v>11530.524753919919</v>
      </c>
      <c r="L2626" s="32" t="str">
        <f ca="1">IF(AND(F2626&gt;OFFSET(F2626,-计算结果!B$19,0,1,1),'000300'!K2626&lt;OFFSET('000300'!K2626,-计算结果!B$19,0,1,1)),"卖",IF(AND(F2626&lt;OFFSET(F2626,-计算结果!B$19,0,1,1),'000300'!K2626&gt;OFFSET('000300'!K2626,-计算结果!B$19,0,1,1)),"买",L2625))</f>
        <v>买</v>
      </c>
      <c r="M2626" s="4" t="str">
        <f t="shared" ca="1" si="162"/>
        <v/>
      </c>
      <c r="N2626" s="3">
        <f ca="1">IF(L2625="买",E2626/E2625-1,0)-IF(M2626=1,计算结果!B$17,0)</f>
        <v>-1.8915187815902623E-2</v>
      </c>
      <c r="O2626" s="2">
        <f t="shared" ca="1" si="163"/>
        <v>2.1825923509641942</v>
      </c>
      <c r="P2626" s="3">
        <f ca="1">1-O2626/MAX(O$2:O2626)</f>
        <v>0.18577860174054106</v>
      </c>
    </row>
    <row r="2627" spans="1:16" x14ac:dyDescent="0.15">
      <c r="A2627" s="1">
        <v>42306</v>
      </c>
      <c r="B2627">
        <v>3539.98</v>
      </c>
      <c r="C2627">
        <v>3561.81</v>
      </c>
      <c r="D2627" s="21">
        <v>3507.97</v>
      </c>
      <c r="E2627" s="21">
        <v>3533.31</v>
      </c>
      <c r="F2627" s="43">
        <v>1610.5188556799999</v>
      </c>
      <c r="G2627" s="3">
        <f t="shared" ref="G2627:G2690" si="164">E2627/E2626-1</f>
        <v>2.3801958626010755E-3</v>
      </c>
      <c r="H2627" s="3">
        <f>1-E2627/MAX(E$2:E2627)</f>
        <v>0.39881065813652761</v>
      </c>
      <c r="I2627" s="21">
        <f ca="1">IF(ROW()&gt;计算结果!B$18-1,AVERAGE(OFFSET(E2627,0,0,-计算结果!B$18,1)),AVERAGE(OFFSET(E2627,0,0,-ROW()+1,1)))</f>
        <v>3560.0925000000002</v>
      </c>
      <c r="J2627" s="43">
        <f t="shared" ca="1" si="161"/>
        <v>619333.30179327948</v>
      </c>
      <c r="K2627" s="43">
        <f ca="1">IF(ROW()&gt;计算结果!B$19+1,J2627-OFFSET(J2627,-计算结果!B$19,0,1,1),J2627-OFFSET(J2627,-ROW()+2,0,1,1))</f>
        <v>7397.8909491199302</v>
      </c>
      <c r="L2627" s="32" t="str">
        <f ca="1">IF(AND(F2627&gt;OFFSET(F2627,-计算结果!B$19,0,1,1),'000300'!K2627&lt;OFFSET('000300'!K2627,-计算结果!B$19,0,1,1)),"卖",IF(AND(F2627&lt;OFFSET(F2627,-计算结果!B$19,0,1,1),'000300'!K2627&gt;OFFSET('000300'!K2627,-计算结果!B$19,0,1,1)),"买",L2626))</f>
        <v>买</v>
      </c>
      <c r="M2627" s="4" t="str">
        <f t="shared" ca="1" si="162"/>
        <v/>
      </c>
      <c r="N2627" s="3">
        <f ca="1">IF(L2626="买",E2627/E2626-1,0)-IF(M2627=1,计算结果!B$17,0)</f>
        <v>2.3801958626010755E-3</v>
      </c>
      <c r="O2627" s="2">
        <f t="shared" ca="1" si="163"/>
        <v>2.1877873482477042</v>
      </c>
      <c r="P2627" s="3">
        <f ca="1">1-O2627/MAX(O$2:O2627)</f>
        <v>0.18384059533716257</v>
      </c>
    </row>
    <row r="2628" spans="1:16" x14ac:dyDescent="0.15">
      <c r="A2628" s="1">
        <v>42307</v>
      </c>
      <c r="B2628">
        <v>3530.22</v>
      </c>
      <c r="C2628">
        <v>3574.47</v>
      </c>
      <c r="D2628" s="21">
        <v>3497.57</v>
      </c>
      <c r="E2628" s="21">
        <v>3534.08</v>
      </c>
      <c r="F2628" s="43">
        <v>1833.1715174399999</v>
      </c>
      <c r="G2628" s="3">
        <f t="shared" si="164"/>
        <v>2.1792596743552828E-4</v>
      </c>
      <c r="H2628" s="3">
        <f>1-E2628/MAX(E$2:E2628)</f>
        <v>0.39867964336758999</v>
      </c>
      <c r="I2628" s="21">
        <f ca="1">IF(ROW()&gt;计算结果!B$18-1,AVERAGE(OFFSET(E2628,0,0,-计算结果!B$18,1)),AVERAGE(OFFSET(E2628,0,0,-ROW()+1,1)))</f>
        <v>3546.2975000000001</v>
      </c>
      <c r="J2628" s="43">
        <f t="shared" ref="J2628:J2691" ca="1" si="165">IF(I2628&gt;I2627,J2627+F2628,J2627-F2628)</f>
        <v>617500.13027583947</v>
      </c>
      <c r="K2628" s="43">
        <f ca="1">IF(ROW()&gt;计算结果!B$19+1,J2628-OFFSET(J2628,-计算结果!B$19,0,1,1),J2628-OFFSET(J2628,-ROW()+2,0,1,1))</f>
        <v>3015.8095974399475</v>
      </c>
      <c r="L2628" s="32" t="str">
        <f ca="1">IF(AND(F2628&gt;OFFSET(F2628,-计算结果!B$19,0,1,1),'000300'!K2628&lt;OFFSET('000300'!K2628,-计算结果!B$19,0,1,1)),"卖",IF(AND(F2628&lt;OFFSET(F2628,-计算结果!B$19,0,1,1),'000300'!K2628&gt;OFFSET('000300'!K2628,-计算结果!B$19,0,1,1)),"买",L2627))</f>
        <v>买</v>
      </c>
      <c r="M2628" s="4" t="str">
        <f t="shared" ref="M2628:M2691" ca="1" si="166">IF(L2627&lt;&gt;L2628,1,"")</f>
        <v/>
      </c>
      <c r="N2628" s="3">
        <f ca="1">IF(L2627="买",E2628/E2627-1,0)-IF(M2628=1,计算结果!B$17,0)</f>
        <v>2.1792596743552828E-4</v>
      </c>
      <c r="O2628" s="2">
        <f t="shared" ref="O2628:O2691" ca="1" si="167">IFERROR(O2627*(1+N2628),O2627)</f>
        <v>2.1882641239221141</v>
      </c>
      <c r="P2628" s="3">
        <f ca="1">1-O2628/MAX(O$2:O2628)</f>
        <v>0.1836627330093199</v>
      </c>
    </row>
    <row r="2629" spans="1:16" x14ac:dyDescent="0.15">
      <c r="A2629" s="1">
        <v>42310</v>
      </c>
      <c r="B2629">
        <v>3489.23</v>
      </c>
      <c r="C2629">
        <v>3543.45</v>
      </c>
      <c r="D2629" s="21">
        <v>3474.71</v>
      </c>
      <c r="E2629" s="21">
        <v>3475.96</v>
      </c>
      <c r="F2629" s="43">
        <v>1674.55096832</v>
      </c>
      <c r="G2629" s="3">
        <f t="shared" si="164"/>
        <v>-1.6445581311119173E-2</v>
      </c>
      <c r="H2629" s="3">
        <f>1-E2629/MAX(E$2:E2629)</f>
        <v>0.40856870618661945</v>
      </c>
      <c r="I2629" s="21">
        <f ca="1">IF(ROW()&gt;计算结果!B$18-1,AVERAGE(OFFSET(E2629,0,0,-计算结果!B$18,1)),AVERAGE(OFFSET(E2629,0,0,-ROW()+1,1)))</f>
        <v>3517.0675000000001</v>
      </c>
      <c r="J2629" s="43">
        <f t="shared" ca="1" si="165"/>
        <v>615825.57930751948</v>
      </c>
      <c r="K2629" s="43">
        <f ca="1">IF(ROW()&gt;计算结果!B$19+1,J2629-OFFSET(J2629,-计算结果!B$19,0,1,1),J2629-OFFSET(J2629,-ROW()+2,0,1,1))</f>
        <v>-923.99714304006193</v>
      </c>
      <c r="L2629" s="32" t="str">
        <f ca="1">IF(AND(F2629&gt;OFFSET(F2629,-计算结果!B$19,0,1,1),'000300'!K2629&lt;OFFSET('000300'!K2629,-计算结果!B$19,0,1,1)),"卖",IF(AND(F2629&lt;OFFSET(F2629,-计算结果!B$19,0,1,1),'000300'!K2629&gt;OFFSET('000300'!K2629,-计算结果!B$19,0,1,1)),"买",L2628))</f>
        <v>买</v>
      </c>
      <c r="M2629" s="4" t="str">
        <f t="shared" ca="1" si="166"/>
        <v/>
      </c>
      <c r="N2629" s="3">
        <f ca="1">IF(L2628="买",E2629/E2628-1,0)-IF(M2629=1,计算结果!B$17,0)</f>
        <v>-1.6445581311119173E-2</v>
      </c>
      <c r="O2629" s="2">
        <f t="shared" ca="1" si="167"/>
        <v>2.1522768483419479</v>
      </c>
      <c r="P2629" s="3">
        <f ca="1">1-O2629/MAX(O$2:O2629)</f>
        <v>0.19708787391091198</v>
      </c>
    </row>
    <row r="2630" spans="1:16" x14ac:dyDescent="0.15">
      <c r="A2630" s="1">
        <v>42311</v>
      </c>
      <c r="B2630">
        <v>3484.72</v>
      </c>
      <c r="C2630">
        <v>3501.7</v>
      </c>
      <c r="D2630" s="21">
        <v>3452.62</v>
      </c>
      <c r="E2630" s="21">
        <v>3465.49</v>
      </c>
      <c r="F2630" s="43">
        <v>1322.3150387200001</v>
      </c>
      <c r="G2630" s="3">
        <f t="shared" si="164"/>
        <v>-3.0121175157367119E-3</v>
      </c>
      <c r="H2630" s="3">
        <f>1-E2630/MAX(E$2:E2630)</f>
        <v>0.41035016674606961</v>
      </c>
      <c r="I2630" s="21">
        <f ca="1">IF(ROW()&gt;计算结果!B$18-1,AVERAGE(OFFSET(E2630,0,0,-计算结果!B$18,1)),AVERAGE(OFFSET(E2630,0,0,-ROW()+1,1)))</f>
        <v>3502.2099999999996</v>
      </c>
      <c r="J2630" s="43">
        <f t="shared" ca="1" si="165"/>
        <v>614503.26426879945</v>
      </c>
      <c r="K2630" s="43">
        <f ca="1">IF(ROW()&gt;计算结果!B$19+1,J2630-OFFSET(J2630,-计算结果!B$19,0,1,1),J2630-OFFSET(J2630,-ROW()+2,0,1,1))</f>
        <v>1022.5576345599256</v>
      </c>
      <c r="L2630" s="32" t="str">
        <f ca="1">IF(AND(F2630&gt;OFFSET(F2630,-计算结果!B$19,0,1,1),'000300'!K2630&lt;OFFSET('000300'!K2630,-计算结果!B$19,0,1,1)),"卖",IF(AND(F2630&lt;OFFSET(F2630,-计算结果!B$19,0,1,1),'000300'!K2630&gt;OFFSET('000300'!K2630,-计算结果!B$19,0,1,1)),"买",L2629))</f>
        <v>买</v>
      </c>
      <c r="M2630" s="4" t="str">
        <f t="shared" ca="1" si="166"/>
        <v/>
      </c>
      <c r="N2630" s="3">
        <f ca="1">IF(L2629="买",E2630/E2629-1,0)-IF(M2630=1,计算结果!B$17,0)</f>
        <v>-3.0121175157367119E-3</v>
      </c>
      <c r="O2630" s="2">
        <f t="shared" ca="1" si="167"/>
        <v>2.1457939375483424</v>
      </c>
      <c r="P2630" s="3">
        <f ca="1">1-O2630/MAX(O$2:O2630)</f>
        <v>0.19950633958950237</v>
      </c>
    </row>
    <row r="2631" spans="1:16" x14ac:dyDescent="0.15">
      <c r="A2631" s="1">
        <v>42312</v>
      </c>
      <c r="B2631">
        <v>3477.16</v>
      </c>
      <c r="C2631">
        <v>3628.54</v>
      </c>
      <c r="D2631" s="21">
        <v>3477.16</v>
      </c>
      <c r="E2631" s="21">
        <v>3628.54</v>
      </c>
      <c r="F2631" s="43">
        <v>2669.55882496</v>
      </c>
      <c r="G2631" s="3">
        <f t="shared" si="164"/>
        <v>4.7049623574155541E-2</v>
      </c>
      <c r="H2631" s="3">
        <f>1-E2631/MAX(E$2:E2631)</f>
        <v>0.38260736405090856</v>
      </c>
      <c r="I2631" s="21">
        <f ca="1">IF(ROW()&gt;计算结果!B$18-1,AVERAGE(OFFSET(E2631,0,0,-计算结果!B$18,1)),AVERAGE(OFFSET(E2631,0,0,-ROW()+1,1)))</f>
        <v>3526.0174999999999</v>
      </c>
      <c r="J2631" s="43">
        <f t="shared" ca="1" si="165"/>
        <v>617172.82309375948</v>
      </c>
      <c r="K2631" s="43">
        <f ca="1">IF(ROW()&gt;计算结果!B$19+1,J2631-OFFSET(J2631,-计算结果!B$19,0,1,1),J2631-OFFSET(J2631,-ROW()+2,0,1,1))</f>
        <v>5927.9524659198942</v>
      </c>
      <c r="L2631" s="32" t="str">
        <f ca="1">IF(AND(F2631&gt;OFFSET(F2631,-计算结果!B$19,0,1,1),'000300'!K2631&lt;OFFSET('000300'!K2631,-计算结果!B$19,0,1,1)),"卖",IF(AND(F2631&lt;OFFSET(F2631,-计算结果!B$19,0,1,1),'000300'!K2631&gt;OFFSET('000300'!K2631,-计算结果!B$19,0,1,1)),"买",L2630))</f>
        <v>卖</v>
      </c>
      <c r="M2631" s="4">
        <f t="shared" ca="1" si="166"/>
        <v>1</v>
      </c>
      <c r="N2631" s="3">
        <f ca="1">IF(L2630="买",E2631/E2630-1,0)-IF(M2631=1,计算结果!B$17,0)</f>
        <v>4.7049623574155541E-2</v>
      </c>
      <c r="O2631" s="2">
        <f t="shared" ca="1" si="167"/>
        <v>2.2467527345776968</v>
      </c>
      <c r="P2631" s="3">
        <f ca="1">1-O2631/MAX(O$2:O2631)</f>
        <v>0.16184341419369064</v>
      </c>
    </row>
    <row r="2632" spans="1:16" x14ac:dyDescent="0.15">
      <c r="A2632" s="1">
        <v>42313</v>
      </c>
      <c r="B2632">
        <v>3630.78</v>
      </c>
      <c r="C2632">
        <v>3781.41</v>
      </c>
      <c r="D2632" s="21">
        <v>3627.3</v>
      </c>
      <c r="E2632" s="21">
        <v>3705.97</v>
      </c>
      <c r="F2632" s="43">
        <v>4951.3817702400002</v>
      </c>
      <c r="G2632" s="3">
        <f t="shared" si="164"/>
        <v>2.1339161205333301E-2</v>
      </c>
      <c r="H2632" s="3">
        <f>1-E2632/MAX(E$2:E2632)</f>
        <v>0.36943272306540531</v>
      </c>
      <c r="I2632" s="21">
        <f ca="1">IF(ROW()&gt;计算结果!B$18-1,AVERAGE(OFFSET(E2632,0,0,-计算结果!B$18,1)),AVERAGE(OFFSET(E2632,0,0,-ROW()+1,1)))</f>
        <v>3568.99</v>
      </c>
      <c r="J2632" s="43">
        <f t="shared" ca="1" si="165"/>
        <v>622124.2048639995</v>
      </c>
      <c r="K2632" s="43">
        <f ca="1">IF(ROW()&gt;计算结果!B$19+1,J2632-OFFSET(J2632,-计算结果!B$19,0,1,1),J2632-OFFSET(J2632,-ROW()+2,0,1,1))</f>
        <v>8408.7374643199146</v>
      </c>
      <c r="L2632" s="32" t="str">
        <f ca="1">IF(AND(F2632&gt;OFFSET(F2632,-计算结果!B$19,0,1,1),'000300'!K2632&lt;OFFSET('000300'!K2632,-计算结果!B$19,0,1,1)),"卖",IF(AND(F2632&lt;OFFSET(F2632,-计算结果!B$19,0,1,1),'000300'!K2632&gt;OFFSET('000300'!K2632,-计算结果!B$19,0,1,1)),"买",L2631))</f>
        <v>卖</v>
      </c>
      <c r="M2632" s="4" t="str">
        <f t="shared" ca="1" si="166"/>
        <v/>
      </c>
      <c r="N2632" s="3">
        <f ca="1">IF(L2631="买",E2632/E2631-1,0)-IF(M2632=1,计算结果!B$17,0)</f>
        <v>0</v>
      </c>
      <c r="O2632" s="2">
        <f t="shared" ca="1" si="167"/>
        <v>2.2467527345776968</v>
      </c>
      <c r="P2632" s="3">
        <f ca="1">1-O2632/MAX(O$2:O2632)</f>
        <v>0.16184341419369064</v>
      </c>
    </row>
    <row r="2633" spans="1:16" x14ac:dyDescent="0.15">
      <c r="A2633" s="1">
        <v>42314</v>
      </c>
      <c r="B2633">
        <v>3698.34</v>
      </c>
      <c r="C2633">
        <v>3801.71</v>
      </c>
      <c r="D2633" s="21">
        <v>3694.66</v>
      </c>
      <c r="E2633" s="21">
        <v>3793.37</v>
      </c>
      <c r="F2633" s="43">
        <v>3897.7945599999998</v>
      </c>
      <c r="G2633" s="3">
        <f t="shared" si="164"/>
        <v>2.3583569213998068E-2</v>
      </c>
      <c r="H2633" s="3">
        <f>1-E2633/MAX(E$2:E2633)</f>
        <v>0.35456169604573606</v>
      </c>
      <c r="I2633" s="21">
        <f ca="1">IF(ROW()&gt;计算结果!B$18-1,AVERAGE(OFFSET(E2633,0,0,-计算结果!B$18,1)),AVERAGE(OFFSET(E2633,0,0,-ROW()+1,1)))</f>
        <v>3648.3424999999997</v>
      </c>
      <c r="J2633" s="43">
        <f t="shared" ca="1" si="165"/>
        <v>626021.99942399946</v>
      </c>
      <c r="K2633" s="43">
        <f ca="1">IF(ROW()&gt;计算结果!B$19+1,J2633-OFFSET(J2633,-计算结果!B$19,0,1,1),J2633-OFFSET(J2633,-ROW()+2,0,1,1))</f>
        <v>9601.6343859198969</v>
      </c>
      <c r="L2633" s="32" t="str">
        <f ca="1">IF(AND(F2633&gt;OFFSET(F2633,-计算结果!B$19,0,1,1),'000300'!K2633&lt;OFFSET('000300'!K2633,-计算结果!B$19,0,1,1)),"卖",IF(AND(F2633&lt;OFFSET(F2633,-计算结果!B$19,0,1,1),'000300'!K2633&gt;OFFSET('000300'!K2633,-计算结果!B$19,0,1,1)),"买",L2632))</f>
        <v>卖</v>
      </c>
      <c r="M2633" s="4" t="str">
        <f t="shared" ca="1" si="166"/>
        <v/>
      </c>
      <c r="N2633" s="3">
        <f ca="1">IF(L2632="买",E2633/E2632-1,0)-IF(M2633=1,计算结果!B$17,0)</f>
        <v>0</v>
      </c>
      <c r="O2633" s="2">
        <f t="shared" ca="1" si="167"/>
        <v>2.2467527345776968</v>
      </c>
      <c r="P2633" s="3">
        <f ca="1">1-O2633/MAX(O$2:O2633)</f>
        <v>0.16184341419369064</v>
      </c>
    </row>
    <row r="2634" spans="1:16" x14ac:dyDescent="0.15">
      <c r="A2634" s="1">
        <v>42317</v>
      </c>
      <c r="B2634">
        <v>3796.38</v>
      </c>
      <c r="C2634">
        <v>3891.77</v>
      </c>
      <c r="D2634" s="21">
        <v>3796.38</v>
      </c>
      <c r="E2634" s="21">
        <v>3840.35</v>
      </c>
      <c r="F2634" s="43">
        <v>4631.6172083199999</v>
      </c>
      <c r="G2634" s="3">
        <f t="shared" si="164"/>
        <v>1.2384766052349283E-2</v>
      </c>
      <c r="H2634" s="3">
        <f>1-E2634/MAX(E$2:E2634)</f>
        <v>0.34656809365003738</v>
      </c>
      <c r="I2634" s="21">
        <f ca="1">IF(ROW()&gt;计算结果!B$18-1,AVERAGE(OFFSET(E2634,0,0,-计算结果!B$18,1)),AVERAGE(OFFSET(E2634,0,0,-ROW()+1,1)))</f>
        <v>3742.0575000000003</v>
      </c>
      <c r="J2634" s="43">
        <f t="shared" ca="1" si="165"/>
        <v>630653.6166323194</v>
      </c>
      <c r="K2634" s="43">
        <f ca="1">IF(ROW()&gt;计算结果!B$19+1,J2634-OFFSET(J2634,-计算结果!B$19,0,1,1),J2634-OFFSET(J2634,-ROW()+2,0,1,1))</f>
        <v>11842.826158079901</v>
      </c>
      <c r="L2634" s="32" t="str">
        <f ca="1">IF(AND(F2634&gt;OFFSET(F2634,-计算结果!B$19,0,1,1),'000300'!K2634&lt;OFFSET('000300'!K2634,-计算结果!B$19,0,1,1)),"卖",IF(AND(F2634&lt;OFFSET(F2634,-计算结果!B$19,0,1,1),'000300'!K2634&gt;OFFSET('000300'!K2634,-计算结果!B$19,0,1,1)),"买",L2633))</f>
        <v>卖</v>
      </c>
      <c r="M2634" s="4" t="str">
        <f t="shared" ca="1" si="166"/>
        <v/>
      </c>
      <c r="N2634" s="3">
        <f ca="1">IF(L2633="买",E2634/E2633-1,0)-IF(M2634=1,计算结果!B$17,0)</f>
        <v>0</v>
      </c>
      <c r="O2634" s="2">
        <f t="shared" ca="1" si="167"/>
        <v>2.2467527345776968</v>
      </c>
      <c r="P2634" s="3">
        <f ca="1">1-O2634/MAX(O$2:O2634)</f>
        <v>0.16184341419369064</v>
      </c>
    </row>
    <row r="2635" spans="1:16" x14ac:dyDescent="0.15">
      <c r="A2635" s="1">
        <v>42318</v>
      </c>
      <c r="B2635">
        <v>3806.67</v>
      </c>
      <c r="C2635">
        <v>3876.49</v>
      </c>
      <c r="D2635" s="21">
        <v>3798.82</v>
      </c>
      <c r="E2635" s="21">
        <v>3833.24</v>
      </c>
      <c r="F2635" s="43">
        <v>3809.1063296000002</v>
      </c>
      <c r="G2635" s="3">
        <f t="shared" si="164"/>
        <v>-1.851393753173558E-3</v>
      </c>
      <c r="H2635" s="3">
        <f>1-E2635/MAX(E$2:E2635)</f>
        <v>0.34777785339957801</v>
      </c>
      <c r="I2635" s="21">
        <f ca="1">IF(ROW()&gt;计算结果!B$18-1,AVERAGE(OFFSET(E2635,0,0,-计算结果!B$18,1)),AVERAGE(OFFSET(E2635,0,0,-ROW()+1,1)))</f>
        <v>3793.2325000000001</v>
      </c>
      <c r="J2635" s="43">
        <f t="shared" ca="1" si="165"/>
        <v>634462.72296191938</v>
      </c>
      <c r="K2635" s="43">
        <f ca="1">IF(ROW()&gt;计算结果!B$19+1,J2635-OFFSET(J2635,-计算结果!B$19,0,1,1),J2635-OFFSET(J2635,-ROW()+2,0,1,1))</f>
        <v>13518.902312959894</v>
      </c>
      <c r="L2635" s="32" t="str">
        <f ca="1">IF(AND(F2635&gt;OFFSET(F2635,-计算结果!B$19,0,1,1),'000300'!K2635&lt;OFFSET('000300'!K2635,-计算结果!B$19,0,1,1)),"卖",IF(AND(F2635&lt;OFFSET(F2635,-计算结果!B$19,0,1,1),'000300'!K2635&gt;OFFSET('000300'!K2635,-计算结果!B$19,0,1,1)),"买",L2634))</f>
        <v>卖</v>
      </c>
      <c r="M2635" s="4" t="str">
        <f t="shared" ca="1" si="166"/>
        <v/>
      </c>
      <c r="N2635" s="3">
        <f ca="1">IF(L2634="买",E2635/E2634-1,0)-IF(M2635=1,计算结果!B$17,0)</f>
        <v>0</v>
      </c>
      <c r="O2635" s="2">
        <f t="shared" ca="1" si="167"/>
        <v>2.2467527345776968</v>
      </c>
      <c r="P2635" s="3">
        <f ca="1">1-O2635/MAX(O$2:O2635)</f>
        <v>0.16184341419369064</v>
      </c>
    </row>
    <row r="2636" spans="1:16" x14ac:dyDescent="0.15">
      <c r="A2636" s="1">
        <v>42319</v>
      </c>
      <c r="B2636">
        <v>3828.45</v>
      </c>
      <c r="C2636">
        <v>3843.11</v>
      </c>
      <c r="D2636" s="21">
        <v>3781.41</v>
      </c>
      <c r="E2636" s="21">
        <v>3833.65</v>
      </c>
      <c r="F2636" s="43">
        <v>3070.0833996800002</v>
      </c>
      <c r="G2636" s="3">
        <f t="shared" si="164"/>
        <v>1.0695912596148105E-4</v>
      </c>
      <c r="H2636" s="3">
        <f>1-E2636/MAX(E$2:E2636)</f>
        <v>0.34770809228884503</v>
      </c>
      <c r="I2636" s="21">
        <f ca="1">IF(ROW()&gt;计算结果!B$18-1,AVERAGE(OFFSET(E2636,0,0,-计算结果!B$18,1)),AVERAGE(OFFSET(E2636,0,0,-ROW()+1,1)))</f>
        <v>3825.1524999999997</v>
      </c>
      <c r="J2636" s="43">
        <f t="shared" ca="1" si="165"/>
        <v>637532.80636159936</v>
      </c>
      <c r="K2636" s="43">
        <f ca="1">IF(ROW()&gt;计算结果!B$19+1,J2636-OFFSET(J2636,-计算结果!B$19,0,1,1),J2636-OFFSET(J2636,-ROW()+2,0,1,1))</f>
        <v>18199.504568319884</v>
      </c>
      <c r="L2636" s="32" t="str">
        <f ca="1">IF(AND(F2636&gt;OFFSET(F2636,-计算结果!B$19,0,1,1),'000300'!K2636&lt;OFFSET('000300'!K2636,-计算结果!B$19,0,1,1)),"卖",IF(AND(F2636&lt;OFFSET(F2636,-计算结果!B$19,0,1,1),'000300'!K2636&gt;OFFSET('000300'!K2636,-计算结果!B$19,0,1,1)),"买",L2635))</f>
        <v>卖</v>
      </c>
      <c r="M2636" s="4" t="str">
        <f t="shared" ca="1" si="166"/>
        <v/>
      </c>
      <c r="N2636" s="3">
        <f ca="1">IF(L2635="买",E2636/E2635-1,0)-IF(M2636=1,计算结果!B$17,0)</f>
        <v>0</v>
      </c>
      <c r="O2636" s="2">
        <f t="shared" ca="1" si="167"/>
        <v>2.2467527345776968</v>
      </c>
      <c r="P2636" s="3">
        <f ca="1">1-O2636/MAX(O$2:O2636)</f>
        <v>0.16184341419369064</v>
      </c>
    </row>
    <row r="2637" spans="1:16" x14ac:dyDescent="0.15">
      <c r="A2637" s="1">
        <v>42320</v>
      </c>
      <c r="B2637">
        <v>3841.74</v>
      </c>
      <c r="C2637">
        <v>3843.9</v>
      </c>
      <c r="D2637" s="21">
        <v>3771.27</v>
      </c>
      <c r="E2637" s="21">
        <v>3795.32</v>
      </c>
      <c r="F2637" s="43">
        <v>3024.4680499199999</v>
      </c>
      <c r="G2637" s="3">
        <f t="shared" si="164"/>
        <v>-9.9983044878900751E-3</v>
      </c>
      <c r="H2637" s="3">
        <f>1-E2637/MAX(E$2:E2637)</f>
        <v>0.35422990539712784</v>
      </c>
      <c r="I2637" s="21">
        <f ca="1">IF(ROW()&gt;计算结果!B$18-1,AVERAGE(OFFSET(E2637,0,0,-计算结果!B$18,1)),AVERAGE(OFFSET(E2637,0,0,-ROW()+1,1)))</f>
        <v>3825.64</v>
      </c>
      <c r="J2637" s="43">
        <f t="shared" ca="1" si="165"/>
        <v>640557.27441151941</v>
      </c>
      <c r="K2637" s="43">
        <f ca="1">IF(ROW()&gt;计算结果!B$19+1,J2637-OFFSET(J2637,-计算结果!B$19,0,1,1),J2637-OFFSET(J2637,-ROW()+2,0,1,1))</f>
        <v>23057.144135679933</v>
      </c>
      <c r="L2637" s="32" t="str">
        <f ca="1">IF(AND(F2637&gt;OFFSET(F2637,-计算结果!B$19,0,1,1),'000300'!K2637&lt;OFFSET('000300'!K2637,-计算结果!B$19,0,1,1)),"卖",IF(AND(F2637&lt;OFFSET(F2637,-计算结果!B$19,0,1,1),'000300'!K2637&gt;OFFSET('000300'!K2637,-计算结果!B$19,0,1,1)),"买",L2636))</f>
        <v>卖</v>
      </c>
      <c r="M2637" s="4" t="str">
        <f t="shared" ca="1" si="166"/>
        <v/>
      </c>
      <c r="N2637" s="3">
        <f ca="1">IF(L2636="买",E2637/E2636-1,0)-IF(M2637=1,计算结果!B$17,0)</f>
        <v>0</v>
      </c>
      <c r="O2637" s="2">
        <f t="shared" ca="1" si="167"/>
        <v>2.2467527345776968</v>
      </c>
      <c r="P2637" s="3">
        <f ca="1">1-O2637/MAX(O$2:O2637)</f>
        <v>0.16184341419369064</v>
      </c>
    </row>
    <row r="2638" spans="1:16" x14ac:dyDescent="0.15">
      <c r="A2638" s="1">
        <v>42321</v>
      </c>
      <c r="B2638">
        <v>3756.2</v>
      </c>
      <c r="C2638">
        <v>3793.71</v>
      </c>
      <c r="D2638" s="21">
        <v>3727.58</v>
      </c>
      <c r="E2638" s="21">
        <v>3746.24</v>
      </c>
      <c r="F2638" s="43">
        <v>2819.61136128</v>
      </c>
      <c r="G2638" s="3">
        <f t="shared" si="164"/>
        <v>-1.2931715902743446E-2</v>
      </c>
      <c r="H2638" s="3">
        <f>1-E2638/MAX(E$2:E2638)</f>
        <v>0.36258082079901999</v>
      </c>
      <c r="I2638" s="21">
        <f ca="1">IF(ROW()&gt;计算结果!B$18-1,AVERAGE(OFFSET(E2638,0,0,-计算结果!B$18,1)),AVERAGE(OFFSET(E2638,0,0,-ROW()+1,1)))</f>
        <v>3802.1124999999997</v>
      </c>
      <c r="J2638" s="43">
        <f t="shared" ca="1" si="165"/>
        <v>637737.66305023944</v>
      </c>
      <c r="K2638" s="43">
        <f ca="1">IF(ROW()&gt;计算结果!B$19+1,J2638-OFFSET(J2638,-计算结果!B$19,0,1,1),J2638-OFFSET(J2638,-ROW()+2,0,1,1))</f>
        <v>21912.083742719959</v>
      </c>
      <c r="L2638" s="32" t="str">
        <f ca="1">IF(AND(F2638&gt;OFFSET(F2638,-计算结果!B$19,0,1,1),'000300'!K2638&lt;OFFSET('000300'!K2638,-计算结果!B$19,0,1,1)),"卖",IF(AND(F2638&lt;OFFSET(F2638,-计算结果!B$19,0,1,1),'000300'!K2638&gt;OFFSET('000300'!K2638,-计算结果!B$19,0,1,1)),"买",L2637))</f>
        <v>卖</v>
      </c>
      <c r="M2638" s="4" t="str">
        <f t="shared" ca="1" si="166"/>
        <v/>
      </c>
      <c r="N2638" s="3">
        <f ca="1">IF(L2637="买",E2638/E2637-1,0)-IF(M2638=1,计算结果!B$17,0)</f>
        <v>0</v>
      </c>
      <c r="O2638" s="2">
        <f t="shared" ca="1" si="167"/>
        <v>2.2467527345776968</v>
      </c>
      <c r="P2638" s="3">
        <f ca="1">1-O2638/MAX(O$2:O2638)</f>
        <v>0.16184341419369064</v>
      </c>
    </row>
    <row r="2639" spans="1:16" x14ac:dyDescent="0.15">
      <c r="A2639" s="1">
        <v>42324</v>
      </c>
      <c r="B2639">
        <v>3682.73</v>
      </c>
      <c r="C2639">
        <v>3764.41</v>
      </c>
      <c r="D2639" s="21">
        <v>3680.07</v>
      </c>
      <c r="E2639" s="21">
        <v>3764.13</v>
      </c>
      <c r="F2639" s="43">
        <v>2274.83713536</v>
      </c>
      <c r="G2639" s="3">
        <f t="shared" si="164"/>
        <v>4.7754548560690058E-3</v>
      </c>
      <c r="H2639" s="3">
        <f>1-E2639/MAX(E$2:E2639)</f>
        <v>0.359536854284353</v>
      </c>
      <c r="I2639" s="21">
        <f ca="1">IF(ROW()&gt;计算结果!B$18-1,AVERAGE(OFFSET(E2639,0,0,-计算结果!B$18,1)),AVERAGE(OFFSET(E2639,0,0,-ROW()+1,1)))</f>
        <v>3784.835</v>
      </c>
      <c r="J2639" s="43">
        <f t="shared" ca="1" si="165"/>
        <v>635462.82591487945</v>
      </c>
      <c r="K2639" s="43">
        <f ca="1">IF(ROW()&gt;计算结果!B$19+1,J2639-OFFSET(J2639,-计算结果!B$19,0,1,1),J2639-OFFSET(J2639,-ROW()+2,0,1,1))</f>
        <v>20959.561646079994</v>
      </c>
      <c r="L2639" s="32" t="str">
        <f ca="1">IF(AND(F2639&gt;OFFSET(F2639,-计算结果!B$19,0,1,1),'000300'!K2639&lt;OFFSET('000300'!K2639,-计算结果!B$19,0,1,1)),"卖",IF(AND(F2639&lt;OFFSET(F2639,-计算结果!B$19,0,1,1),'000300'!K2639&gt;OFFSET('000300'!K2639,-计算结果!B$19,0,1,1)),"买",L2638))</f>
        <v>卖</v>
      </c>
      <c r="M2639" s="4" t="str">
        <f t="shared" ca="1" si="166"/>
        <v/>
      </c>
      <c r="N2639" s="3">
        <f ca="1">IF(L2638="买",E2639/E2638-1,0)-IF(M2639=1,计算结果!B$17,0)</f>
        <v>0</v>
      </c>
      <c r="O2639" s="2">
        <f t="shared" ca="1" si="167"/>
        <v>2.2467527345776968</v>
      </c>
      <c r="P2639" s="3">
        <f ca="1">1-O2639/MAX(O$2:O2639)</f>
        <v>0.16184341419369064</v>
      </c>
    </row>
    <row r="2640" spans="1:16" x14ac:dyDescent="0.15">
      <c r="A2640" s="1">
        <v>42325</v>
      </c>
      <c r="B2640">
        <v>3790.43</v>
      </c>
      <c r="C2640">
        <v>3852.77</v>
      </c>
      <c r="D2640" s="21">
        <v>3750.16</v>
      </c>
      <c r="E2640" s="21">
        <v>3758.39</v>
      </c>
      <c r="F2640" s="43">
        <v>3651.3860812799999</v>
      </c>
      <c r="G2640" s="3">
        <f t="shared" si="164"/>
        <v>-1.5249207652233698E-3</v>
      </c>
      <c r="H2640" s="3">
        <f>1-E2640/MAX(E$2:E2640)</f>
        <v>0.36051350983461516</v>
      </c>
      <c r="I2640" s="21">
        <f ca="1">IF(ROW()&gt;计算结果!B$18-1,AVERAGE(OFFSET(E2640,0,0,-计算结果!B$18,1)),AVERAGE(OFFSET(E2640,0,0,-ROW()+1,1)))</f>
        <v>3766.0199999999995</v>
      </c>
      <c r="J2640" s="43">
        <f t="shared" ca="1" si="165"/>
        <v>631811.43983359949</v>
      </c>
      <c r="K2640" s="43">
        <f ca="1">IF(ROW()&gt;计算结果!B$19+1,J2640-OFFSET(J2640,-计算结果!B$19,0,1,1),J2640-OFFSET(J2640,-ROW()+2,0,1,1))</f>
        <v>14638.616739840014</v>
      </c>
      <c r="L2640" s="32" t="str">
        <f ca="1">IF(AND(F2640&gt;OFFSET(F2640,-计算结果!B$19,0,1,1),'000300'!K2640&lt;OFFSET('000300'!K2640,-计算结果!B$19,0,1,1)),"卖",IF(AND(F2640&lt;OFFSET(F2640,-计算结果!B$19,0,1,1),'000300'!K2640&gt;OFFSET('000300'!K2640,-计算结果!B$19,0,1,1)),"买",L2639))</f>
        <v>卖</v>
      </c>
      <c r="M2640" s="4" t="str">
        <f t="shared" ca="1" si="166"/>
        <v/>
      </c>
      <c r="N2640" s="3">
        <f ca="1">IF(L2639="买",E2640/E2639-1,0)-IF(M2640=1,计算结果!B$17,0)</f>
        <v>0</v>
      </c>
      <c r="O2640" s="2">
        <f t="shared" ca="1" si="167"/>
        <v>2.2467527345776968</v>
      </c>
      <c r="P2640" s="3">
        <f ca="1">1-O2640/MAX(O$2:O2640)</f>
        <v>0.16184341419369064</v>
      </c>
    </row>
    <row r="2641" spans="1:16" x14ac:dyDescent="0.15">
      <c r="A2641" s="1">
        <v>42326</v>
      </c>
      <c r="B2641">
        <v>3760.46</v>
      </c>
      <c r="C2641">
        <v>3771.85</v>
      </c>
      <c r="D2641" s="21">
        <v>3706.31</v>
      </c>
      <c r="E2641" s="21">
        <v>3715.58</v>
      </c>
      <c r="F2641" s="43">
        <v>2541.3795839999998</v>
      </c>
      <c r="G2641" s="3">
        <f t="shared" si="164"/>
        <v>-1.1390515619720154E-2</v>
      </c>
      <c r="H2641" s="3">
        <f>1-E2641/MAX(E$2:E2641)</f>
        <v>0.36779759068944395</v>
      </c>
      <c r="I2641" s="21">
        <f ca="1">IF(ROW()&gt;计算结果!B$18-1,AVERAGE(OFFSET(E2641,0,0,-计算结果!B$18,1)),AVERAGE(OFFSET(E2641,0,0,-ROW()+1,1)))</f>
        <v>3746.085</v>
      </c>
      <c r="J2641" s="43">
        <f t="shared" ca="1" si="165"/>
        <v>629270.06024959951</v>
      </c>
      <c r="K2641" s="43">
        <f ca="1">IF(ROW()&gt;计算结果!B$19+1,J2641-OFFSET(J2641,-计算结果!B$19,0,1,1),J2641-OFFSET(J2641,-ROW()+2,0,1,1))</f>
        <v>7145.8553856000071</v>
      </c>
      <c r="L2641" s="32" t="str">
        <f ca="1">IF(AND(F2641&gt;OFFSET(F2641,-计算结果!B$19,0,1,1),'000300'!K2641&lt;OFFSET('000300'!K2641,-计算结果!B$19,0,1,1)),"卖",IF(AND(F2641&lt;OFFSET(F2641,-计算结果!B$19,0,1,1),'000300'!K2641&gt;OFFSET('000300'!K2641,-计算结果!B$19,0,1,1)),"买",L2640))</f>
        <v>卖</v>
      </c>
      <c r="M2641" s="4" t="str">
        <f t="shared" ca="1" si="166"/>
        <v/>
      </c>
      <c r="N2641" s="3">
        <f ca="1">IF(L2640="买",E2641/E2640-1,0)-IF(M2641=1,计算结果!B$17,0)</f>
        <v>0</v>
      </c>
      <c r="O2641" s="2">
        <f t="shared" ca="1" si="167"/>
        <v>2.2467527345776968</v>
      </c>
      <c r="P2641" s="3">
        <f ca="1">1-O2641/MAX(O$2:O2641)</f>
        <v>0.16184341419369064</v>
      </c>
    </row>
    <row r="2642" spans="1:16" x14ac:dyDescent="0.15">
      <c r="A2642" s="1">
        <v>42327</v>
      </c>
      <c r="B2642">
        <v>3725.62</v>
      </c>
      <c r="C2642">
        <v>3775.23</v>
      </c>
      <c r="D2642" s="21">
        <v>3714.67</v>
      </c>
      <c r="E2642" s="21">
        <v>3774.97</v>
      </c>
      <c r="F2642" s="43">
        <v>2045.57615104</v>
      </c>
      <c r="G2642" s="3">
        <f t="shared" si="164"/>
        <v>1.598404555950883E-2</v>
      </c>
      <c r="H2642" s="3">
        <f>1-E2642/MAX(E$2:E2642)</f>
        <v>0.35769243857619271</v>
      </c>
      <c r="I2642" s="21">
        <f ca="1">IF(ROW()&gt;计算结果!B$18-1,AVERAGE(OFFSET(E2642,0,0,-计算结果!B$18,1)),AVERAGE(OFFSET(E2642,0,0,-ROW()+1,1)))</f>
        <v>3753.2674999999999</v>
      </c>
      <c r="J2642" s="43">
        <f t="shared" ca="1" si="165"/>
        <v>631315.63640063955</v>
      </c>
      <c r="K2642" s="43">
        <f ca="1">IF(ROW()&gt;计算结果!B$19+1,J2642-OFFSET(J2642,-计算结果!B$19,0,1,1),J2642-OFFSET(J2642,-ROW()+2,0,1,1))</f>
        <v>5293.6369766400894</v>
      </c>
      <c r="L2642" s="32" t="str">
        <f ca="1">IF(AND(F2642&gt;OFFSET(F2642,-计算结果!B$19,0,1,1),'000300'!K2642&lt;OFFSET('000300'!K2642,-计算结果!B$19,0,1,1)),"卖",IF(AND(F2642&lt;OFFSET(F2642,-计算结果!B$19,0,1,1),'000300'!K2642&gt;OFFSET('000300'!K2642,-计算结果!B$19,0,1,1)),"买",L2641))</f>
        <v>卖</v>
      </c>
      <c r="M2642" s="4" t="str">
        <f t="shared" ca="1" si="166"/>
        <v/>
      </c>
      <c r="N2642" s="3">
        <f ca="1">IF(L2641="买",E2642/E2641-1,0)-IF(M2642=1,计算结果!B$17,0)</f>
        <v>0</v>
      </c>
      <c r="O2642" s="2">
        <f t="shared" ca="1" si="167"/>
        <v>2.2467527345776968</v>
      </c>
      <c r="P2642" s="3">
        <f ca="1">1-O2642/MAX(O$2:O2642)</f>
        <v>0.16184341419369064</v>
      </c>
    </row>
    <row r="2643" spans="1:16" x14ac:dyDescent="0.15">
      <c r="A2643" s="1">
        <v>42328</v>
      </c>
      <c r="B2643">
        <v>3778.88</v>
      </c>
      <c r="C2643">
        <v>3793.54</v>
      </c>
      <c r="D2643" s="21">
        <v>3757.03</v>
      </c>
      <c r="E2643" s="21">
        <v>3774.38</v>
      </c>
      <c r="F2643" s="43">
        <v>2422.95095296</v>
      </c>
      <c r="G2643" s="3">
        <f t="shared" si="164"/>
        <v>-1.562926327890457E-4</v>
      </c>
      <c r="H2643" s="3">
        <f>1-E2643/MAX(E$2:E2643)</f>
        <v>0.35779282651602795</v>
      </c>
      <c r="I2643" s="21">
        <f ca="1">IF(ROW()&gt;计算结果!B$18-1,AVERAGE(OFFSET(E2643,0,0,-计算结果!B$18,1)),AVERAGE(OFFSET(E2643,0,0,-ROW()+1,1)))</f>
        <v>3755.83</v>
      </c>
      <c r="J2643" s="43">
        <f t="shared" ca="1" si="165"/>
        <v>633738.58735359949</v>
      </c>
      <c r="K2643" s="43">
        <f ca="1">IF(ROW()&gt;计算结果!B$19+1,J2643-OFFSET(J2643,-计算结果!B$19,0,1,1),J2643-OFFSET(J2643,-ROW()+2,0,1,1))</f>
        <v>3084.9707212800859</v>
      </c>
      <c r="L2643" s="32" t="str">
        <f ca="1">IF(AND(F2643&gt;OFFSET(F2643,-计算结果!B$19,0,1,1),'000300'!K2643&lt;OFFSET('000300'!K2643,-计算结果!B$19,0,1,1)),"卖",IF(AND(F2643&lt;OFFSET(F2643,-计算结果!B$19,0,1,1),'000300'!K2643&gt;OFFSET('000300'!K2643,-计算结果!B$19,0,1,1)),"买",L2642))</f>
        <v>卖</v>
      </c>
      <c r="M2643" s="4" t="str">
        <f t="shared" ca="1" si="166"/>
        <v/>
      </c>
      <c r="N2643" s="3">
        <f ca="1">IF(L2642="买",E2643/E2642-1,0)-IF(M2643=1,计算结果!B$17,0)</f>
        <v>0</v>
      </c>
      <c r="O2643" s="2">
        <f t="shared" ca="1" si="167"/>
        <v>2.2467527345776968</v>
      </c>
      <c r="P2643" s="3">
        <f ca="1">1-O2643/MAX(O$2:O2643)</f>
        <v>0.16184341419369064</v>
      </c>
    </row>
    <row r="2644" spans="1:16" x14ac:dyDescent="0.15">
      <c r="A2644" s="1">
        <v>42331</v>
      </c>
      <c r="B2644">
        <v>3774.44</v>
      </c>
      <c r="C2644">
        <v>3802.85</v>
      </c>
      <c r="D2644" s="21">
        <v>3743.41</v>
      </c>
      <c r="E2644" s="21">
        <v>3753.34</v>
      </c>
      <c r="F2644" s="43">
        <v>2346.40982016</v>
      </c>
      <c r="G2644" s="3">
        <f t="shared" si="164"/>
        <v>-5.5744254685538008E-3</v>
      </c>
      <c r="H2644" s="3">
        <f>1-E2644/MAX(E$2:E2644)</f>
        <v>0.36137276253998496</v>
      </c>
      <c r="I2644" s="21">
        <f ca="1">IF(ROW()&gt;计算结果!B$18-1,AVERAGE(OFFSET(E2644,0,0,-计算结果!B$18,1)),AVERAGE(OFFSET(E2644,0,0,-ROW()+1,1)))</f>
        <v>3754.5675000000001</v>
      </c>
      <c r="J2644" s="43">
        <f t="shared" ca="1" si="165"/>
        <v>631392.17753343948</v>
      </c>
      <c r="K2644" s="43">
        <f ca="1">IF(ROW()&gt;计算结果!B$19+1,J2644-OFFSET(J2644,-计算结果!B$19,0,1,1),J2644-OFFSET(J2644,-ROW()+2,0,1,1))</f>
        <v>-3070.5454284799052</v>
      </c>
      <c r="L2644" s="32" t="str">
        <f ca="1">IF(AND(F2644&gt;OFFSET(F2644,-计算结果!B$19,0,1,1),'000300'!K2644&lt;OFFSET('000300'!K2644,-计算结果!B$19,0,1,1)),"卖",IF(AND(F2644&lt;OFFSET(F2644,-计算结果!B$19,0,1,1),'000300'!K2644&gt;OFFSET('000300'!K2644,-计算结果!B$19,0,1,1)),"买",L2643))</f>
        <v>卖</v>
      </c>
      <c r="M2644" s="4" t="str">
        <f t="shared" ca="1" si="166"/>
        <v/>
      </c>
      <c r="N2644" s="3">
        <f ca="1">IF(L2643="买",E2644/E2643-1,0)-IF(M2644=1,计算结果!B$17,0)</f>
        <v>0</v>
      </c>
      <c r="O2644" s="2">
        <f t="shared" ca="1" si="167"/>
        <v>2.2467527345776968</v>
      </c>
      <c r="P2644" s="3">
        <f ca="1">1-O2644/MAX(O$2:O2644)</f>
        <v>0.16184341419369064</v>
      </c>
    </row>
    <row r="2645" spans="1:16" x14ac:dyDescent="0.15">
      <c r="A2645" s="1">
        <v>42332</v>
      </c>
      <c r="B2645">
        <v>3745.76</v>
      </c>
      <c r="C2645">
        <v>3754.17</v>
      </c>
      <c r="D2645" s="21">
        <v>3702.74</v>
      </c>
      <c r="E2645" s="21">
        <v>3753.89</v>
      </c>
      <c r="F2645" s="43">
        <v>1924.95091712</v>
      </c>
      <c r="G2645" s="3">
        <f t="shared" si="164"/>
        <v>1.4653615180071355E-4</v>
      </c>
      <c r="H2645" s="3">
        <f>1-E2645/MAX(E$2:E2645)</f>
        <v>0.36127918056217245</v>
      </c>
      <c r="I2645" s="21">
        <f ca="1">IF(ROW()&gt;计算结果!B$18-1,AVERAGE(OFFSET(E2645,0,0,-计算结果!B$18,1)),AVERAGE(OFFSET(E2645,0,0,-ROW()+1,1)))</f>
        <v>3764.145</v>
      </c>
      <c r="J2645" s="43">
        <f t="shared" ca="1" si="165"/>
        <v>633317.12845055945</v>
      </c>
      <c r="K2645" s="43">
        <f ca="1">IF(ROW()&gt;计算结果!B$19+1,J2645-OFFSET(J2645,-计算结果!B$19,0,1,1),J2645-OFFSET(J2645,-ROW()+2,0,1,1))</f>
        <v>-4215.6779110399075</v>
      </c>
      <c r="L2645" s="32" t="str">
        <f ca="1">IF(AND(F2645&gt;OFFSET(F2645,-计算结果!B$19,0,1,1),'000300'!K2645&lt;OFFSET('000300'!K2645,-计算结果!B$19,0,1,1)),"卖",IF(AND(F2645&lt;OFFSET(F2645,-计算结果!B$19,0,1,1),'000300'!K2645&gt;OFFSET('000300'!K2645,-计算结果!B$19,0,1,1)),"买",L2644))</f>
        <v>卖</v>
      </c>
      <c r="M2645" s="4" t="str">
        <f t="shared" ca="1" si="166"/>
        <v/>
      </c>
      <c r="N2645" s="3">
        <f ca="1">IF(L2644="买",E2645/E2644-1,0)-IF(M2645=1,计算结果!B$17,0)</f>
        <v>0</v>
      </c>
      <c r="O2645" s="2">
        <f t="shared" ca="1" si="167"/>
        <v>2.2467527345776968</v>
      </c>
      <c r="P2645" s="3">
        <f ca="1">1-O2645/MAX(O$2:O2645)</f>
        <v>0.16184341419369064</v>
      </c>
    </row>
    <row r="2646" spans="1:16" x14ac:dyDescent="0.15">
      <c r="A2646" s="1">
        <v>42333</v>
      </c>
      <c r="B2646">
        <v>3747.76</v>
      </c>
      <c r="C2646">
        <v>3781.86</v>
      </c>
      <c r="D2646" s="21">
        <v>3735.72</v>
      </c>
      <c r="E2646" s="21">
        <v>3781.61</v>
      </c>
      <c r="F2646" s="43">
        <v>2151.2504934399999</v>
      </c>
      <c r="G2646" s="3">
        <f t="shared" si="164"/>
        <v>7.3843399779962571E-3</v>
      </c>
      <c r="H2646" s="3">
        <f>1-E2646/MAX(E$2:E2646)</f>
        <v>0.35656264888041922</v>
      </c>
      <c r="I2646" s="21">
        <f ca="1">IF(ROW()&gt;计算结果!B$18-1,AVERAGE(OFFSET(E2646,0,0,-计算结果!B$18,1)),AVERAGE(OFFSET(E2646,0,0,-ROW()+1,1)))</f>
        <v>3765.8050000000003</v>
      </c>
      <c r="J2646" s="43">
        <f t="shared" ca="1" si="165"/>
        <v>635468.37894399941</v>
      </c>
      <c r="K2646" s="43">
        <f ca="1">IF(ROW()&gt;计算结果!B$19+1,J2646-OFFSET(J2646,-计算结果!B$19,0,1,1),J2646-OFFSET(J2646,-ROW()+2,0,1,1))</f>
        <v>-5088.895467519993</v>
      </c>
      <c r="L2646" s="32" t="str">
        <f ca="1">IF(AND(F2646&gt;OFFSET(F2646,-计算结果!B$19,0,1,1),'000300'!K2646&lt;OFFSET('000300'!K2646,-计算结果!B$19,0,1,1)),"卖",IF(AND(F2646&lt;OFFSET(F2646,-计算结果!B$19,0,1,1),'000300'!K2646&gt;OFFSET('000300'!K2646,-计算结果!B$19,0,1,1)),"买",L2645))</f>
        <v>卖</v>
      </c>
      <c r="M2646" s="4" t="str">
        <f t="shared" ca="1" si="166"/>
        <v/>
      </c>
      <c r="N2646" s="3">
        <f ca="1">IF(L2645="买",E2646/E2645-1,0)-IF(M2646=1,计算结果!B$17,0)</f>
        <v>0</v>
      </c>
      <c r="O2646" s="2">
        <f t="shared" ca="1" si="167"/>
        <v>2.2467527345776968</v>
      </c>
      <c r="P2646" s="3">
        <f ca="1">1-O2646/MAX(O$2:O2646)</f>
        <v>0.16184341419369064</v>
      </c>
    </row>
    <row r="2647" spans="1:16" x14ac:dyDescent="0.15">
      <c r="A2647" s="1">
        <v>42334</v>
      </c>
      <c r="B2647">
        <v>3795.25</v>
      </c>
      <c r="C2647">
        <v>3805.84</v>
      </c>
      <c r="D2647" s="21">
        <v>3756.82</v>
      </c>
      <c r="E2647" s="21">
        <v>3759.43</v>
      </c>
      <c r="F2647" s="43">
        <v>2397.9720704000001</v>
      </c>
      <c r="G2647" s="3">
        <f t="shared" si="164"/>
        <v>-5.8652267156052984E-3</v>
      </c>
      <c r="H2647" s="3">
        <f>1-E2647/MAX(E$2:E2647)</f>
        <v>0.36033655482202409</v>
      </c>
      <c r="I2647" s="21">
        <f ca="1">IF(ROW()&gt;计算结果!B$18-1,AVERAGE(OFFSET(E2647,0,0,-计算结果!B$18,1)),AVERAGE(OFFSET(E2647,0,0,-ROW()+1,1)))</f>
        <v>3762.0675000000001</v>
      </c>
      <c r="J2647" s="43">
        <f t="shared" ca="1" si="165"/>
        <v>633070.40687359939</v>
      </c>
      <c r="K2647" s="43">
        <f ca="1">IF(ROW()&gt;计算结果!B$19+1,J2647-OFFSET(J2647,-计算结果!B$19,0,1,1),J2647-OFFSET(J2647,-ROW()+2,0,1,1))</f>
        <v>-4667.2561766400468</v>
      </c>
      <c r="L2647" s="32" t="str">
        <f ca="1">IF(AND(F2647&gt;OFFSET(F2647,-计算结果!B$19,0,1,1),'000300'!K2647&lt;OFFSET('000300'!K2647,-计算结果!B$19,0,1,1)),"卖",IF(AND(F2647&lt;OFFSET(F2647,-计算结果!B$19,0,1,1),'000300'!K2647&gt;OFFSET('000300'!K2647,-计算结果!B$19,0,1,1)),"买",L2646))</f>
        <v>卖</v>
      </c>
      <c r="M2647" s="4" t="str">
        <f t="shared" ca="1" si="166"/>
        <v/>
      </c>
      <c r="N2647" s="3">
        <f ca="1">IF(L2646="买",E2647/E2646-1,0)-IF(M2647=1,计算结果!B$17,0)</f>
        <v>0</v>
      </c>
      <c r="O2647" s="2">
        <f t="shared" ca="1" si="167"/>
        <v>2.2467527345776968</v>
      </c>
      <c r="P2647" s="3">
        <f ca="1">1-O2647/MAX(O$2:O2647)</f>
        <v>0.16184341419369064</v>
      </c>
    </row>
    <row r="2648" spans="1:16" x14ac:dyDescent="0.15">
      <c r="A2648" s="1">
        <v>42335</v>
      </c>
      <c r="B2648">
        <v>3739.1</v>
      </c>
      <c r="C2648">
        <v>3742.74</v>
      </c>
      <c r="D2648" s="21">
        <v>3534.39</v>
      </c>
      <c r="E2648" s="21">
        <v>3556.99</v>
      </c>
      <c r="F2648" s="43">
        <v>2697.5816908800002</v>
      </c>
      <c r="G2648" s="3">
        <f t="shared" si="164"/>
        <v>-5.3848588748826254E-2</v>
      </c>
      <c r="H2648" s="3">
        <f>1-E2648/MAX(E$2:E2648)</f>
        <v>0.39478152861907034</v>
      </c>
      <c r="I2648" s="21">
        <f ca="1">IF(ROW()&gt;计算结果!B$18-1,AVERAGE(OFFSET(E2648,0,0,-计算结果!B$18,1)),AVERAGE(OFFSET(E2648,0,0,-ROW()+1,1)))</f>
        <v>3712.98</v>
      </c>
      <c r="J2648" s="43">
        <f t="shared" ca="1" si="165"/>
        <v>630372.82518271939</v>
      </c>
      <c r="K2648" s="43">
        <f ca="1">IF(ROW()&gt;计算结果!B$19+1,J2648-OFFSET(J2648,-计算结果!B$19,0,1,1),J2648-OFFSET(J2648,-ROW()+2,0,1,1))</f>
        <v>-5090.0007321600569</v>
      </c>
      <c r="L2648" s="32" t="str">
        <f ca="1">IF(AND(F2648&gt;OFFSET(F2648,-计算结果!B$19,0,1,1),'000300'!K2648&lt;OFFSET('000300'!K2648,-计算结果!B$19,0,1,1)),"卖",IF(AND(F2648&lt;OFFSET(F2648,-计算结果!B$19,0,1,1),'000300'!K2648&gt;OFFSET('000300'!K2648,-计算结果!B$19,0,1,1)),"买",L2647))</f>
        <v>卖</v>
      </c>
      <c r="M2648" s="4" t="str">
        <f t="shared" ca="1" si="166"/>
        <v/>
      </c>
      <c r="N2648" s="3">
        <f ca="1">IF(L2647="买",E2648/E2647-1,0)-IF(M2648=1,计算结果!B$17,0)</f>
        <v>0</v>
      </c>
      <c r="O2648" s="2">
        <f t="shared" ca="1" si="167"/>
        <v>2.2467527345776968</v>
      </c>
      <c r="P2648" s="3">
        <f ca="1">1-O2648/MAX(O$2:O2648)</f>
        <v>0.16184341419369064</v>
      </c>
    </row>
    <row r="2649" spans="1:16" x14ac:dyDescent="0.15">
      <c r="A2649" s="1">
        <v>42338</v>
      </c>
      <c r="B2649">
        <v>3554.89</v>
      </c>
      <c r="C2649">
        <v>3587.97</v>
      </c>
      <c r="D2649" s="21">
        <v>3455.07</v>
      </c>
      <c r="E2649" s="21">
        <v>3566.41</v>
      </c>
      <c r="F2649" s="43">
        <v>2200.9828147200001</v>
      </c>
      <c r="G2649" s="3">
        <f t="shared" si="164"/>
        <v>2.648306573816539E-3</v>
      </c>
      <c r="H2649" s="3">
        <f>1-E2649/MAX(E$2:E2649)</f>
        <v>0.39317872456271696</v>
      </c>
      <c r="I2649" s="21">
        <f ca="1">IF(ROW()&gt;计算结果!B$18-1,AVERAGE(OFFSET(E2649,0,0,-计算结果!B$18,1)),AVERAGE(OFFSET(E2649,0,0,-ROW()+1,1)))</f>
        <v>3666.1099999999997</v>
      </c>
      <c r="J2649" s="43">
        <f t="shared" ca="1" si="165"/>
        <v>628171.84236799937</v>
      </c>
      <c r="K2649" s="43">
        <f ca="1">IF(ROW()&gt;计算结果!B$19+1,J2649-OFFSET(J2649,-计算结果!B$19,0,1,1),J2649-OFFSET(J2649,-ROW()+2,0,1,1))</f>
        <v>-3639.5974656001199</v>
      </c>
      <c r="L2649" s="32" t="str">
        <f ca="1">IF(AND(F2649&gt;OFFSET(F2649,-计算结果!B$19,0,1,1),'000300'!K2649&lt;OFFSET('000300'!K2649,-计算结果!B$19,0,1,1)),"卖",IF(AND(F2649&lt;OFFSET(F2649,-计算结果!B$19,0,1,1),'000300'!K2649&gt;OFFSET('000300'!K2649,-计算结果!B$19,0,1,1)),"买",L2648))</f>
        <v>卖</v>
      </c>
      <c r="M2649" s="4" t="str">
        <f t="shared" ca="1" si="166"/>
        <v/>
      </c>
      <c r="N2649" s="3">
        <f ca="1">IF(L2648="买",E2649/E2648-1,0)-IF(M2649=1,计算结果!B$17,0)</f>
        <v>0</v>
      </c>
      <c r="O2649" s="2">
        <f t="shared" ca="1" si="167"/>
        <v>2.2467527345776968</v>
      </c>
      <c r="P2649" s="3">
        <f ca="1">1-O2649/MAX(O$2:O2649)</f>
        <v>0.16184341419369064</v>
      </c>
    </row>
    <row r="2650" spans="1:16" x14ac:dyDescent="0.15">
      <c r="A2650" s="1">
        <v>42339</v>
      </c>
      <c r="B2650">
        <v>3562.32</v>
      </c>
      <c r="C2650">
        <v>3617.31</v>
      </c>
      <c r="D2650" s="21">
        <v>3536.12</v>
      </c>
      <c r="E2650" s="21">
        <v>3591.7</v>
      </c>
      <c r="F2650" s="43">
        <v>1765.98810624</v>
      </c>
      <c r="G2650" s="3">
        <f t="shared" si="164"/>
        <v>7.0911645043614246E-3</v>
      </c>
      <c r="H2650" s="3">
        <f>1-E2650/MAX(E$2:E2650)</f>
        <v>0.38887565507384469</v>
      </c>
      <c r="I2650" s="21">
        <f ca="1">IF(ROW()&gt;计算结果!B$18-1,AVERAGE(OFFSET(E2650,0,0,-计算结果!B$18,1)),AVERAGE(OFFSET(E2650,0,0,-ROW()+1,1)))</f>
        <v>3618.6324999999997</v>
      </c>
      <c r="J2650" s="43">
        <f t="shared" ca="1" si="165"/>
        <v>626405.85426175932</v>
      </c>
      <c r="K2650" s="43">
        <f ca="1">IF(ROW()&gt;计算结果!B$19+1,J2650-OFFSET(J2650,-计算结果!B$19,0,1,1),J2650-OFFSET(J2650,-ROW()+2,0,1,1))</f>
        <v>-2864.2059878401924</v>
      </c>
      <c r="L2650" s="32" t="str">
        <f ca="1">IF(AND(F2650&gt;OFFSET(F2650,-计算结果!B$19,0,1,1),'000300'!K2650&lt;OFFSET('000300'!K2650,-计算结果!B$19,0,1,1)),"卖",IF(AND(F2650&lt;OFFSET(F2650,-计算结果!B$19,0,1,1),'000300'!K2650&gt;OFFSET('000300'!K2650,-计算结果!B$19,0,1,1)),"买",L2649))</f>
        <v>卖</v>
      </c>
      <c r="M2650" s="4" t="str">
        <f t="shared" ca="1" si="166"/>
        <v/>
      </c>
      <c r="N2650" s="3">
        <f ca="1">IF(L2649="买",E2650/E2649-1,0)-IF(M2650=1,计算结果!B$17,0)</f>
        <v>0</v>
      </c>
      <c r="O2650" s="2">
        <f t="shared" ca="1" si="167"/>
        <v>2.2467527345776968</v>
      </c>
      <c r="P2650" s="3">
        <f ca="1">1-O2650/MAX(O$2:O2650)</f>
        <v>0.16184341419369064</v>
      </c>
    </row>
    <row r="2651" spans="1:16" x14ac:dyDescent="0.15">
      <c r="A2651" s="1">
        <v>42340</v>
      </c>
      <c r="B2651">
        <v>3587.76</v>
      </c>
      <c r="C2651">
        <v>3725.85</v>
      </c>
      <c r="D2651" s="21">
        <v>3573.4</v>
      </c>
      <c r="E2651" s="21">
        <v>3721.95</v>
      </c>
      <c r="F2651" s="43">
        <v>2609.3869465600001</v>
      </c>
      <c r="G2651" s="3">
        <f t="shared" si="164"/>
        <v>3.626416460172055E-2</v>
      </c>
      <c r="H2651" s="3">
        <f>1-E2651/MAX(E$2:E2651)</f>
        <v>0.36671374123732392</v>
      </c>
      <c r="I2651" s="21">
        <f ca="1">IF(ROW()&gt;计算结果!B$18-1,AVERAGE(OFFSET(E2651,0,0,-计算结果!B$18,1)),AVERAGE(OFFSET(E2651,0,0,-ROW()+1,1)))</f>
        <v>3609.2624999999998</v>
      </c>
      <c r="J2651" s="43">
        <f t="shared" ca="1" si="165"/>
        <v>623796.46731519932</v>
      </c>
      <c r="K2651" s="43">
        <f ca="1">IF(ROW()&gt;计算结果!B$19+1,J2651-OFFSET(J2651,-计算结果!B$19,0,1,1),J2651-OFFSET(J2651,-ROW()+2,0,1,1))</f>
        <v>-7519.1690854402259</v>
      </c>
      <c r="L2651" s="32" t="str">
        <f ca="1">IF(AND(F2651&gt;OFFSET(F2651,-计算结果!B$19,0,1,1),'000300'!K2651&lt;OFFSET('000300'!K2651,-计算结果!B$19,0,1,1)),"卖",IF(AND(F2651&lt;OFFSET(F2651,-计算结果!B$19,0,1,1),'000300'!K2651&gt;OFFSET('000300'!K2651,-计算结果!B$19,0,1,1)),"买",L2650))</f>
        <v>卖</v>
      </c>
      <c r="M2651" s="4" t="str">
        <f t="shared" ca="1" si="166"/>
        <v/>
      </c>
      <c r="N2651" s="3">
        <f ca="1">IF(L2650="买",E2651/E2650-1,0)-IF(M2651=1,计算结果!B$17,0)</f>
        <v>0</v>
      </c>
      <c r="O2651" s="2">
        <f t="shared" ca="1" si="167"/>
        <v>2.2467527345776968</v>
      </c>
      <c r="P2651" s="3">
        <f ca="1">1-O2651/MAX(O$2:O2651)</f>
        <v>0.16184341419369064</v>
      </c>
    </row>
    <row r="2652" spans="1:16" x14ac:dyDescent="0.15">
      <c r="A2652" s="1">
        <v>42341</v>
      </c>
      <c r="B2652">
        <v>3709.55</v>
      </c>
      <c r="C2652">
        <v>3758.45</v>
      </c>
      <c r="D2652" s="21">
        <v>3693.14</v>
      </c>
      <c r="E2652" s="21">
        <v>3749.3</v>
      </c>
      <c r="F2652" s="43">
        <v>2366.9899264000001</v>
      </c>
      <c r="G2652" s="3">
        <f t="shared" si="164"/>
        <v>7.3482986069131062E-3</v>
      </c>
      <c r="H2652" s="3">
        <f>1-E2652/MAX(E$2:E2652)</f>
        <v>0.36206016470428093</v>
      </c>
      <c r="I2652" s="21">
        <f ca="1">IF(ROW()&gt;计算结果!B$18-1,AVERAGE(OFFSET(E2652,0,0,-计算结果!B$18,1)),AVERAGE(OFFSET(E2652,0,0,-ROW()+1,1)))</f>
        <v>3657.34</v>
      </c>
      <c r="J2652" s="43">
        <f t="shared" ca="1" si="165"/>
        <v>626163.45724159933</v>
      </c>
      <c r="K2652" s="43">
        <f ca="1">IF(ROW()&gt;计算结果!B$19+1,J2652-OFFSET(J2652,-计算结果!B$19,0,1,1),J2652-OFFSET(J2652,-ROW()+2,0,1,1))</f>
        <v>-7575.130112000159</v>
      </c>
      <c r="L2652" s="32" t="str">
        <f ca="1">IF(AND(F2652&gt;OFFSET(F2652,-计算结果!B$19,0,1,1),'000300'!K2652&lt;OFFSET('000300'!K2652,-计算结果!B$19,0,1,1)),"卖",IF(AND(F2652&lt;OFFSET(F2652,-计算结果!B$19,0,1,1),'000300'!K2652&gt;OFFSET('000300'!K2652,-计算结果!B$19,0,1,1)),"买",L2651))</f>
        <v>卖</v>
      </c>
      <c r="M2652" s="4" t="str">
        <f t="shared" ca="1" si="166"/>
        <v/>
      </c>
      <c r="N2652" s="3">
        <f ca="1">IF(L2651="买",E2652/E2651-1,0)-IF(M2652=1,计算结果!B$17,0)</f>
        <v>0</v>
      </c>
      <c r="O2652" s="2">
        <f t="shared" ca="1" si="167"/>
        <v>2.2467527345776968</v>
      </c>
      <c r="P2652" s="3">
        <f ca="1">1-O2652/MAX(O$2:O2652)</f>
        <v>0.16184341419369064</v>
      </c>
    </row>
    <row r="2653" spans="1:16" x14ac:dyDescent="0.15">
      <c r="A2653" s="1">
        <v>42342</v>
      </c>
      <c r="B2653">
        <v>3719.73</v>
      </c>
      <c r="C2653">
        <v>3726.12</v>
      </c>
      <c r="D2653" s="21">
        <v>3667.29</v>
      </c>
      <c r="E2653" s="21">
        <v>3677.59</v>
      </c>
      <c r="F2653" s="43">
        <v>1964.5559603199999</v>
      </c>
      <c r="G2653" s="3">
        <f t="shared" si="164"/>
        <v>-1.9126236897554216E-2</v>
      </c>
      <c r="H2653" s="3">
        <f>1-E2653/MAX(E$2:E2653)</f>
        <v>0.37426155312053355</v>
      </c>
      <c r="I2653" s="21">
        <f ca="1">IF(ROW()&gt;计算结果!B$18-1,AVERAGE(OFFSET(E2653,0,0,-计算结果!B$18,1)),AVERAGE(OFFSET(E2653,0,0,-ROW()+1,1)))</f>
        <v>3685.1350000000002</v>
      </c>
      <c r="J2653" s="43">
        <f t="shared" ca="1" si="165"/>
        <v>628128.01320191938</v>
      </c>
      <c r="K2653" s="43">
        <f ca="1">IF(ROW()&gt;计算结果!B$19+1,J2653-OFFSET(J2653,-计算结果!B$19,0,1,1),J2653-OFFSET(J2653,-ROW()+2,0,1,1))</f>
        <v>-3264.1643315200927</v>
      </c>
      <c r="L2653" s="32" t="str">
        <f ca="1">IF(AND(F2653&gt;OFFSET(F2653,-计算结果!B$19,0,1,1),'000300'!K2653&lt;OFFSET('000300'!K2653,-计算结果!B$19,0,1,1)),"卖",IF(AND(F2653&lt;OFFSET(F2653,-计算结果!B$19,0,1,1),'000300'!K2653&gt;OFFSET('000300'!K2653,-计算结果!B$19,0,1,1)),"买",L2652))</f>
        <v>卖</v>
      </c>
      <c r="M2653" s="4" t="str">
        <f t="shared" ca="1" si="166"/>
        <v/>
      </c>
      <c r="N2653" s="3">
        <f ca="1">IF(L2652="买",E2653/E2652-1,0)-IF(M2653=1,计算结果!B$17,0)</f>
        <v>0</v>
      </c>
      <c r="O2653" s="2">
        <f t="shared" ca="1" si="167"/>
        <v>2.2467527345776968</v>
      </c>
      <c r="P2653" s="3">
        <f ca="1">1-O2653/MAX(O$2:O2653)</f>
        <v>0.16184341419369064</v>
      </c>
    </row>
    <row r="2654" spans="1:16" x14ac:dyDescent="0.15">
      <c r="A2654" s="1">
        <v>42345</v>
      </c>
      <c r="B2654">
        <v>3681.58</v>
      </c>
      <c r="C2654">
        <v>3699.34</v>
      </c>
      <c r="D2654" s="21">
        <v>3658.58</v>
      </c>
      <c r="E2654" s="21">
        <v>3687.61</v>
      </c>
      <c r="F2654" s="43">
        <v>1612.20067328</v>
      </c>
      <c r="G2654" s="3">
        <f t="shared" si="164"/>
        <v>2.7246104106222191E-3</v>
      </c>
      <c r="H2654" s="3">
        <f>1-E2654/MAX(E$2:E2654)</f>
        <v>0.37255665963383922</v>
      </c>
      <c r="I2654" s="21">
        <f ca="1">IF(ROW()&gt;计算结果!B$18-1,AVERAGE(OFFSET(E2654,0,0,-计算结果!B$18,1)),AVERAGE(OFFSET(E2654,0,0,-ROW()+1,1)))</f>
        <v>3709.1125000000002</v>
      </c>
      <c r="J2654" s="43">
        <f t="shared" ca="1" si="165"/>
        <v>629740.21387519944</v>
      </c>
      <c r="K2654" s="43">
        <f ca="1">IF(ROW()&gt;计算结果!B$19+1,J2654-OFFSET(J2654,-计算结果!B$19,0,1,1),J2654-OFFSET(J2654,-ROW()+2,0,1,1))</f>
        <v>-3576.9145753600169</v>
      </c>
      <c r="L2654" s="32" t="str">
        <f ca="1">IF(AND(F2654&gt;OFFSET(F2654,-计算结果!B$19,0,1,1),'000300'!K2654&lt;OFFSET('000300'!K2654,-计算结果!B$19,0,1,1)),"卖",IF(AND(F2654&lt;OFFSET(F2654,-计算结果!B$19,0,1,1),'000300'!K2654&gt;OFFSET('000300'!K2654,-计算结果!B$19,0,1,1)),"买",L2653))</f>
        <v>买</v>
      </c>
      <c r="M2654" s="4">
        <f t="shared" ca="1" si="166"/>
        <v>1</v>
      </c>
      <c r="N2654" s="3">
        <f ca="1">IF(L2653="买",E2654/E2653-1,0)-IF(M2654=1,计算结果!B$17,0)</f>
        <v>0</v>
      </c>
      <c r="O2654" s="2">
        <f t="shared" ca="1" si="167"/>
        <v>2.2467527345776968</v>
      </c>
      <c r="P2654" s="3">
        <f ca="1">1-O2654/MAX(O$2:O2654)</f>
        <v>0.16184341419369064</v>
      </c>
    </row>
    <row r="2655" spans="1:16" x14ac:dyDescent="0.15">
      <c r="A2655" s="1">
        <v>42346</v>
      </c>
      <c r="B2655">
        <v>3668.84</v>
      </c>
      <c r="C2655">
        <v>3668.84</v>
      </c>
      <c r="D2655" s="21">
        <v>3619.44</v>
      </c>
      <c r="E2655" s="21">
        <v>3623.02</v>
      </c>
      <c r="F2655" s="43">
        <v>1633.17235712</v>
      </c>
      <c r="G2655" s="3">
        <f t="shared" si="164"/>
        <v>-1.7515409709812135E-2</v>
      </c>
      <c r="H2655" s="3">
        <f>1-E2655/MAX(E$2:E2655)</f>
        <v>0.38354658681004561</v>
      </c>
      <c r="I2655" s="21">
        <f ca="1">IF(ROW()&gt;计算结果!B$18-1,AVERAGE(OFFSET(E2655,0,0,-计算结果!B$18,1)),AVERAGE(OFFSET(E2655,0,0,-ROW()+1,1)))</f>
        <v>3684.38</v>
      </c>
      <c r="J2655" s="43">
        <f t="shared" ca="1" si="165"/>
        <v>628107.04151807947</v>
      </c>
      <c r="K2655" s="43">
        <f ca="1">IF(ROW()&gt;计算结果!B$19+1,J2655-OFFSET(J2655,-计算结果!B$19,0,1,1),J2655-OFFSET(J2655,-ROW()+2,0,1,1))</f>
        <v>-7361.3374259199481</v>
      </c>
      <c r="L2655" s="32" t="str">
        <f ca="1">IF(AND(F2655&gt;OFFSET(F2655,-计算结果!B$19,0,1,1),'000300'!K2655&lt;OFFSET('000300'!K2655,-计算结果!B$19,0,1,1)),"卖",IF(AND(F2655&lt;OFFSET(F2655,-计算结果!B$19,0,1,1),'000300'!K2655&gt;OFFSET('000300'!K2655,-计算结果!B$19,0,1,1)),"买",L2654))</f>
        <v>买</v>
      </c>
      <c r="M2655" s="4" t="str">
        <f t="shared" ca="1" si="166"/>
        <v/>
      </c>
      <c r="N2655" s="3">
        <f ca="1">IF(L2654="买",E2655/E2654-1,0)-IF(M2655=1,计算结果!B$17,0)</f>
        <v>-1.7515409709812135E-2</v>
      </c>
      <c r="O2655" s="2">
        <f t="shared" ca="1" si="167"/>
        <v>2.2073999399149278</v>
      </c>
      <c r="P2655" s="3">
        <f ca="1">1-O2655/MAX(O$2:O2655)</f>
        <v>0.17652407019506533</v>
      </c>
    </row>
    <row r="2656" spans="1:16" x14ac:dyDescent="0.15">
      <c r="A2656" s="1">
        <v>42347</v>
      </c>
      <c r="B2656">
        <v>3613.42</v>
      </c>
      <c r="C2656">
        <v>3655.16</v>
      </c>
      <c r="D2656" s="21">
        <v>3611.49</v>
      </c>
      <c r="E2656" s="21">
        <v>3635.94</v>
      </c>
      <c r="F2656" s="43">
        <v>1543.1999487999999</v>
      </c>
      <c r="G2656" s="3">
        <f t="shared" si="164"/>
        <v>3.5660857516657263E-3</v>
      </c>
      <c r="H2656" s="3">
        <f>1-E2656/MAX(E$2:E2656)</f>
        <v>0.38134826107670317</v>
      </c>
      <c r="I2656" s="21">
        <f ca="1">IF(ROW()&gt;计算结果!B$18-1,AVERAGE(OFFSET(E2656,0,0,-计算结果!B$18,1)),AVERAGE(OFFSET(E2656,0,0,-ROW()+1,1)))</f>
        <v>3656.0400000000004</v>
      </c>
      <c r="J2656" s="43">
        <f t="shared" ca="1" si="165"/>
        <v>626563.84156927944</v>
      </c>
      <c r="K2656" s="43">
        <f ca="1">IF(ROW()&gt;计算结果!B$19+1,J2656-OFFSET(J2656,-计算结果!B$19,0,1,1),J2656-OFFSET(J2656,-ROW()+2,0,1,1))</f>
        <v>-6506.5653043199563</v>
      </c>
      <c r="L2656" s="32" t="str">
        <f ca="1">IF(AND(F2656&gt;OFFSET(F2656,-计算结果!B$19,0,1,1),'000300'!K2656&lt;OFFSET('000300'!K2656,-计算结果!B$19,0,1,1)),"卖",IF(AND(F2656&lt;OFFSET(F2656,-计算结果!B$19,0,1,1),'000300'!K2656&gt;OFFSET('000300'!K2656,-计算结果!B$19,0,1,1)),"买",L2655))</f>
        <v>买</v>
      </c>
      <c r="M2656" s="4" t="str">
        <f t="shared" ca="1" si="166"/>
        <v/>
      </c>
      <c r="N2656" s="3">
        <f ca="1">IF(L2655="买",E2656/E2655-1,0)-IF(M2656=1,计算结果!B$17,0)</f>
        <v>3.5660857516657263E-3</v>
      </c>
      <c r="O2656" s="2">
        <f t="shared" ca="1" si="167"/>
        <v>2.2152717173888861</v>
      </c>
      <c r="P2656" s="3">
        <f ca="1">1-O2656/MAX(O$2:O2656)</f>
        <v>0.17358748441494831</v>
      </c>
    </row>
    <row r="2657" spans="1:16" x14ac:dyDescent="0.15">
      <c r="A2657" s="1">
        <v>42348</v>
      </c>
      <c r="B2657">
        <v>3634.37</v>
      </c>
      <c r="C2657">
        <v>3678.32</v>
      </c>
      <c r="D2657" s="21">
        <v>3615.99</v>
      </c>
      <c r="E2657" s="21">
        <v>3623.08</v>
      </c>
      <c r="F2657" s="43">
        <v>1686.2219468799999</v>
      </c>
      <c r="G2657" s="3">
        <f t="shared" si="164"/>
        <v>-3.5369120502538598E-3</v>
      </c>
      <c r="H2657" s="3">
        <f>1-E2657/MAX(E$2:E2657)</f>
        <v>0.38353637786701145</v>
      </c>
      <c r="I2657" s="21">
        <f ca="1">IF(ROW()&gt;计算结果!B$18-1,AVERAGE(OFFSET(E2657,0,0,-计算结果!B$18,1)),AVERAGE(OFFSET(E2657,0,0,-ROW()+1,1)))</f>
        <v>3642.4124999999999</v>
      </c>
      <c r="J2657" s="43">
        <f t="shared" ca="1" si="165"/>
        <v>624877.61962239945</v>
      </c>
      <c r="K2657" s="43">
        <f ca="1">IF(ROW()&gt;计算结果!B$19+1,J2657-OFFSET(J2657,-计算结果!B$19,0,1,1),J2657-OFFSET(J2657,-ROW()+2,0,1,1))</f>
        <v>-5495.2055603199406</v>
      </c>
      <c r="L2657" s="32" t="str">
        <f ca="1">IF(AND(F2657&gt;OFFSET(F2657,-计算结果!B$19,0,1,1),'000300'!K2657&lt;OFFSET('000300'!K2657,-计算结果!B$19,0,1,1)),"卖",IF(AND(F2657&lt;OFFSET(F2657,-计算结果!B$19,0,1,1),'000300'!K2657&gt;OFFSET('000300'!K2657,-计算结果!B$19,0,1,1)),"买",L2656))</f>
        <v>买</v>
      </c>
      <c r="M2657" s="4" t="str">
        <f t="shared" ca="1" si="166"/>
        <v/>
      </c>
      <c r="N2657" s="3">
        <f ca="1">IF(L2656="买",E2657/E2656-1,0)-IF(M2657=1,计算结果!B$17,0)</f>
        <v>-3.5369120502538598E-3</v>
      </c>
      <c r="O2657" s="2">
        <f t="shared" ca="1" si="167"/>
        <v>2.2074364961570669</v>
      </c>
      <c r="P2657" s="3">
        <f ca="1">1-O2657/MAX(O$2:O2657)</f>
        <v>0.17651043279980161</v>
      </c>
    </row>
    <row r="2658" spans="1:16" x14ac:dyDescent="0.15">
      <c r="A2658" s="1">
        <v>42349</v>
      </c>
      <c r="B2658">
        <v>3605.37</v>
      </c>
      <c r="C2658">
        <v>3630.74</v>
      </c>
      <c r="D2658" s="21">
        <v>3578.15</v>
      </c>
      <c r="E2658" s="21">
        <v>3608.06</v>
      </c>
      <c r="F2658" s="43">
        <v>1452.48632832</v>
      </c>
      <c r="G2658" s="3">
        <f t="shared" si="164"/>
        <v>-4.1456440376695936E-3</v>
      </c>
      <c r="H2658" s="3">
        <f>1-E2658/MAX(E$2:E2658)</f>
        <v>0.38609201660654735</v>
      </c>
      <c r="I2658" s="21">
        <f ca="1">IF(ROW()&gt;计算结果!B$18-1,AVERAGE(OFFSET(E2658,0,0,-计算结果!B$18,1)),AVERAGE(OFFSET(E2658,0,0,-ROW()+1,1)))</f>
        <v>3622.5250000000001</v>
      </c>
      <c r="J2658" s="43">
        <f t="shared" ca="1" si="165"/>
        <v>623425.13329407945</v>
      </c>
      <c r="K2658" s="43">
        <f ca="1">IF(ROW()&gt;计算结果!B$19+1,J2658-OFFSET(J2658,-计算结果!B$19,0,1,1),J2658-OFFSET(J2658,-ROW()+2,0,1,1))</f>
        <v>-4746.7090739199193</v>
      </c>
      <c r="L2658" s="32" t="str">
        <f ca="1">IF(AND(F2658&gt;OFFSET(F2658,-计算结果!B$19,0,1,1),'000300'!K2658&lt;OFFSET('000300'!K2658,-计算结果!B$19,0,1,1)),"卖",IF(AND(F2658&lt;OFFSET(F2658,-计算结果!B$19,0,1,1),'000300'!K2658&gt;OFFSET('000300'!K2658,-计算结果!B$19,0,1,1)),"买",L2657))</f>
        <v>买</v>
      </c>
      <c r="M2658" s="4" t="str">
        <f t="shared" ca="1" si="166"/>
        <v/>
      </c>
      <c r="N2658" s="3">
        <f ca="1">IF(L2657="买",E2658/E2657-1,0)-IF(M2658=1,计算结果!B$17,0)</f>
        <v>-4.1456440376695936E-3</v>
      </c>
      <c r="O2658" s="2">
        <f t="shared" ca="1" si="167"/>
        <v>2.1982852502082393</v>
      </c>
      <c r="P2658" s="3">
        <f ca="1">1-O2658/MAX(O$2:O2658)</f>
        <v>0.17992432741414821</v>
      </c>
    </row>
    <row r="2659" spans="1:16" x14ac:dyDescent="0.15">
      <c r="A2659" s="1">
        <v>42352</v>
      </c>
      <c r="B2659">
        <v>3573.88</v>
      </c>
      <c r="C2659">
        <v>3712.5</v>
      </c>
      <c r="D2659" s="21">
        <v>3571</v>
      </c>
      <c r="E2659" s="21">
        <v>3711.32</v>
      </c>
      <c r="F2659" s="43">
        <v>2032.9150873599999</v>
      </c>
      <c r="G2659" s="3">
        <f t="shared" si="164"/>
        <v>2.8619257994600966E-2</v>
      </c>
      <c r="H2659" s="3">
        <f>1-E2659/MAX(E$2:E2659)</f>
        <v>0.36852242564486482</v>
      </c>
      <c r="I2659" s="21">
        <f ca="1">IF(ROW()&gt;计算结果!B$18-1,AVERAGE(OFFSET(E2659,0,0,-计算结果!B$18,1)),AVERAGE(OFFSET(E2659,0,0,-ROW()+1,1)))</f>
        <v>3644.6</v>
      </c>
      <c r="J2659" s="43">
        <f t="shared" ca="1" si="165"/>
        <v>625458.04838143941</v>
      </c>
      <c r="K2659" s="43">
        <f ca="1">IF(ROW()&gt;计算结果!B$19+1,J2659-OFFSET(J2659,-计算结果!B$19,0,1,1),J2659-OFFSET(J2659,-ROW()+2,0,1,1))</f>
        <v>-947.80588031990919</v>
      </c>
      <c r="L2659" s="32" t="str">
        <f ca="1">IF(AND(F2659&gt;OFFSET(F2659,-计算结果!B$19,0,1,1),'000300'!K2659&lt;OFFSET('000300'!K2659,-计算结果!B$19,0,1,1)),"卖",IF(AND(F2659&lt;OFFSET(F2659,-计算结果!B$19,0,1,1),'000300'!K2659&gt;OFFSET('000300'!K2659,-计算结果!B$19,0,1,1)),"买",L2658))</f>
        <v>买</v>
      </c>
      <c r="M2659" s="4" t="str">
        <f t="shared" ca="1" si="166"/>
        <v/>
      </c>
      <c r="N2659" s="3">
        <f ca="1">IF(L2658="买",E2659/E2658-1,0)-IF(M2659=1,计算结果!B$17,0)</f>
        <v>2.8619257994600966E-2</v>
      </c>
      <c r="O2659" s="2">
        <f t="shared" ca="1" si="167"/>
        <v>2.2611985429296748</v>
      </c>
      <c r="P2659" s="3">
        <f ca="1">1-O2659/MAX(O$2:O2659)</f>
        <v>0.15645437016531782</v>
      </c>
    </row>
    <row r="2660" spans="1:16" x14ac:dyDescent="0.15">
      <c r="A2660" s="1">
        <v>42353</v>
      </c>
      <c r="B2660">
        <v>3707.73</v>
      </c>
      <c r="C2660">
        <v>3717.36</v>
      </c>
      <c r="D2660" s="21">
        <v>3679.23</v>
      </c>
      <c r="E2660" s="21">
        <v>3694.39</v>
      </c>
      <c r="F2660" s="43">
        <v>1867.9545856</v>
      </c>
      <c r="G2660" s="3">
        <f t="shared" si="164"/>
        <v>-4.5617192804716655E-3</v>
      </c>
      <c r="H2660" s="3">
        <f>1-E2660/MAX(E$2:E2660)</f>
        <v>0.3714030490709862</v>
      </c>
      <c r="I2660" s="21">
        <f ca="1">IF(ROW()&gt;计算结果!B$18-1,AVERAGE(OFFSET(E2660,0,0,-计算结果!B$18,1)),AVERAGE(OFFSET(E2660,0,0,-ROW()+1,1)))</f>
        <v>3659.2124999999996</v>
      </c>
      <c r="J2660" s="43">
        <f t="shared" ca="1" si="165"/>
        <v>627326.00296703936</v>
      </c>
      <c r="K2660" s="43">
        <f ca="1">IF(ROW()&gt;计算结果!B$19+1,J2660-OFFSET(J2660,-计算结果!B$19,0,1,1),J2660-OFFSET(J2660,-ROW()+2,0,1,1))</f>
        <v>3529.5356518400367</v>
      </c>
      <c r="L2660" s="32" t="str">
        <f ca="1">IF(AND(F2660&gt;OFFSET(F2660,-计算结果!B$19,0,1,1),'000300'!K2660&lt;OFFSET('000300'!K2660,-计算结果!B$19,0,1,1)),"卖",IF(AND(F2660&lt;OFFSET(F2660,-计算结果!B$19,0,1,1),'000300'!K2660&gt;OFFSET('000300'!K2660,-计算结果!B$19,0,1,1)),"买",L2659))</f>
        <v>买</v>
      </c>
      <c r="M2660" s="4" t="str">
        <f t="shared" ca="1" si="166"/>
        <v/>
      </c>
      <c r="N2660" s="3">
        <f ca="1">IF(L2659="买",E2660/E2659-1,0)-IF(M2660=1,计算结果!B$17,0)</f>
        <v>-4.5617192804716655E-3</v>
      </c>
      <c r="O2660" s="2">
        <f t="shared" ca="1" si="167"/>
        <v>2.2508835899394182</v>
      </c>
      <c r="P2660" s="3">
        <f ca="1">1-O2660/MAX(O$2:O2660)</f>
        <v>0.16030238852889223</v>
      </c>
    </row>
    <row r="2661" spans="1:16" x14ac:dyDescent="0.15">
      <c r="A2661" s="1">
        <v>42354</v>
      </c>
      <c r="B2661">
        <v>3703.95</v>
      </c>
      <c r="C2661">
        <v>3713.09</v>
      </c>
      <c r="D2661" s="21">
        <v>3677.45</v>
      </c>
      <c r="E2661" s="21">
        <v>3685.44</v>
      </c>
      <c r="F2661" s="43">
        <v>1601.1824332799999</v>
      </c>
      <c r="G2661" s="3">
        <f t="shared" si="164"/>
        <v>-2.4225920923345301E-3</v>
      </c>
      <c r="H2661" s="3">
        <f>1-E2661/MAX(E$2:E2661)</f>
        <v>0.37292588307357244</v>
      </c>
      <c r="I2661" s="21">
        <f ca="1">IF(ROW()&gt;计算结果!B$18-1,AVERAGE(OFFSET(E2661,0,0,-计算结果!B$18,1)),AVERAGE(OFFSET(E2661,0,0,-ROW()+1,1)))</f>
        <v>3674.8025000000002</v>
      </c>
      <c r="J2661" s="43">
        <f t="shared" ca="1" si="165"/>
        <v>628927.1854003194</v>
      </c>
      <c r="K2661" s="43">
        <f ca="1">IF(ROW()&gt;计算结果!B$19+1,J2661-OFFSET(J2661,-计算结果!B$19,0,1,1),J2661-OFFSET(J2661,-ROW()+2,0,1,1))</f>
        <v>2763.7281587200705</v>
      </c>
      <c r="L2661" s="32" t="str">
        <f ca="1">IF(AND(F2661&gt;OFFSET(F2661,-计算结果!B$19,0,1,1),'000300'!K2661&lt;OFFSET('000300'!K2661,-计算结果!B$19,0,1,1)),"卖",IF(AND(F2661&lt;OFFSET(F2661,-计算结果!B$19,0,1,1),'000300'!K2661&gt;OFFSET('000300'!K2661,-计算结果!B$19,0,1,1)),"买",L2660))</f>
        <v>买</v>
      </c>
      <c r="M2661" s="4" t="str">
        <f t="shared" ca="1" si="166"/>
        <v/>
      </c>
      <c r="N2661" s="3">
        <f ca="1">IF(L2660="买",E2661/E2660-1,0)-IF(M2661=1,计算结果!B$17,0)</f>
        <v>-2.4225920923345301E-3</v>
      </c>
      <c r="O2661" s="2">
        <f t="shared" ca="1" si="167"/>
        <v>2.2454306171536653</v>
      </c>
      <c r="P2661" s="3">
        <f ca="1">1-O2661/MAX(O$2:O2661)</f>
        <v>0.16233663332239434</v>
      </c>
    </row>
    <row r="2662" spans="1:16" x14ac:dyDescent="0.15">
      <c r="A2662" s="1">
        <v>42355</v>
      </c>
      <c r="B2662">
        <v>3712.78</v>
      </c>
      <c r="C2662">
        <v>3768.84</v>
      </c>
      <c r="D2662" s="21">
        <v>3709.85</v>
      </c>
      <c r="E2662" s="21">
        <v>3755.89</v>
      </c>
      <c r="F2662" s="43">
        <v>2425.438208</v>
      </c>
      <c r="G2662" s="3">
        <f t="shared" si="164"/>
        <v>1.9115763653729134E-2</v>
      </c>
      <c r="H2662" s="3">
        <f>1-E2662/MAX(E$2:E2662)</f>
        <v>0.36093888246103589</v>
      </c>
      <c r="I2662" s="21">
        <f ca="1">IF(ROW()&gt;计算结果!B$18-1,AVERAGE(OFFSET(E2662,0,0,-计算结果!B$18,1)),AVERAGE(OFFSET(E2662,0,0,-ROW()+1,1)))</f>
        <v>3711.7599999999998</v>
      </c>
      <c r="J2662" s="43">
        <f t="shared" ca="1" si="165"/>
        <v>631352.62360831944</v>
      </c>
      <c r="K2662" s="43">
        <f ca="1">IF(ROW()&gt;计算结果!B$19+1,J2662-OFFSET(J2662,-计算结果!B$19,0,1,1),J2662-OFFSET(J2662,-ROW()+2,0,1,1))</f>
        <v>3224.6104064000538</v>
      </c>
      <c r="L2662" s="32" t="str">
        <f ca="1">IF(AND(F2662&gt;OFFSET(F2662,-计算结果!B$19,0,1,1),'000300'!K2662&lt;OFFSET('000300'!K2662,-计算结果!B$19,0,1,1)),"卖",IF(AND(F2662&lt;OFFSET(F2662,-计算结果!B$19,0,1,1),'000300'!K2662&gt;OFFSET('000300'!K2662,-计算结果!B$19,0,1,1)),"买",L2661))</f>
        <v>买</v>
      </c>
      <c r="M2662" s="4" t="str">
        <f t="shared" ca="1" si="166"/>
        <v/>
      </c>
      <c r="N2662" s="3">
        <f ca="1">IF(L2661="买",E2662/E2661-1,0)-IF(M2662=1,计算结果!B$17,0)</f>
        <v>1.9115763653729134E-2</v>
      </c>
      <c r="O2662" s="2">
        <f t="shared" ca="1" si="167"/>
        <v>2.288353738132022</v>
      </c>
      <c r="P2662" s="3">
        <f ca="1">1-O2662/MAX(O$2:O2662)</f>
        <v>0.14632405838359819</v>
      </c>
    </row>
    <row r="2663" spans="1:16" x14ac:dyDescent="0.15">
      <c r="A2663" s="1">
        <v>42356</v>
      </c>
      <c r="B2663">
        <v>3754.96</v>
      </c>
      <c r="C2663">
        <v>3810.22</v>
      </c>
      <c r="D2663" s="21">
        <v>3750.93</v>
      </c>
      <c r="E2663" s="21">
        <v>3767.91</v>
      </c>
      <c r="F2663" s="43">
        <v>2322.8145663999999</v>
      </c>
      <c r="G2663" s="3">
        <f t="shared" si="164"/>
        <v>3.2003067182477807E-3</v>
      </c>
      <c r="H2663" s="3">
        <f>1-E2663/MAX(E$2:E2663)</f>
        <v>0.35889369087320488</v>
      </c>
      <c r="I2663" s="21">
        <f ca="1">IF(ROW()&gt;计算结果!B$18-1,AVERAGE(OFFSET(E2663,0,0,-计算结果!B$18,1)),AVERAGE(OFFSET(E2663,0,0,-ROW()+1,1)))</f>
        <v>3725.9074999999998</v>
      </c>
      <c r="J2663" s="43">
        <f t="shared" ca="1" si="165"/>
        <v>633675.43817471946</v>
      </c>
      <c r="K2663" s="43">
        <f ca="1">IF(ROW()&gt;计算结果!B$19+1,J2663-OFFSET(J2663,-计算结果!B$19,0,1,1),J2663-OFFSET(J2663,-ROW()+2,0,1,1))</f>
        <v>3935.2242995200213</v>
      </c>
      <c r="L2663" s="32" t="str">
        <f ca="1">IF(AND(F2663&gt;OFFSET(F2663,-计算结果!B$19,0,1,1),'000300'!K2663&lt;OFFSET('000300'!K2663,-计算结果!B$19,0,1,1)),"卖",IF(AND(F2663&lt;OFFSET(F2663,-计算结果!B$19,0,1,1),'000300'!K2663&gt;OFFSET('000300'!K2663,-计算结果!B$19,0,1,1)),"买",L2662))</f>
        <v>买</v>
      </c>
      <c r="M2663" s="4" t="str">
        <f t="shared" ca="1" si="166"/>
        <v/>
      </c>
      <c r="N2663" s="3">
        <f ca="1">IF(L2662="买",E2663/E2662-1,0)-IF(M2663=1,计算结果!B$17,0)</f>
        <v>3.2003067182477807E-3</v>
      </c>
      <c r="O2663" s="2">
        <f t="shared" ca="1" si="167"/>
        <v>2.2956771719738933</v>
      </c>
      <c r="P2663" s="3">
        <f ca="1">1-O2663/MAX(O$2:O2663)</f>
        <v>0.14359203353243677</v>
      </c>
    </row>
    <row r="2664" spans="1:16" x14ac:dyDescent="0.15">
      <c r="A2664" s="1">
        <v>42359</v>
      </c>
      <c r="B2664">
        <v>3762.1</v>
      </c>
      <c r="C2664">
        <v>3877.82</v>
      </c>
      <c r="D2664" s="21">
        <v>3759.99</v>
      </c>
      <c r="E2664" s="21">
        <v>3865.96</v>
      </c>
      <c r="F2664" s="43">
        <v>2899.05278976</v>
      </c>
      <c r="G2664" s="3">
        <f t="shared" si="164"/>
        <v>2.6022383761820311E-2</v>
      </c>
      <c r="H2664" s="3">
        <f>1-E2664/MAX(E$2:E2664)</f>
        <v>0.34221057646498332</v>
      </c>
      <c r="I2664" s="21">
        <f ca="1">IF(ROW()&gt;计算结果!B$18-1,AVERAGE(OFFSET(E2664,0,0,-计算结果!B$18,1)),AVERAGE(OFFSET(E2664,0,0,-ROW()+1,1)))</f>
        <v>3768.8</v>
      </c>
      <c r="J2664" s="43">
        <f t="shared" ca="1" si="165"/>
        <v>636574.49096447951</v>
      </c>
      <c r="K2664" s="43">
        <f ca="1">IF(ROW()&gt;计算结果!B$19+1,J2664-OFFSET(J2664,-计算结果!B$19,0,1,1),J2664-OFFSET(J2664,-ROW()+2,0,1,1))</f>
        <v>8467.4494464000454</v>
      </c>
      <c r="L2664" s="32" t="str">
        <f ca="1">IF(AND(F2664&gt;OFFSET(F2664,-计算结果!B$19,0,1,1),'000300'!K2664&lt;OFFSET('000300'!K2664,-计算结果!B$19,0,1,1)),"卖",IF(AND(F2664&lt;OFFSET(F2664,-计算结果!B$19,0,1,1),'000300'!K2664&gt;OFFSET('000300'!K2664,-计算结果!B$19,0,1,1)),"买",L2663))</f>
        <v>买</v>
      </c>
      <c r="M2664" s="4" t="str">
        <f t="shared" ca="1" si="166"/>
        <v/>
      </c>
      <c r="N2664" s="3">
        <f ca="1">IF(L2663="买",E2664/E2663-1,0)-IF(M2664=1,计算结果!B$17,0)</f>
        <v>2.6022383761820311E-2</v>
      </c>
      <c r="O2664" s="2">
        <f t="shared" ca="1" si="167"/>
        <v>2.3554161643362481</v>
      </c>
      <c r="P2664" s="3">
        <f ca="1">1-O2664/MAX(O$2:O2664)</f>
        <v>0.12130625677233775</v>
      </c>
    </row>
    <row r="2665" spans="1:16" x14ac:dyDescent="0.15">
      <c r="A2665" s="1">
        <v>42360</v>
      </c>
      <c r="B2665">
        <v>3872.1</v>
      </c>
      <c r="C2665">
        <v>3880.47</v>
      </c>
      <c r="D2665" s="21">
        <v>3841.59</v>
      </c>
      <c r="E2665" s="21">
        <v>3876.73</v>
      </c>
      <c r="F2665" s="43">
        <v>2437.9736063999999</v>
      </c>
      <c r="G2665" s="3">
        <f t="shared" si="164"/>
        <v>2.7858539664145088E-3</v>
      </c>
      <c r="H2665" s="3">
        <f>1-E2665/MAX(E$2:E2665)</f>
        <v>0.34037807119036279</v>
      </c>
      <c r="I2665" s="21">
        <f ca="1">IF(ROW()&gt;计算结果!B$18-1,AVERAGE(OFFSET(E2665,0,0,-计算结果!B$18,1)),AVERAGE(OFFSET(E2665,0,0,-ROW()+1,1)))</f>
        <v>3816.6224999999995</v>
      </c>
      <c r="J2665" s="43">
        <f t="shared" ca="1" si="165"/>
        <v>639012.46457087947</v>
      </c>
      <c r="K2665" s="43">
        <f ca="1">IF(ROW()&gt;计算结果!B$19+1,J2665-OFFSET(J2665,-计算结果!B$19,0,1,1),J2665-OFFSET(J2665,-ROW()+2,0,1,1))</f>
        <v>12448.623001600034</v>
      </c>
      <c r="L2665" s="32" t="str">
        <f ca="1">IF(AND(F2665&gt;OFFSET(F2665,-计算结果!B$19,0,1,1),'000300'!K2665&lt;OFFSET('000300'!K2665,-计算结果!B$19,0,1,1)),"卖",IF(AND(F2665&lt;OFFSET(F2665,-计算结果!B$19,0,1,1),'000300'!K2665&gt;OFFSET('000300'!K2665,-计算结果!B$19,0,1,1)),"买",L2664))</f>
        <v>买</v>
      </c>
      <c r="M2665" s="4" t="str">
        <f t="shared" ca="1" si="166"/>
        <v/>
      </c>
      <c r="N2665" s="3">
        <f ca="1">IF(L2664="买",E2665/E2664-1,0)-IF(M2665=1,计算结果!B$17,0)</f>
        <v>2.7858539664145088E-3</v>
      </c>
      <c r="O2665" s="2">
        <f t="shared" ca="1" si="167"/>
        <v>2.3619780098002212</v>
      </c>
      <c r="P2665" s="3">
        <f ca="1">1-O2665/MAX(O$2:O2665)</f>
        <v>0.11885834432250331</v>
      </c>
    </row>
    <row r="2666" spans="1:16" x14ac:dyDescent="0.15">
      <c r="A2666" s="1">
        <v>42361</v>
      </c>
      <c r="B2666">
        <v>3877.87</v>
      </c>
      <c r="C2666">
        <v>3926.69</v>
      </c>
      <c r="D2666" s="21">
        <v>3862.96</v>
      </c>
      <c r="E2666" s="21">
        <v>3866.38</v>
      </c>
      <c r="F2666" s="43">
        <v>2947.10771712</v>
      </c>
      <c r="G2666" s="3">
        <f t="shared" si="164"/>
        <v>-2.6697758162161911E-3</v>
      </c>
      <c r="H2666" s="3">
        <f>1-E2666/MAX(E$2:E2666)</f>
        <v>0.34213911386374463</v>
      </c>
      <c r="I2666" s="21">
        <f ca="1">IF(ROW()&gt;计算结果!B$18-1,AVERAGE(OFFSET(E2666,0,0,-计算结果!B$18,1)),AVERAGE(OFFSET(E2666,0,0,-ROW()+1,1)))</f>
        <v>3844.2449999999999</v>
      </c>
      <c r="J2666" s="43">
        <f t="shared" ca="1" si="165"/>
        <v>641959.57228799944</v>
      </c>
      <c r="K2666" s="43">
        <f ca="1">IF(ROW()&gt;计算结果!B$19+1,J2666-OFFSET(J2666,-计算结果!B$19,0,1,1),J2666-OFFSET(J2666,-ROW()+2,0,1,1))</f>
        <v>17081.952665599994</v>
      </c>
      <c r="L2666" s="32" t="str">
        <f ca="1">IF(AND(F2666&gt;OFFSET(F2666,-计算结果!B$19,0,1,1),'000300'!K2666&lt;OFFSET('000300'!K2666,-计算结果!B$19,0,1,1)),"卖",IF(AND(F2666&lt;OFFSET(F2666,-计算结果!B$19,0,1,1),'000300'!K2666&gt;OFFSET('000300'!K2666,-计算结果!B$19,0,1,1)),"买",L2665))</f>
        <v>买</v>
      </c>
      <c r="M2666" s="4" t="str">
        <f t="shared" ca="1" si="166"/>
        <v/>
      </c>
      <c r="N2666" s="3">
        <f ca="1">IF(L2665="买",E2666/E2665-1,0)-IF(M2666=1,计算结果!B$17,0)</f>
        <v>-2.6697758162161911E-3</v>
      </c>
      <c r="O2666" s="2">
        <f t="shared" ca="1" si="167"/>
        <v>2.3556720580312223</v>
      </c>
      <c r="P2666" s="3">
        <f ca="1">1-O2666/MAX(O$2:O2666)</f>
        <v>0.1212107950054917</v>
      </c>
    </row>
    <row r="2667" spans="1:16" x14ac:dyDescent="0.15">
      <c r="A2667" s="1">
        <v>42362</v>
      </c>
      <c r="B2667">
        <v>3858.13</v>
      </c>
      <c r="C2667">
        <v>3867.68</v>
      </c>
      <c r="D2667" s="21">
        <v>3787.08</v>
      </c>
      <c r="E2667" s="21">
        <v>3829.4</v>
      </c>
      <c r="F2667" s="43">
        <v>2036.8354508800001</v>
      </c>
      <c r="G2667" s="3">
        <f t="shared" si="164"/>
        <v>-9.5645021958524756E-3</v>
      </c>
      <c r="H2667" s="3">
        <f>1-E2667/MAX(E$2:E2667)</f>
        <v>0.34843122575376029</v>
      </c>
      <c r="I2667" s="21">
        <f ca="1">IF(ROW()&gt;计算结果!B$18-1,AVERAGE(OFFSET(E2667,0,0,-计算结果!B$18,1)),AVERAGE(OFFSET(E2667,0,0,-ROW()+1,1)))</f>
        <v>3859.6174999999998</v>
      </c>
      <c r="J2667" s="43">
        <f t="shared" ca="1" si="165"/>
        <v>643996.40773887944</v>
      </c>
      <c r="K2667" s="43">
        <f ca="1">IF(ROW()&gt;计算结果!B$19+1,J2667-OFFSET(J2667,-计算结果!B$19,0,1,1),J2667-OFFSET(J2667,-ROW()+2,0,1,1))</f>
        <v>20571.274444799987</v>
      </c>
      <c r="L2667" s="32" t="str">
        <f ca="1">IF(AND(F2667&gt;OFFSET(F2667,-计算结果!B$19,0,1,1),'000300'!K2667&lt;OFFSET('000300'!K2667,-计算结果!B$19,0,1,1)),"卖",IF(AND(F2667&lt;OFFSET(F2667,-计算结果!B$19,0,1,1),'000300'!K2667&gt;OFFSET('000300'!K2667,-计算结果!B$19,0,1,1)),"买",L2666))</f>
        <v>买</v>
      </c>
      <c r="M2667" s="4" t="str">
        <f t="shared" ca="1" si="166"/>
        <v/>
      </c>
      <c r="N2667" s="3">
        <f ca="1">IF(L2666="买",E2667/E2666-1,0)-IF(M2667=1,计算结果!B$17,0)</f>
        <v>-9.5645021958524756E-3</v>
      </c>
      <c r="O2667" s="2">
        <f t="shared" ca="1" si="167"/>
        <v>2.3331412274594743</v>
      </c>
      <c r="P2667" s="3">
        <f ca="1">1-O2667/MAX(O$2:O2667)</f>
        <v>0.12961597628635313</v>
      </c>
    </row>
    <row r="2668" spans="1:16" x14ac:dyDescent="0.15">
      <c r="A2668" s="1">
        <v>42363</v>
      </c>
      <c r="B2668">
        <v>3832.08</v>
      </c>
      <c r="C2668">
        <v>3848.02</v>
      </c>
      <c r="D2668" s="21">
        <v>3813.2</v>
      </c>
      <c r="E2668" s="21">
        <v>3838.2</v>
      </c>
      <c r="F2668" s="43">
        <v>1633.14515968</v>
      </c>
      <c r="G2668" s="3">
        <f t="shared" si="164"/>
        <v>2.2980101321354862E-3</v>
      </c>
      <c r="H2668" s="3">
        <f>1-E2668/MAX(E$2:E2668)</f>
        <v>0.34693391410875929</v>
      </c>
      <c r="I2668" s="21">
        <f ca="1">IF(ROW()&gt;计算结果!B$18-1,AVERAGE(OFFSET(E2668,0,0,-计算结果!B$18,1)),AVERAGE(OFFSET(E2668,0,0,-ROW()+1,1)))</f>
        <v>3852.6774999999998</v>
      </c>
      <c r="J2668" s="43">
        <f t="shared" ca="1" si="165"/>
        <v>642363.26257919939</v>
      </c>
      <c r="K2668" s="43">
        <f ca="1">IF(ROW()&gt;计算结果!B$19+1,J2668-OFFSET(J2668,-计算结果!B$19,0,1,1),J2668-OFFSET(J2668,-ROW()+2,0,1,1))</f>
        <v>16905.214197759982</v>
      </c>
      <c r="L2668" s="32" t="str">
        <f ca="1">IF(AND(F2668&gt;OFFSET(F2668,-计算结果!B$19,0,1,1),'000300'!K2668&lt;OFFSET('000300'!K2668,-计算结果!B$19,0,1,1)),"卖",IF(AND(F2668&lt;OFFSET(F2668,-计算结果!B$19,0,1,1),'000300'!K2668&gt;OFFSET('000300'!K2668,-计算结果!B$19,0,1,1)),"买",L2667))</f>
        <v>买</v>
      </c>
      <c r="M2668" s="4" t="str">
        <f t="shared" ca="1" si="166"/>
        <v/>
      </c>
      <c r="N2668" s="3">
        <f ca="1">IF(L2667="买",E2668/E2667-1,0)-IF(M2668=1,计算结果!B$17,0)</f>
        <v>2.2980101321354862E-3</v>
      </c>
      <c r="O2668" s="2">
        <f t="shared" ca="1" si="167"/>
        <v>2.3385028096398792</v>
      </c>
      <c r="P2668" s="3">
        <f ca="1">1-O2668/MAX(O$2:O2668)</f>
        <v>0.12761582498101032</v>
      </c>
    </row>
    <row r="2669" spans="1:16" x14ac:dyDescent="0.15">
      <c r="A2669" s="1">
        <v>42366</v>
      </c>
      <c r="B2669">
        <v>3847.53</v>
      </c>
      <c r="C2669">
        <v>3853.39</v>
      </c>
      <c r="D2669" s="21">
        <v>3727.63</v>
      </c>
      <c r="E2669" s="21">
        <v>3727.63</v>
      </c>
      <c r="F2669" s="43">
        <v>2100.2602086400002</v>
      </c>
      <c r="G2669" s="3">
        <f t="shared" si="164"/>
        <v>-2.8807774477619619E-2</v>
      </c>
      <c r="H2669" s="3">
        <f>1-E2669/MAX(E$2:E2669)</f>
        <v>0.36574729463009592</v>
      </c>
      <c r="I2669" s="21">
        <f ca="1">IF(ROW()&gt;计算结果!B$18-1,AVERAGE(OFFSET(E2669,0,0,-计算结果!B$18,1)),AVERAGE(OFFSET(E2669,0,0,-ROW()+1,1)))</f>
        <v>3815.4025000000001</v>
      </c>
      <c r="J2669" s="43">
        <f t="shared" ca="1" si="165"/>
        <v>640263.00237055938</v>
      </c>
      <c r="K2669" s="43">
        <f ca="1">IF(ROW()&gt;计算结果!B$19+1,J2669-OFFSET(J2669,-计算结果!B$19,0,1,1),J2669-OFFSET(J2669,-ROW()+2,0,1,1))</f>
        <v>12936.999403520022</v>
      </c>
      <c r="L2669" s="32" t="str">
        <f ca="1">IF(AND(F2669&gt;OFFSET(F2669,-计算结果!B$19,0,1,1),'000300'!K2669&lt;OFFSET('000300'!K2669,-计算结果!B$19,0,1,1)),"卖",IF(AND(F2669&lt;OFFSET(F2669,-计算结果!B$19,0,1,1),'000300'!K2669&gt;OFFSET('000300'!K2669,-计算结果!B$19,0,1,1)),"买",L2668))</f>
        <v>买</v>
      </c>
      <c r="M2669" s="4" t="str">
        <f t="shared" ca="1" si="166"/>
        <v/>
      </c>
      <c r="N2669" s="3">
        <f ca="1">IF(L2668="买",E2669/E2668-1,0)-IF(M2669=1,计算结果!B$17,0)</f>
        <v>-2.8807774477619619E-2</v>
      </c>
      <c r="O2669" s="2">
        <f t="shared" ca="1" si="167"/>
        <v>2.2711357480844936</v>
      </c>
      <c r="P2669" s="3">
        <f ca="1">1-O2669/MAX(O$2:O2669)</f>
        <v>0.15274727155280166</v>
      </c>
    </row>
    <row r="2670" spans="1:16" x14ac:dyDescent="0.15">
      <c r="A2670" s="1">
        <v>42367</v>
      </c>
      <c r="B2670">
        <v>3723.05</v>
      </c>
      <c r="C2670">
        <v>3762.05</v>
      </c>
      <c r="D2670" s="21">
        <v>3710.48</v>
      </c>
      <c r="E2670" s="21">
        <v>3761.87</v>
      </c>
      <c r="F2670" s="43">
        <v>1404.05047296</v>
      </c>
      <c r="G2670" s="3">
        <f t="shared" si="164"/>
        <v>9.1854610033721418E-3</v>
      </c>
      <c r="H2670" s="3">
        <f>1-E2670/MAX(E$2:E2670)</f>
        <v>0.35992139113863741</v>
      </c>
      <c r="I2670" s="21">
        <f ca="1">IF(ROW()&gt;计算结果!B$18-1,AVERAGE(OFFSET(E2670,0,0,-计算结果!B$18,1)),AVERAGE(OFFSET(E2670,0,0,-ROW()+1,1)))</f>
        <v>3789.2749999999996</v>
      </c>
      <c r="J2670" s="43">
        <f t="shared" ca="1" si="165"/>
        <v>638858.95189759939</v>
      </c>
      <c r="K2670" s="43">
        <f ca="1">IF(ROW()&gt;计算结果!B$19+1,J2670-OFFSET(J2670,-计算结果!B$19,0,1,1),J2670-OFFSET(J2670,-ROW()+2,0,1,1))</f>
        <v>9931.766497279983</v>
      </c>
      <c r="L2670" s="32" t="str">
        <f ca="1">IF(AND(F2670&gt;OFFSET(F2670,-计算结果!B$19,0,1,1),'000300'!K2670&lt;OFFSET('000300'!K2670,-计算结果!B$19,0,1,1)),"卖",IF(AND(F2670&lt;OFFSET(F2670,-计算结果!B$19,0,1,1),'000300'!K2670&gt;OFFSET('000300'!K2670,-计算结果!B$19,0,1,1)),"买",L2669))</f>
        <v>买</v>
      </c>
      <c r="M2670" s="4" t="str">
        <f t="shared" ca="1" si="166"/>
        <v/>
      </c>
      <c r="N2670" s="3">
        <f ca="1">IF(L2669="买",E2670/E2669-1,0)-IF(M2670=1,计算结果!B$17,0)</f>
        <v>9.1854610033721418E-3</v>
      </c>
      <c r="O2670" s="2">
        <f t="shared" ca="1" si="167"/>
        <v>2.2919971769318881</v>
      </c>
      <c r="P2670" s="3">
        <f ca="1">1-O2670/MAX(O$2:O2670)</f>
        <v>0.14496486465564928</v>
      </c>
    </row>
    <row r="2671" spans="1:16" x14ac:dyDescent="0.15">
      <c r="A2671" s="1">
        <v>42368</v>
      </c>
      <c r="B2671">
        <v>3762.91</v>
      </c>
      <c r="C2671">
        <v>3765.66</v>
      </c>
      <c r="D2671" s="21">
        <v>3726.28</v>
      </c>
      <c r="E2671" s="21">
        <v>3765.18</v>
      </c>
      <c r="F2671" s="43">
        <v>1557.4409215999999</v>
      </c>
      <c r="G2671" s="3">
        <f t="shared" si="164"/>
        <v>8.7988154827245424E-4</v>
      </c>
      <c r="H2671" s="3">
        <f>1-E2671/MAX(E$2:E2671)</f>
        <v>0.35935819778125644</v>
      </c>
      <c r="I2671" s="21">
        <f ca="1">IF(ROW()&gt;计算结果!B$18-1,AVERAGE(OFFSET(E2671,0,0,-计算结果!B$18,1)),AVERAGE(OFFSET(E2671,0,0,-ROW()+1,1)))</f>
        <v>3773.2200000000003</v>
      </c>
      <c r="J2671" s="43">
        <f t="shared" ca="1" si="165"/>
        <v>637301.51097599941</v>
      </c>
      <c r="K2671" s="43">
        <f ca="1">IF(ROW()&gt;计算结果!B$19+1,J2671-OFFSET(J2671,-计算结果!B$19,0,1,1),J2671-OFFSET(J2671,-ROW()+2,0,1,1))</f>
        <v>5948.8873676799703</v>
      </c>
      <c r="L2671" s="32" t="str">
        <f ca="1">IF(AND(F2671&gt;OFFSET(F2671,-计算结果!B$19,0,1,1),'000300'!K2671&lt;OFFSET('000300'!K2671,-计算结果!B$19,0,1,1)),"卖",IF(AND(F2671&lt;OFFSET(F2671,-计算结果!B$19,0,1,1),'000300'!K2671&gt;OFFSET('000300'!K2671,-计算结果!B$19,0,1,1)),"买",L2670))</f>
        <v>买</v>
      </c>
      <c r="M2671" s="4" t="str">
        <f t="shared" ca="1" si="166"/>
        <v/>
      </c>
      <c r="N2671" s="3">
        <f ca="1">IF(L2670="买",E2671/E2670-1,0)-IF(M2671=1,计算结果!B$17,0)</f>
        <v>8.7988154827245424E-4</v>
      </c>
      <c r="O2671" s="2">
        <f t="shared" ca="1" si="167"/>
        <v>2.2940138629565632</v>
      </c>
      <c r="P2671" s="3">
        <f ca="1">1-O2671/MAX(O$2:O2671)</f>
        <v>0.1442125350169351</v>
      </c>
    </row>
    <row r="2672" spans="1:16" x14ac:dyDescent="0.15">
      <c r="A2672" s="1">
        <v>42369</v>
      </c>
      <c r="B2672">
        <v>3760.9</v>
      </c>
      <c r="C2672">
        <v>3772.62</v>
      </c>
      <c r="D2672" s="21">
        <v>3727.32</v>
      </c>
      <c r="E2672" s="21">
        <v>3731</v>
      </c>
      <c r="F2672" s="43">
        <v>1450.4370176</v>
      </c>
      <c r="G2672" s="3">
        <f t="shared" si="164"/>
        <v>-9.077919249544486E-3</v>
      </c>
      <c r="H2672" s="3">
        <f>1-E2672/MAX(E$2:E2672)</f>
        <v>0.36517389232968078</v>
      </c>
      <c r="I2672" s="21">
        <f ca="1">IF(ROW()&gt;计算结果!B$18-1,AVERAGE(OFFSET(E2672,0,0,-计算结果!B$18,1)),AVERAGE(OFFSET(E2672,0,0,-ROW()+1,1)))</f>
        <v>3746.42</v>
      </c>
      <c r="J2672" s="43">
        <f t="shared" ca="1" si="165"/>
        <v>635851.07395839936</v>
      </c>
      <c r="K2672" s="43">
        <f ca="1">IF(ROW()&gt;计算结果!B$19+1,J2672-OFFSET(J2672,-计算结果!B$19,0,1,1),J2672-OFFSET(J2672,-ROW()+2,0,1,1))</f>
        <v>2175.6357836798998</v>
      </c>
      <c r="L2672" s="32" t="str">
        <f ca="1">IF(AND(F2672&gt;OFFSET(F2672,-计算结果!B$19,0,1,1),'000300'!K2672&lt;OFFSET('000300'!K2672,-计算结果!B$19,0,1,1)),"卖",IF(AND(F2672&lt;OFFSET(F2672,-计算结果!B$19,0,1,1),'000300'!K2672&gt;OFFSET('000300'!K2672,-计算结果!B$19,0,1,1)),"买",L2671))</f>
        <v>买</v>
      </c>
      <c r="M2672" s="4" t="str">
        <f t="shared" ca="1" si="166"/>
        <v/>
      </c>
      <c r="N2672" s="3">
        <f ca="1">IF(L2671="买",E2672/E2671-1,0)-IF(M2672=1,计算结果!B$17,0)</f>
        <v>-9.077919249544486E-3</v>
      </c>
      <c r="O2672" s="2">
        <f t="shared" ca="1" si="167"/>
        <v>2.2731889903513078</v>
      </c>
      <c r="P2672" s="3">
        <f ca="1">1-O2672/MAX(O$2:O2672)</f>
        <v>0.15198130451882375</v>
      </c>
    </row>
    <row r="2673" spans="1:16" x14ac:dyDescent="0.15">
      <c r="A2673" s="1">
        <v>42373</v>
      </c>
      <c r="B2673">
        <v>3725.86</v>
      </c>
      <c r="C2673">
        <v>3726.24</v>
      </c>
      <c r="D2673" s="21">
        <v>3468.95</v>
      </c>
      <c r="E2673" s="21">
        <v>3469.07</v>
      </c>
      <c r="F2673" s="43">
        <v>1459.6820172800001</v>
      </c>
      <c r="G2673" s="3">
        <f t="shared" si="164"/>
        <v>-7.0203698740284093E-2</v>
      </c>
      <c r="H2673" s="3">
        <f>1-E2673/MAX(E$2:E2673)</f>
        <v>0.40974103314503496</v>
      </c>
      <c r="I2673" s="21">
        <f ca="1">IF(ROW()&gt;计算结果!B$18-1,AVERAGE(OFFSET(E2673,0,0,-计算结果!B$18,1)),AVERAGE(OFFSET(E2673,0,0,-ROW()+1,1)))</f>
        <v>3681.7799999999997</v>
      </c>
      <c r="J2673" s="43">
        <f t="shared" ca="1" si="165"/>
        <v>634391.39194111933</v>
      </c>
      <c r="K2673" s="43">
        <f ca="1">IF(ROW()&gt;计算结果!B$19+1,J2673-OFFSET(J2673,-计算结果!B$19,0,1,1),J2673-OFFSET(J2673,-ROW()+2,0,1,1))</f>
        <v>-2183.0990233601769</v>
      </c>
      <c r="L2673" s="32" t="str">
        <f ca="1">IF(AND(F2673&gt;OFFSET(F2673,-计算结果!B$19,0,1,1),'000300'!K2673&lt;OFFSET('000300'!K2673,-计算结果!B$19,0,1,1)),"卖",IF(AND(F2673&lt;OFFSET(F2673,-计算结果!B$19,0,1,1),'000300'!K2673&gt;OFFSET('000300'!K2673,-计算结果!B$19,0,1,1)),"买",L2672))</f>
        <v>买</v>
      </c>
      <c r="M2673" s="4" t="str">
        <f t="shared" ca="1" si="166"/>
        <v/>
      </c>
      <c r="N2673" s="3">
        <f ca="1">IF(L2672="买",E2673/E2672-1,0)-IF(M2673=1,计算结果!B$17,0)</f>
        <v>-7.0203698740284093E-2</v>
      </c>
      <c r="O2673" s="2">
        <f t="shared" ca="1" si="167"/>
        <v>2.113602715292954</v>
      </c>
      <c r="P2673" s="3">
        <f ca="1">1-O2673/MAX(O$2:O2673)</f>
        <v>0.21151535354251305</v>
      </c>
    </row>
    <row r="2674" spans="1:16" x14ac:dyDescent="0.15">
      <c r="A2674" s="1">
        <v>42374</v>
      </c>
      <c r="B2674">
        <v>3382.18</v>
      </c>
      <c r="C2674">
        <v>3518.22</v>
      </c>
      <c r="D2674" s="21">
        <v>3377.28</v>
      </c>
      <c r="E2674" s="21">
        <v>3478.78</v>
      </c>
      <c r="F2674" s="43">
        <v>1960.17078272</v>
      </c>
      <c r="G2674" s="3">
        <f t="shared" si="164"/>
        <v>2.7990210632820034E-3</v>
      </c>
      <c r="H2674" s="3">
        <f>1-E2674/MAX(E$2:E2674)</f>
        <v>0.40808888586401681</v>
      </c>
      <c r="I2674" s="21">
        <f ca="1">IF(ROW()&gt;计算结果!B$18-1,AVERAGE(OFFSET(E2674,0,0,-计算结果!B$18,1)),AVERAGE(OFFSET(E2674,0,0,-ROW()+1,1)))</f>
        <v>3611.0075000000002</v>
      </c>
      <c r="J2674" s="43">
        <f t="shared" ca="1" si="165"/>
        <v>632431.22115839936</v>
      </c>
      <c r="K2674" s="43">
        <f ca="1">IF(ROW()&gt;计算结果!B$19+1,J2674-OFFSET(J2674,-计算结果!B$19,0,1,1),J2674-OFFSET(J2674,-ROW()+2,0,1,1))</f>
        <v>-6581.2434124801075</v>
      </c>
      <c r="L2674" s="32" t="str">
        <f ca="1">IF(AND(F2674&gt;OFFSET(F2674,-计算结果!B$19,0,1,1),'000300'!K2674&lt;OFFSET('000300'!K2674,-计算结果!B$19,0,1,1)),"卖",IF(AND(F2674&lt;OFFSET(F2674,-计算结果!B$19,0,1,1),'000300'!K2674&gt;OFFSET('000300'!K2674,-计算结果!B$19,0,1,1)),"买",L2673))</f>
        <v>买</v>
      </c>
      <c r="M2674" s="4" t="str">
        <f t="shared" ca="1" si="166"/>
        <v/>
      </c>
      <c r="N2674" s="3">
        <f ca="1">IF(L2673="买",E2674/E2673-1,0)-IF(M2674=1,计算结果!B$17,0)</f>
        <v>2.7990210632820034E-3</v>
      </c>
      <c r="O2674" s="2">
        <f t="shared" ca="1" si="167"/>
        <v>2.1195187338124688</v>
      </c>
      <c r="P2674" s="3">
        <f ca="1">1-O2674/MAX(O$2:O2674)</f>
        <v>0.20930836840900413</v>
      </c>
    </row>
    <row r="2675" spans="1:16" x14ac:dyDescent="0.15">
      <c r="A2675" s="1">
        <v>42375</v>
      </c>
      <c r="B2675">
        <v>3482.41</v>
      </c>
      <c r="C2675">
        <v>3543.74</v>
      </c>
      <c r="D2675" s="21">
        <v>3468.47</v>
      </c>
      <c r="E2675" s="21">
        <v>3539.81</v>
      </c>
      <c r="F2675" s="43">
        <v>1609.47191808</v>
      </c>
      <c r="G2675" s="3">
        <f t="shared" si="164"/>
        <v>1.7543506631635175E-2</v>
      </c>
      <c r="H2675" s="3">
        <f>1-E2675/MAX(E$2:E2675)</f>
        <v>0.39770468930783365</v>
      </c>
      <c r="I2675" s="21">
        <f ca="1">IF(ROW()&gt;计算结果!B$18-1,AVERAGE(OFFSET(E2675,0,0,-计算结果!B$18,1)),AVERAGE(OFFSET(E2675,0,0,-ROW()+1,1)))</f>
        <v>3554.665</v>
      </c>
      <c r="J2675" s="43">
        <f t="shared" ca="1" si="165"/>
        <v>630821.74924031936</v>
      </c>
      <c r="K2675" s="43">
        <f ca="1">IF(ROW()&gt;计算结果!B$19+1,J2675-OFFSET(J2675,-计算结果!B$19,0,1,1),J2675-OFFSET(J2675,-ROW()+2,0,1,1))</f>
        <v>-11137.823047680082</v>
      </c>
      <c r="L2675" s="32" t="str">
        <f ca="1">IF(AND(F2675&gt;OFFSET(F2675,-计算结果!B$19,0,1,1),'000300'!K2675&lt;OFFSET('000300'!K2675,-计算结果!B$19,0,1,1)),"卖",IF(AND(F2675&lt;OFFSET(F2675,-计算结果!B$19,0,1,1),'000300'!K2675&gt;OFFSET('000300'!K2675,-计算结果!B$19,0,1,1)),"买",L2674))</f>
        <v>买</v>
      </c>
      <c r="M2675" s="4" t="str">
        <f t="shared" ca="1" si="166"/>
        <v/>
      </c>
      <c r="N2675" s="3">
        <f ca="1">IF(L2674="买",E2675/E2674-1,0)-IF(M2675=1,计算结果!B$17,0)</f>
        <v>1.7543506631635175E-2</v>
      </c>
      <c r="O2675" s="2">
        <f t="shared" ca="1" si="167"/>
        <v>2.1567025247749827</v>
      </c>
      <c r="P2675" s="3">
        <f ca="1">1-O2675/MAX(O$2:O2675)</f>
        <v>0.19543686452660913</v>
      </c>
    </row>
    <row r="2676" spans="1:16" x14ac:dyDescent="0.15">
      <c r="A2676" s="1">
        <v>42376</v>
      </c>
      <c r="B2676">
        <v>3481.15</v>
      </c>
      <c r="C2676">
        <v>3481.15</v>
      </c>
      <c r="D2676" s="21">
        <v>3284.74</v>
      </c>
      <c r="E2676" s="21">
        <v>3294.38</v>
      </c>
      <c r="F2676" s="43">
        <v>471.30796032000001</v>
      </c>
      <c r="G2676" s="3">
        <f t="shared" si="164"/>
        <v>-6.9334229803294511E-2</v>
      </c>
      <c r="H2676" s="3">
        <f>1-E2676/MAX(E$2:E2676)</f>
        <v>0.43946437078881095</v>
      </c>
      <c r="I2676" s="21">
        <f ca="1">IF(ROW()&gt;计算结果!B$18-1,AVERAGE(OFFSET(E2676,0,0,-计算结果!B$18,1)),AVERAGE(OFFSET(E2676,0,0,-ROW()+1,1)))</f>
        <v>3445.51</v>
      </c>
      <c r="J2676" s="43">
        <f t="shared" ca="1" si="165"/>
        <v>630350.44127999933</v>
      </c>
      <c r="K2676" s="43">
        <f ca="1">IF(ROW()&gt;计算结果!B$19+1,J2676-OFFSET(J2676,-计算结果!B$19,0,1,1),J2676-OFFSET(J2676,-ROW()+2,0,1,1))</f>
        <v>-13645.96645888011</v>
      </c>
      <c r="L2676" s="32" t="str">
        <f ca="1">IF(AND(F2676&gt;OFFSET(F2676,-计算结果!B$19,0,1,1),'000300'!K2676&lt;OFFSET('000300'!K2676,-计算结果!B$19,0,1,1)),"卖",IF(AND(F2676&lt;OFFSET(F2676,-计算结果!B$19,0,1,1),'000300'!K2676&gt;OFFSET('000300'!K2676,-计算结果!B$19,0,1,1)),"买",L2675))</f>
        <v>买</v>
      </c>
      <c r="M2676" s="4" t="str">
        <f t="shared" ca="1" si="166"/>
        <v/>
      </c>
      <c r="N2676" s="3">
        <f ca="1">IF(L2675="买",E2676/E2675-1,0)-IF(M2676=1,计算结果!B$17,0)</f>
        <v>-6.9334229803294511E-2</v>
      </c>
      <c r="O2676" s="2">
        <f t="shared" ca="1" si="167"/>
        <v>2.0071692163048884</v>
      </c>
      <c r="P2676" s="3">
        <f ca="1">1-O2676/MAX(O$2:O2676)</f>
        <v>0.25122062985278037</v>
      </c>
    </row>
    <row r="2677" spans="1:16" x14ac:dyDescent="0.15">
      <c r="A2677" s="1">
        <v>42377</v>
      </c>
      <c r="B2677">
        <v>3371.87</v>
      </c>
      <c r="C2677">
        <v>3418.85</v>
      </c>
      <c r="D2677" s="21">
        <v>3237.93</v>
      </c>
      <c r="E2677" s="21">
        <v>3361.56</v>
      </c>
      <c r="F2677" s="43">
        <v>2034.9886464000001</v>
      </c>
      <c r="G2677" s="3">
        <f t="shared" si="164"/>
        <v>2.0392304470036704E-2</v>
      </c>
      <c r="H2677" s="3">
        <f>1-E2677/MAX(E$2:E2677)</f>
        <v>0.42803375757163276</v>
      </c>
      <c r="I2677" s="21">
        <f ca="1">IF(ROW()&gt;计算结果!B$18-1,AVERAGE(OFFSET(E2677,0,0,-计算结果!B$18,1)),AVERAGE(OFFSET(E2677,0,0,-ROW()+1,1)))</f>
        <v>3418.6325000000002</v>
      </c>
      <c r="J2677" s="43">
        <f t="shared" ca="1" si="165"/>
        <v>628315.45263359929</v>
      </c>
      <c r="K2677" s="43">
        <f ca="1">IF(ROW()&gt;计算结果!B$19+1,J2677-OFFSET(J2677,-计算结果!B$19,0,1,1),J2677-OFFSET(J2677,-ROW()+2,0,1,1))</f>
        <v>-14047.809945600107</v>
      </c>
      <c r="L2677" s="32" t="str">
        <f ca="1">IF(AND(F2677&gt;OFFSET(F2677,-计算结果!B$19,0,1,1),'000300'!K2677&lt;OFFSET('000300'!K2677,-计算结果!B$19,0,1,1)),"卖",IF(AND(F2677&lt;OFFSET(F2677,-计算结果!B$19,0,1,1),'000300'!K2677&gt;OFFSET('000300'!K2677,-计算结果!B$19,0,1,1)),"买",L2676))</f>
        <v>卖</v>
      </c>
      <c r="M2677" s="4">
        <f t="shared" ca="1" si="166"/>
        <v>1</v>
      </c>
      <c r="N2677" s="3">
        <f ca="1">IF(L2676="买",E2677/E2676-1,0)-IF(M2677=1,计算结果!B$17,0)</f>
        <v>2.0392304470036704E-2</v>
      </c>
      <c r="O2677" s="2">
        <f t="shared" ca="1" si="167"/>
        <v>2.0481000220866625</v>
      </c>
      <c r="P2677" s="3">
        <f ca="1">1-O2677/MAX(O$2:O2677)</f>
        <v>0.23595129295585604</v>
      </c>
    </row>
    <row r="2678" spans="1:16" x14ac:dyDescent="0.15">
      <c r="A2678" s="1">
        <v>42380</v>
      </c>
      <c r="B2678">
        <v>3303.12</v>
      </c>
      <c r="C2678">
        <v>3342.48</v>
      </c>
      <c r="D2678" s="21">
        <v>3192.45</v>
      </c>
      <c r="E2678" s="21">
        <v>3192.45</v>
      </c>
      <c r="F2678" s="43">
        <v>1844.6404812799999</v>
      </c>
      <c r="G2678" s="3">
        <f t="shared" si="164"/>
        <v>-5.0307000321279438E-2</v>
      </c>
      <c r="H2678" s="3">
        <f>1-E2678/MAX(E$2:E2678)</f>
        <v>0.45680766351323765</v>
      </c>
      <c r="I2678" s="21">
        <f ca="1">IF(ROW()&gt;计算结果!B$18-1,AVERAGE(OFFSET(E2678,0,0,-计算结果!B$18,1)),AVERAGE(OFFSET(E2678,0,0,-ROW()+1,1)))</f>
        <v>3347.05</v>
      </c>
      <c r="J2678" s="43">
        <f t="shared" ca="1" si="165"/>
        <v>626470.81215231924</v>
      </c>
      <c r="K2678" s="43">
        <f ca="1">IF(ROW()&gt;计算结果!B$19+1,J2678-OFFSET(J2678,-计算结果!B$19,0,1,1),J2678-OFFSET(J2678,-ROW()+2,0,1,1))</f>
        <v>-13792.190218240139</v>
      </c>
      <c r="L2678" s="32" t="str">
        <f ca="1">IF(AND(F2678&gt;OFFSET(F2678,-计算结果!B$19,0,1,1),'000300'!K2678&lt;OFFSET('000300'!K2678,-计算结果!B$19,0,1,1)),"卖",IF(AND(F2678&lt;OFFSET(F2678,-计算结果!B$19,0,1,1),'000300'!K2678&gt;OFFSET('000300'!K2678,-计算结果!B$19,0,1,1)),"买",L2677))</f>
        <v>卖</v>
      </c>
      <c r="M2678" s="4" t="str">
        <f t="shared" ca="1" si="166"/>
        <v/>
      </c>
      <c r="N2678" s="3">
        <f ca="1">IF(L2677="买",E2678/E2677-1,0)-IF(M2678=1,计算结果!B$17,0)</f>
        <v>0</v>
      </c>
      <c r="O2678" s="2">
        <f t="shared" ca="1" si="167"/>
        <v>2.0481000220866625</v>
      </c>
      <c r="P2678" s="3">
        <f ca="1">1-O2678/MAX(O$2:O2678)</f>
        <v>0.23595129295585604</v>
      </c>
    </row>
    <row r="2679" spans="1:16" x14ac:dyDescent="0.15">
      <c r="A2679" s="1">
        <v>42381</v>
      </c>
      <c r="B2679">
        <v>3214.82</v>
      </c>
      <c r="C2679">
        <v>3242.25</v>
      </c>
      <c r="D2679" s="21">
        <v>3174.55</v>
      </c>
      <c r="E2679" s="21">
        <v>3215.71</v>
      </c>
      <c r="F2679" s="43">
        <v>1420.4890316799999</v>
      </c>
      <c r="G2679" s="3">
        <f t="shared" si="164"/>
        <v>7.2859402653135952E-3</v>
      </c>
      <c r="H2679" s="3">
        <f>1-E2679/MAX(E$2:E2679)</f>
        <v>0.45284999659701897</v>
      </c>
      <c r="I2679" s="21">
        <f ca="1">IF(ROW()&gt;计算结果!B$18-1,AVERAGE(OFFSET(E2679,0,0,-计算结果!B$18,1)),AVERAGE(OFFSET(E2679,0,0,-ROW()+1,1)))</f>
        <v>3266.0249999999996</v>
      </c>
      <c r="J2679" s="43">
        <f t="shared" ca="1" si="165"/>
        <v>625050.32312063919</v>
      </c>
      <c r="K2679" s="43">
        <f ca="1">IF(ROW()&gt;计算结果!B$19+1,J2679-OFFSET(J2679,-计算结果!B$19,0,1,1),J2679-OFFSET(J2679,-ROW()+2,0,1,1))</f>
        <v>-13808.628776960191</v>
      </c>
      <c r="L2679" s="32" t="str">
        <f ca="1">IF(AND(F2679&gt;OFFSET(F2679,-计算结果!B$19,0,1,1),'000300'!K2679&lt;OFFSET('000300'!K2679,-计算结果!B$19,0,1,1)),"卖",IF(AND(F2679&lt;OFFSET(F2679,-计算结果!B$19,0,1,1),'000300'!K2679&gt;OFFSET('000300'!K2679,-计算结果!B$19,0,1,1)),"买",L2678))</f>
        <v>卖</v>
      </c>
      <c r="M2679" s="4" t="str">
        <f t="shared" ca="1" si="166"/>
        <v/>
      </c>
      <c r="N2679" s="3">
        <f ca="1">IF(L2678="买",E2679/E2678-1,0)-IF(M2679=1,计算结果!B$17,0)</f>
        <v>0</v>
      </c>
      <c r="O2679" s="2">
        <f t="shared" ca="1" si="167"/>
        <v>2.0481000220866625</v>
      </c>
      <c r="P2679" s="3">
        <f ca="1">1-O2679/MAX(O$2:O2679)</f>
        <v>0.23595129295585604</v>
      </c>
    </row>
    <row r="2680" spans="1:16" x14ac:dyDescent="0.15">
      <c r="A2680" s="1">
        <v>42382</v>
      </c>
      <c r="B2680">
        <v>3240.48</v>
      </c>
      <c r="C2680">
        <v>3257.3</v>
      </c>
      <c r="D2680" s="21">
        <v>3155.88</v>
      </c>
      <c r="E2680" s="21">
        <v>3155.88</v>
      </c>
      <c r="F2680" s="43">
        <v>1308.8608256</v>
      </c>
      <c r="G2680" s="3">
        <f t="shared" si="164"/>
        <v>-1.8605533459173818E-2</v>
      </c>
      <c r="H2680" s="3">
        <f>1-E2680/MAX(E$2:E2680)</f>
        <v>0.46303001429252022</v>
      </c>
      <c r="I2680" s="21">
        <f ca="1">IF(ROW()&gt;计算结果!B$18-1,AVERAGE(OFFSET(E2680,0,0,-计算结果!B$18,1)),AVERAGE(OFFSET(E2680,0,0,-ROW()+1,1)))</f>
        <v>3231.4000000000005</v>
      </c>
      <c r="J2680" s="43">
        <f t="shared" ca="1" si="165"/>
        <v>623741.46229503921</v>
      </c>
      <c r="K2680" s="43">
        <f ca="1">IF(ROW()&gt;计算结果!B$19+1,J2680-OFFSET(J2680,-计算结果!B$19,0,1,1),J2680-OFFSET(J2680,-ROW()+2,0,1,1))</f>
        <v>-13560.048680960201</v>
      </c>
      <c r="L2680" s="32" t="str">
        <f ca="1">IF(AND(F2680&gt;OFFSET(F2680,-计算结果!B$19,0,1,1),'000300'!K2680&lt;OFFSET('000300'!K2680,-计算结果!B$19,0,1,1)),"卖",IF(AND(F2680&lt;OFFSET(F2680,-计算结果!B$19,0,1,1),'000300'!K2680&gt;OFFSET('000300'!K2680,-计算结果!B$19,0,1,1)),"买",L2679))</f>
        <v>卖</v>
      </c>
      <c r="M2680" s="4" t="str">
        <f t="shared" ca="1" si="166"/>
        <v/>
      </c>
      <c r="N2680" s="3">
        <f ca="1">IF(L2679="买",E2680/E2679-1,0)-IF(M2680=1,计算结果!B$17,0)</f>
        <v>0</v>
      </c>
      <c r="O2680" s="2">
        <f t="shared" ca="1" si="167"/>
        <v>2.0481000220866625</v>
      </c>
      <c r="P2680" s="3">
        <f ca="1">1-O2680/MAX(O$2:O2680)</f>
        <v>0.23595129295585604</v>
      </c>
    </row>
    <row r="2681" spans="1:16" x14ac:dyDescent="0.15">
      <c r="A2681" s="1">
        <v>42383</v>
      </c>
      <c r="B2681">
        <v>3076.64</v>
      </c>
      <c r="C2681">
        <v>3226.66</v>
      </c>
      <c r="D2681" s="21">
        <v>3072.04</v>
      </c>
      <c r="E2681" s="21">
        <v>3221.57</v>
      </c>
      <c r="F2681" s="43">
        <v>1447.7157990400001</v>
      </c>
      <c r="G2681" s="3">
        <f t="shared" si="164"/>
        <v>2.0815113375667105E-2</v>
      </c>
      <c r="H2681" s="3">
        <f>1-E2681/MAX(E$2:E2681)</f>
        <v>0.4518529231606887</v>
      </c>
      <c r="I2681" s="21">
        <f ca="1">IF(ROW()&gt;计算结果!B$18-1,AVERAGE(OFFSET(E2681,0,0,-计算结果!B$18,1)),AVERAGE(OFFSET(E2681,0,0,-ROW()+1,1)))</f>
        <v>3196.4025000000001</v>
      </c>
      <c r="J2681" s="43">
        <f t="shared" ca="1" si="165"/>
        <v>622293.74649599916</v>
      </c>
      <c r="K2681" s="43">
        <f ca="1">IF(ROW()&gt;计算结果!B$19+1,J2681-OFFSET(J2681,-计算结果!B$19,0,1,1),J2681-OFFSET(J2681,-ROW()+2,0,1,1))</f>
        <v>-13557.327462400193</v>
      </c>
      <c r="L2681" s="32" t="str">
        <f ca="1">IF(AND(F2681&gt;OFFSET(F2681,-计算结果!B$19,0,1,1),'000300'!K2681&lt;OFFSET('000300'!K2681,-计算结果!B$19,0,1,1)),"卖",IF(AND(F2681&lt;OFFSET(F2681,-计算结果!B$19,0,1,1),'000300'!K2681&gt;OFFSET('000300'!K2681,-计算结果!B$19,0,1,1)),"买",L2680))</f>
        <v>卖</v>
      </c>
      <c r="M2681" s="4" t="str">
        <f t="shared" ca="1" si="166"/>
        <v/>
      </c>
      <c r="N2681" s="3">
        <f ca="1">IF(L2680="买",E2681/E2680-1,0)-IF(M2681=1,计算结果!B$17,0)</f>
        <v>0</v>
      </c>
      <c r="O2681" s="2">
        <f t="shared" ca="1" si="167"/>
        <v>2.0481000220866625</v>
      </c>
      <c r="P2681" s="3">
        <f ca="1">1-O2681/MAX(O$2:O2681)</f>
        <v>0.23595129295585604</v>
      </c>
    </row>
    <row r="2682" spans="1:16" x14ac:dyDescent="0.15">
      <c r="A2682" s="1">
        <v>42384</v>
      </c>
      <c r="B2682">
        <v>3200.89</v>
      </c>
      <c r="C2682">
        <v>3216.8</v>
      </c>
      <c r="D2682" s="21">
        <v>3101.05</v>
      </c>
      <c r="E2682" s="21">
        <v>3118.73</v>
      </c>
      <c r="F2682" s="43">
        <v>1318.82737664</v>
      </c>
      <c r="G2682" s="3">
        <f t="shared" si="164"/>
        <v>-3.1922323587567636E-2</v>
      </c>
      <c r="H2682" s="3">
        <f>1-E2682/MAX(E$2:E2682)</f>
        <v>0.46935105152113255</v>
      </c>
      <c r="I2682" s="21">
        <f ca="1">IF(ROW()&gt;计算结果!B$18-1,AVERAGE(OFFSET(E2682,0,0,-计算结果!B$18,1)),AVERAGE(OFFSET(E2682,0,0,-ROW()+1,1)))</f>
        <v>3177.9724999999999</v>
      </c>
      <c r="J2682" s="43">
        <f t="shared" ca="1" si="165"/>
        <v>620974.91911935911</v>
      </c>
      <c r="K2682" s="43">
        <f ca="1">IF(ROW()&gt;计算结果!B$19+1,J2682-OFFSET(J2682,-计算结果!B$19,0,1,1),J2682-OFFSET(J2682,-ROW()+2,0,1,1))</f>
        <v>-13416.472821760224</v>
      </c>
      <c r="L2682" s="32" t="str">
        <f ca="1">IF(AND(F2682&gt;OFFSET(F2682,-计算结果!B$19,0,1,1),'000300'!K2682&lt;OFFSET('000300'!K2682,-计算结果!B$19,0,1,1)),"卖",IF(AND(F2682&lt;OFFSET(F2682,-计算结果!B$19,0,1,1),'000300'!K2682&gt;OFFSET('000300'!K2682,-计算结果!B$19,0,1,1)),"买",L2681))</f>
        <v>卖</v>
      </c>
      <c r="M2682" s="4" t="str">
        <f t="shared" ca="1" si="166"/>
        <v/>
      </c>
      <c r="N2682" s="3">
        <f ca="1">IF(L2681="买",E2682/E2681-1,0)-IF(M2682=1,计算结果!B$17,0)</f>
        <v>0</v>
      </c>
      <c r="O2682" s="2">
        <f t="shared" ca="1" si="167"/>
        <v>2.0481000220866625</v>
      </c>
      <c r="P2682" s="3">
        <f ca="1">1-O2682/MAX(O$2:O2682)</f>
        <v>0.23595129295585604</v>
      </c>
    </row>
    <row r="2683" spans="1:16" x14ac:dyDescent="0.15">
      <c r="A2683" s="1">
        <v>42387</v>
      </c>
      <c r="B2683">
        <v>3068.23</v>
      </c>
      <c r="C2683">
        <v>3165.62</v>
      </c>
      <c r="D2683" s="21">
        <v>3066.73</v>
      </c>
      <c r="E2683" s="21">
        <v>3130.73</v>
      </c>
      <c r="F2683" s="43">
        <v>1094.58284544</v>
      </c>
      <c r="G2683" s="3">
        <f t="shared" si="164"/>
        <v>3.8477200655395727E-3</v>
      </c>
      <c r="H2683" s="3">
        <f>1-E2683/MAX(E$2:E2683)</f>
        <v>0.46730926291431296</v>
      </c>
      <c r="I2683" s="21">
        <f ca="1">IF(ROW()&gt;计算结果!B$18-1,AVERAGE(OFFSET(E2683,0,0,-计算结果!B$18,1)),AVERAGE(OFFSET(E2683,0,0,-ROW()+1,1)))</f>
        <v>3156.7275</v>
      </c>
      <c r="J2683" s="43">
        <f t="shared" ca="1" si="165"/>
        <v>619880.33627391909</v>
      </c>
      <c r="K2683" s="43">
        <f ca="1">IF(ROW()&gt;计算结果!B$19+1,J2683-OFFSET(J2683,-计算结果!B$19,0,1,1),J2683-OFFSET(J2683,-ROW()+2,0,1,1))</f>
        <v>-12550.884884480271</v>
      </c>
      <c r="L2683" s="32" t="str">
        <f ca="1">IF(AND(F2683&gt;OFFSET(F2683,-计算结果!B$19,0,1,1),'000300'!K2683&lt;OFFSET('000300'!K2683,-计算结果!B$19,0,1,1)),"卖",IF(AND(F2683&lt;OFFSET(F2683,-计算结果!B$19,0,1,1),'000300'!K2683&gt;OFFSET('000300'!K2683,-计算结果!B$19,0,1,1)),"买",L2682))</f>
        <v>卖</v>
      </c>
      <c r="M2683" s="4" t="str">
        <f t="shared" ca="1" si="166"/>
        <v/>
      </c>
      <c r="N2683" s="3">
        <f ca="1">IF(L2682="买",E2683/E2682-1,0)-IF(M2683=1,计算结果!B$17,0)</f>
        <v>0</v>
      </c>
      <c r="O2683" s="2">
        <f t="shared" ca="1" si="167"/>
        <v>2.0481000220866625</v>
      </c>
      <c r="P2683" s="3">
        <f ca="1">1-O2683/MAX(O$2:O2683)</f>
        <v>0.23595129295585604</v>
      </c>
    </row>
    <row r="2684" spans="1:16" x14ac:dyDescent="0.15">
      <c r="A2684" s="1">
        <v>42388</v>
      </c>
      <c r="B2684">
        <v>3132.7</v>
      </c>
      <c r="C2684">
        <v>3227.91</v>
      </c>
      <c r="D2684" s="21">
        <v>3119.22</v>
      </c>
      <c r="E2684" s="21">
        <v>3223.13</v>
      </c>
      <c r="F2684" s="43">
        <v>1429.0768691200001</v>
      </c>
      <c r="G2684" s="3">
        <f t="shared" si="164"/>
        <v>2.9513883343501357E-2</v>
      </c>
      <c r="H2684" s="3">
        <f>1-E2684/MAX(E$2:E2684)</f>
        <v>0.45158749064180215</v>
      </c>
      <c r="I2684" s="21">
        <f ca="1">IF(ROW()&gt;计算结果!B$18-1,AVERAGE(OFFSET(E2684,0,0,-计算结果!B$18,1)),AVERAGE(OFFSET(E2684,0,0,-ROW()+1,1)))</f>
        <v>3173.54</v>
      </c>
      <c r="J2684" s="43">
        <f t="shared" ca="1" si="165"/>
        <v>621309.4131430391</v>
      </c>
      <c r="K2684" s="43">
        <f ca="1">IF(ROW()&gt;计算结果!B$19+1,J2684-OFFSET(J2684,-计算结果!B$19,0,1,1),J2684-OFFSET(J2684,-ROW()+2,0,1,1))</f>
        <v>-9512.336097280262</v>
      </c>
      <c r="L2684" s="32" t="str">
        <f ca="1">IF(AND(F2684&gt;OFFSET(F2684,-计算结果!B$19,0,1,1),'000300'!K2684&lt;OFFSET('000300'!K2684,-计算结果!B$19,0,1,1)),"卖",IF(AND(F2684&lt;OFFSET(F2684,-计算结果!B$19,0,1,1),'000300'!K2684&gt;OFFSET('000300'!K2684,-计算结果!B$19,0,1,1)),"买",L2683))</f>
        <v>买</v>
      </c>
      <c r="M2684" s="4">
        <f t="shared" ca="1" si="166"/>
        <v>1</v>
      </c>
      <c r="N2684" s="3">
        <f ca="1">IF(L2683="买",E2684/E2683-1,0)-IF(M2684=1,计算结果!B$17,0)</f>
        <v>0</v>
      </c>
      <c r="O2684" s="2">
        <f t="shared" ca="1" si="167"/>
        <v>2.0481000220866625</v>
      </c>
      <c r="P2684" s="3">
        <f ca="1">1-O2684/MAX(O$2:O2684)</f>
        <v>0.23595129295585604</v>
      </c>
    </row>
    <row r="2685" spans="1:16" x14ac:dyDescent="0.15">
      <c r="A2685" s="1">
        <v>42389</v>
      </c>
      <c r="B2685">
        <v>3204.22</v>
      </c>
      <c r="C2685">
        <v>3225.95</v>
      </c>
      <c r="D2685" s="21">
        <v>3154.43</v>
      </c>
      <c r="E2685" s="21">
        <v>3174.38</v>
      </c>
      <c r="F2685" s="43">
        <v>1433.13338368</v>
      </c>
      <c r="G2685" s="3">
        <f t="shared" si="164"/>
        <v>-1.5125049253365552E-2</v>
      </c>
      <c r="H2685" s="3">
        <f>1-E2685/MAX(E$2:E2685)</f>
        <v>0.45988225685700668</v>
      </c>
      <c r="I2685" s="21">
        <f ca="1">IF(ROW()&gt;计算结果!B$18-1,AVERAGE(OFFSET(E2685,0,0,-计算结果!B$18,1)),AVERAGE(OFFSET(E2685,0,0,-ROW()+1,1)))</f>
        <v>3161.7425000000003</v>
      </c>
      <c r="J2685" s="43">
        <f t="shared" ca="1" si="165"/>
        <v>619876.27975935908</v>
      </c>
      <c r="K2685" s="43">
        <f ca="1">IF(ROW()&gt;计算结果!B$19+1,J2685-OFFSET(J2685,-计算结果!B$19,0,1,1),J2685-OFFSET(J2685,-ROW()+2,0,1,1))</f>
        <v>-10474.161520640249</v>
      </c>
      <c r="L2685" s="32" t="str">
        <f ca="1">IF(AND(F2685&gt;OFFSET(F2685,-计算结果!B$19,0,1,1),'000300'!K2685&lt;OFFSET('000300'!K2685,-计算结果!B$19,0,1,1)),"卖",IF(AND(F2685&lt;OFFSET(F2685,-计算结果!B$19,0,1,1),'000300'!K2685&gt;OFFSET('000300'!K2685,-计算结果!B$19,0,1,1)),"买",L2684))</f>
        <v>买</v>
      </c>
      <c r="M2685" s="4" t="str">
        <f t="shared" ca="1" si="166"/>
        <v/>
      </c>
      <c r="N2685" s="3">
        <f ca="1">IF(L2684="买",E2685/E2684-1,0)-IF(M2685=1,计算结果!B$17,0)</f>
        <v>-1.5125049253365552E-2</v>
      </c>
      <c r="O2685" s="2">
        <f t="shared" ca="1" si="167"/>
        <v>2.0171224083767827</v>
      </c>
      <c r="P2685" s="3">
        <f ca="1">1-O2685/MAX(O$2:O2685)</f>
        <v>0.24750756728186896</v>
      </c>
    </row>
    <row r="2686" spans="1:16" x14ac:dyDescent="0.15">
      <c r="A2686" s="1">
        <v>42390</v>
      </c>
      <c r="B2686">
        <v>3136.38</v>
      </c>
      <c r="C2686">
        <v>3202.54</v>
      </c>
      <c r="D2686" s="21">
        <v>3081.35</v>
      </c>
      <c r="E2686" s="21">
        <v>3081.35</v>
      </c>
      <c r="F2686" s="43">
        <v>1218.56196608</v>
      </c>
      <c r="G2686" s="3">
        <f t="shared" si="164"/>
        <v>-2.9306510247670503E-2</v>
      </c>
      <c r="H2686" s="3">
        <f>1-E2686/MAX(E$2:E2686)</f>
        <v>0.47571122303137547</v>
      </c>
      <c r="I2686" s="21">
        <f ca="1">IF(ROW()&gt;计算结果!B$18-1,AVERAGE(OFFSET(E2686,0,0,-计算结果!B$18,1)),AVERAGE(OFFSET(E2686,0,0,-ROW()+1,1)))</f>
        <v>3152.3975000000005</v>
      </c>
      <c r="J2686" s="43">
        <f t="shared" ca="1" si="165"/>
        <v>618657.71779327909</v>
      </c>
      <c r="K2686" s="43">
        <f ca="1">IF(ROW()&gt;计算结果!B$19+1,J2686-OFFSET(J2686,-计算结果!B$19,0,1,1),J2686-OFFSET(J2686,-ROW()+2,0,1,1))</f>
        <v>-9657.7348403201904</v>
      </c>
      <c r="L2686" s="32" t="str">
        <f ca="1">IF(AND(F2686&gt;OFFSET(F2686,-计算结果!B$19,0,1,1),'000300'!K2686&lt;OFFSET('000300'!K2686,-计算结果!B$19,0,1,1)),"卖",IF(AND(F2686&lt;OFFSET(F2686,-计算结果!B$19,0,1,1),'000300'!K2686&gt;OFFSET('000300'!K2686,-计算结果!B$19,0,1,1)),"买",L2685))</f>
        <v>买</v>
      </c>
      <c r="M2686" s="4" t="str">
        <f t="shared" ca="1" si="166"/>
        <v/>
      </c>
      <c r="N2686" s="3">
        <f ca="1">IF(L2685="买",E2686/E2685-1,0)-IF(M2686=1,计算结果!B$17,0)</f>
        <v>-2.9306510247670503E-2</v>
      </c>
      <c r="O2686" s="2">
        <f t="shared" ca="1" si="167"/>
        <v>1.9580075898448828</v>
      </c>
      <c r="P2686" s="3">
        <f ca="1">1-O2686/MAX(O$2:O2686)</f>
        <v>0.26956049447261743</v>
      </c>
    </row>
    <row r="2687" spans="1:16" x14ac:dyDescent="0.15">
      <c r="A2687" s="1">
        <v>42391</v>
      </c>
      <c r="B2687">
        <v>3114.9</v>
      </c>
      <c r="C2687">
        <v>3132.17</v>
      </c>
      <c r="D2687" s="21">
        <v>3053.96</v>
      </c>
      <c r="E2687" s="21">
        <v>3113.46</v>
      </c>
      <c r="F2687" s="43">
        <v>968.85669887999995</v>
      </c>
      <c r="G2687" s="3">
        <f t="shared" si="164"/>
        <v>1.0420757135671144E-2</v>
      </c>
      <c r="H2687" s="3">
        <f>1-E2687/MAX(E$2:E2687)</f>
        <v>0.47024773701762745</v>
      </c>
      <c r="I2687" s="21">
        <f ca="1">IF(ROW()&gt;计算结果!B$18-1,AVERAGE(OFFSET(E2687,0,0,-计算结果!B$18,1)),AVERAGE(OFFSET(E2687,0,0,-ROW()+1,1)))</f>
        <v>3148.08</v>
      </c>
      <c r="J2687" s="43">
        <f t="shared" ca="1" si="165"/>
        <v>617688.86109439912</v>
      </c>
      <c r="K2687" s="43">
        <f ca="1">IF(ROW()&gt;计算结果!B$19+1,J2687-OFFSET(J2687,-计算结果!B$19,0,1,1),J2687-OFFSET(J2687,-ROW()+2,0,1,1))</f>
        <v>-8781.951057920116</v>
      </c>
      <c r="L2687" s="32" t="str">
        <f ca="1">IF(AND(F2687&gt;OFFSET(F2687,-计算结果!B$19,0,1,1),'000300'!K2687&lt;OFFSET('000300'!K2687,-计算结果!B$19,0,1,1)),"卖",IF(AND(F2687&lt;OFFSET(F2687,-计算结果!B$19,0,1,1),'000300'!K2687&gt;OFFSET('000300'!K2687,-计算结果!B$19,0,1,1)),"买",L2686))</f>
        <v>买</v>
      </c>
      <c r="M2687" s="4" t="str">
        <f t="shared" ca="1" si="166"/>
        <v/>
      </c>
      <c r="N2687" s="3">
        <f ca="1">IF(L2686="买",E2687/E2686-1,0)-IF(M2687=1,计算结果!B$17,0)</f>
        <v>1.0420757135671144E-2</v>
      </c>
      <c r="O2687" s="2">
        <f t="shared" ca="1" si="167"/>
        <v>1.9784115114084571</v>
      </c>
      <c r="P2687" s="3">
        <f ca="1">1-O2687/MAX(O$2:O2687)</f>
        <v>0.2619487617832168</v>
      </c>
    </row>
    <row r="2688" spans="1:16" x14ac:dyDescent="0.15">
      <c r="A2688" s="1">
        <v>42394</v>
      </c>
      <c r="B2688">
        <v>3129.03</v>
      </c>
      <c r="C2688">
        <v>3149.33</v>
      </c>
      <c r="D2688" s="21">
        <v>3105.1</v>
      </c>
      <c r="E2688" s="21">
        <v>3128.89</v>
      </c>
      <c r="F2688" s="43">
        <v>857.77891327999998</v>
      </c>
      <c r="G2688" s="3">
        <f t="shared" si="164"/>
        <v>4.9559011517732454E-3</v>
      </c>
      <c r="H2688" s="3">
        <f>1-E2688/MAX(E$2:E2688)</f>
        <v>0.46762233716735857</v>
      </c>
      <c r="I2688" s="21">
        <f ca="1">IF(ROW()&gt;计算结果!B$18-1,AVERAGE(OFFSET(E2688,0,0,-计算结果!B$18,1)),AVERAGE(OFFSET(E2688,0,0,-ROW()+1,1)))</f>
        <v>3124.5199999999995</v>
      </c>
      <c r="J2688" s="43">
        <f t="shared" ca="1" si="165"/>
        <v>616831.08218111913</v>
      </c>
      <c r="K2688" s="43">
        <f ca="1">IF(ROW()&gt;计算结果!B$19+1,J2688-OFFSET(J2688,-计算结果!B$19,0,1,1),J2688-OFFSET(J2688,-ROW()+2,0,1,1))</f>
        <v>-8219.2409395200666</v>
      </c>
      <c r="L2688" s="32" t="str">
        <f ca="1">IF(AND(F2688&gt;OFFSET(F2688,-计算结果!B$19,0,1,1),'000300'!K2688&lt;OFFSET('000300'!K2688,-计算结果!B$19,0,1,1)),"卖",IF(AND(F2688&lt;OFFSET(F2688,-计算结果!B$19,0,1,1),'000300'!K2688&gt;OFFSET('000300'!K2688,-计算结果!B$19,0,1,1)),"买",L2687))</f>
        <v>买</v>
      </c>
      <c r="M2688" s="4" t="str">
        <f t="shared" ca="1" si="166"/>
        <v/>
      </c>
      <c r="N2688" s="3">
        <f ca="1">IF(L2687="买",E2688/E2687-1,0)-IF(M2688=1,计算结果!B$17,0)</f>
        <v>4.9559011517732454E-3</v>
      </c>
      <c r="O2688" s="2">
        <f t="shared" ca="1" si="167"/>
        <v>1.9882163232965278</v>
      </c>
      <c r="P2688" s="3">
        <f ca="1">1-O2688/MAX(O$2:O2688)</f>
        <v>0.25829105280167053</v>
      </c>
    </row>
    <row r="2689" spans="1:16" x14ac:dyDescent="0.15">
      <c r="A2689" s="1">
        <v>42395</v>
      </c>
      <c r="B2689">
        <v>3099.6</v>
      </c>
      <c r="C2689">
        <v>3106.53</v>
      </c>
      <c r="D2689" s="21">
        <v>2934.65</v>
      </c>
      <c r="E2689" s="21">
        <v>2940.51</v>
      </c>
      <c r="F2689" s="43">
        <v>1272.50653184</v>
      </c>
      <c r="G2689" s="3">
        <f t="shared" si="164"/>
        <v>-6.0206654756159383E-2</v>
      </c>
      <c r="H2689" s="3">
        <f>1-E2689/MAX(E$2:E2689)</f>
        <v>0.49967501531341452</v>
      </c>
      <c r="I2689" s="21">
        <f ca="1">IF(ROW()&gt;计算结果!B$18-1,AVERAGE(OFFSET(E2689,0,0,-计算结果!B$18,1)),AVERAGE(OFFSET(E2689,0,0,-ROW()+1,1)))</f>
        <v>3066.0524999999998</v>
      </c>
      <c r="J2689" s="43">
        <f t="shared" ca="1" si="165"/>
        <v>615558.57564927917</v>
      </c>
      <c r="K2689" s="43">
        <f ca="1">IF(ROW()&gt;计算结果!B$19+1,J2689-OFFSET(J2689,-计算结果!B$19,0,1,1),J2689-OFFSET(J2689,-ROW()+2,0,1,1))</f>
        <v>-8182.8866457600379</v>
      </c>
      <c r="L2689" s="32" t="str">
        <f ca="1">IF(AND(F2689&gt;OFFSET(F2689,-计算结果!B$19,0,1,1),'000300'!K2689&lt;OFFSET('000300'!K2689,-计算结果!B$19,0,1,1)),"卖",IF(AND(F2689&lt;OFFSET(F2689,-计算结果!B$19,0,1,1),'000300'!K2689&gt;OFFSET('000300'!K2689,-计算结果!B$19,0,1,1)),"买",L2688))</f>
        <v>买</v>
      </c>
      <c r="M2689" s="4" t="str">
        <f t="shared" ca="1" si="166"/>
        <v/>
      </c>
      <c r="N2689" s="3">
        <f ca="1">IF(L2688="买",E2689/E2688-1,0)-IF(M2689=1,计算结果!B$17,0)</f>
        <v>-6.0206654756159383E-2</v>
      </c>
      <c r="O2689" s="2">
        <f t="shared" ca="1" si="167"/>
        <v>1.8685124695392532</v>
      </c>
      <c r="P2689" s="3">
        <f ca="1">1-O2689/MAX(O$2:O2689)</f>
        <v>0.30294686731519482</v>
      </c>
    </row>
    <row r="2690" spans="1:16" x14ac:dyDescent="0.15">
      <c r="A2690" s="1">
        <v>42396</v>
      </c>
      <c r="B2690">
        <v>2953.18</v>
      </c>
      <c r="C2690">
        <v>2963.54</v>
      </c>
      <c r="D2690" s="21">
        <v>2839.29</v>
      </c>
      <c r="E2690" s="21">
        <v>2930.35</v>
      </c>
      <c r="F2690" s="43">
        <v>1269.9766784000001</v>
      </c>
      <c r="G2690" s="3">
        <f t="shared" si="164"/>
        <v>-3.4551829444553483E-3</v>
      </c>
      <c r="H2690" s="3">
        <f>1-E2690/MAX(E$2:E2690)</f>
        <v>0.50140372966718849</v>
      </c>
      <c r="I2690" s="21">
        <f ca="1">IF(ROW()&gt;计算结果!B$18-1,AVERAGE(OFFSET(E2690,0,0,-计算结果!B$18,1)),AVERAGE(OFFSET(E2690,0,0,-ROW()+1,1)))</f>
        <v>3028.3025000000002</v>
      </c>
      <c r="J2690" s="43">
        <f t="shared" ca="1" si="165"/>
        <v>614288.59897087922</v>
      </c>
      <c r="K2690" s="43">
        <f ca="1">IF(ROW()&gt;计算结果!B$19+1,J2690-OFFSET(J2690,-计算结果!B$19,0,1,1),J2690-OFFSET(J2690,-ROW()+2,0,1,1))</f>
        <v>-8005.1475251199445</v>
      </c>
      <c r="L2690" s="32" t="str">
        <f ca="1">IF(AND(F2690&gt;OFFSET(F2690,-计算结果!B$19,0,1,1),'000300'!K2690&lt;OFFSET('000300'!K2690,-计算结果!B$19,0,1,1)),"卖",IF(AND(F2690&lt;OFFSET(F2690,-计算结果!B$19,0,1,1),'000300'!K2690&gt;OFFSET('000300'!K2690,-计算结果!B$19,0,1,1)),"买",L2689))</f>
        <v>买</v>
      </c>
      <c r="M2690" s="4" t="str">
        <f t="shared" ca="1" si="166"/>
        <v/>
      </c>
      <c r="N2690" s="3">
        <f ca="1">IF(L2689="买",E2690/E2689-1,0)-IF(M2690=1,计算结果!B$17,0)</f>
        <v>-3.4551829444553483E-3</v>
      </c>
      <c r="O2690" s="2">
        <f t="shared" ca="1" si="167"/>
        <v>1.862056417122999</v>
      </c>
      <c r="P2690" s="3">
        <f ca="1">1-O2690/MAX(O$2:O2690)</f>
        <v>0.30535531341062649</v>
      </c>
    </row>
    <row r="2691" spans="1:16" x14ac:dyDescent="0.15">
      <c r="A2691" s="1">
        <v>42397</v>
      </c>
      <c r="B2691">
        <v>2909.33</v>
      </c>
      <c r="C2691">
        <v>2941.89</v>
      </c>
      <c r="D2691" s="21">
        <v>2841.84</v>
      </c>
      <c r="E2691" s="21">
        <v>2853.76</v>
      </c>
      <c r="F2691" s="43">
        <v>956.63874048000002</v>
      </c>
      <c r="G2691" s="3">
        <f t="shared" ref="G2691:G2754" si="168">E2691/E2690-1</f>
        <v>-2.6136809596123189E-2</v>
      </c>
      <c r="H2691" s="3">
        <f>1-E2691/MAX(E$2:E2691)</f>
        <v>0.51443544545021436</v>
      </c>
      <c r="I2691" s="21">
        <f ca="1">IF(ROW()&gt;计算结果!B$18-1,AVERAGE(OFFSET(E2691,0,0,-计算结果!B$18,1)),AVERAGE(OFFSET(E2691,0,0,-ROW()+1,1)))</f>
        <v>2963.3775000000001</v>
      </c>
      <c r="J2691" s="43">
        <f t="shared" ca="1" si="165"/>
        <v>613331.96023039927</v>
      </c>
      <c r="K2691" s="43">
        <f ca="1">IF(ROW()&gt;计算结果!B$19+1,J2691-OFFSET(J2691,-计算结果!B$19,0,1,1),J2691-OFFSET(J2691,-ROW()+2,0,1,1))</f>
        <v>-7642.9588889598381</v>
      </c>
      <c r="L2691" s="32" t="str">
        <f ca="1">IF(AND(F2691&gt;OFFSET(F2691,-计算结果!B$19,0,1,1),'000300'!K2691&lt;OFFSET('000300'!K2691,-计算结果!B$19,0,1,1)),"卖",IF(AND(F2691&lt;OFFSET(F2691,-计算结果!B$19,0,1,1),'000300'!K2691&gt;OFFSET('000300'!K2691,-计算结果!B$19,0,1,1)),"买",L2690))</f>
        <v>买</v>
      </c>
      <c r="M2691" s="4" t="str">
        <f t="shared" ca="1" si="166"/>
        <v/>
      </c>
      <c r="N2691" s="3">
        <f ca="1">IF(L2690="买",E2691/E2690-1,0)-IF(M2691=1,计算结果!B$17,0)</f>
        <v>-2.6136809596123189E-2</v>
      </c>
      <c r="O2691" s="2">
        <f t="shared" ca="1" si="167"/>
        <v>1.8133882030914159</v>
      </c>
      <c r="P2691" s="3">
        <f ca="1">1-O2691/MAX(O$2:O2691)</f>
        <v>0.3235111093209716</v>
      </c>
    </row>
    <row r="2692" spans="1:16" x14ac:dyDescent="0.15">
      <c r="A2692" s="1">
        <v>42398</v>
      </c>
      <c r="B2692">
        <v>2855.6</v>
      </c>
      <c r="C2692">
        <v>2965.31</v>
      </c>
      <c r="D2692" s="21">
        <v>2854.37</v>
      </c>
      <c r="E2692" s="21">
        <v>2946.09</v>
      </c>
      <c r="F2692" s="43">
        <v>1094.62355968</v>
      </c>
      <c r="G2692" s="3">
        <f t="shared" si="168"/>
        <v>3.2353806907378324E-2</v>
      </c>
      <c r="H2692" s="3">
        <f>1-E2692/MAX(E$2:E2692)</f>
        <v>0.49872558361124342</v>
      </c>
      <c r="I2692" s="21">
        <f ca="1">IF(ROW()&gt;计算结果!B$18-1,AVERAGE(OFFSET(E2692,0,0,-计算结果!B$18,1)),AVERAGE(OFFSET(E2692,0,0,-ROW()+1,1)))</f>
        <v>2917.6775000000002</v>
      </c>
      <c r="J2692" s="43">
        <f t="shared" ref="J2692:J2755" ca="1" si="169">IF(I2692&gt;I2691,J2691+F2692,J2691-F2692)</f>
        <v>612237.33667071932</v>
      </c>
      <c r="K2692" s="43">
        <f ca="1">IF(ROW()&gt;计算结果!B$19+1,J2692-OFFSET(J2692,-计算结果!B$19,0,1,1),J2692-OFFSET(J2692,-ROW()+2,0,1,1))</f>
        <v>-7642.9996031997725</v>
      </c>
      <c r="L2692" s="32" t="str">
        <f ca="1">IF(AND(F2692&gt;OFFSET(F2692,-计算结果!B$19,0,1,1),'000300'!K2692&lt;OFFSET('000300'!K2692,-计算结果!B$19,0,1,1)),"卖",IF(AND(F2692&lt;OFFSET(F2692,-计算结果!B$19,0,1,1),'000300'!K2692&gt;OFFSET('000300'!K2692,-计算结果!B$19,0,1,1)),"买",L2691))</f>
        <v>买</v>
      </c>
      <c r="M2692" s="4" t="str">
        <f t="shared" ref="M2692:M2755" ca="1" si="170">IF(L2691&lt;&gt;L2692,1,"")</f>
        <v/>
      </c>
      <c r="N2692" s="3">
        <f ca="1">IF(L2691="买",E2692/E2691-1,0)-IF(M2692=1,计算结果!B$17,0)</f>
        <v>3.2353806907378324E-2</v>
      </c>
      <c r="O2692" s="2">
        <f t="shared" ref="O2692:O2755" ca="1" si="171">IFERROR(O2691*(1+N2692),O2691)</f>
        <v>1.8720582148623532</v>
      </c>
      <c r="P2692" s="3">
        <f ca="1">1-O2692/MAX(O$2:O2692)</f>
        <v>0.3016241183769558</v>
      </c>
    </row>
    <row r="2693" spans="1:16" x14ac:dyDescent="0.15">
      <c r="A2693" s="1">
        <v>42401</v>
      </c>
      <c r="B2693">
        <v>2939.04</v>
      </c>
      <c r="C2693">
        <v>2944.52</v>
      </c>
      <c r="D2693" s="21">
        <v>2869.56</v>
      </c>
      <c r="E2693" s="21">
        <v>2901.05</v>
      </c>
      <c r="F2693" s="43">
        <v>829.31449855999995</v>
      </c>
      <c r="G2693" s="3">
        <f t="shared" si="168"/>
        <v>-1.5288059767352702E-2</v>
      </c>
      <c r="H2693" s="3">
        <f>1-E2693/MAX(E$2:E2693)</f>
        <v>0.50638909684883959</v>
      </c>
      <c r="I2693" s="21">
        <f ca="1">IF(ROW()&gt;计算结果!B$18-1,AVERAGE(OFFSET(E2693,0,0,-计算结果!B$18,1)),AVERAGE(OFFSET(E2693,0,0,-ROW()+1,1)))</f>
        <v>2907.8125</v>
      </c>
      <c r="J2693" s="43">
        <f t="shared" ca="1" si="169"/>
        <v>611408.02217215928</v>
      </c>
      <c r="K2693" s="43">
        <f ca="1">IF(ROW()&gt;计算结果!B$19+1,J2693-OFFSET(J2693,-计算结果!B$19,0,1,1),J2693-OFFSET(J2693,-ROW()+2,0,1,1))</f>
        <v>-9901.3909708798165</v>
      </c>
      <c r="L2693" s="32" t="str">
        <f ca="1">IF(AND(F2693&gt;OFFSET(F2693,-计算结果!B$19,0,1,1),'000300'!K2693&lt;OFFSET('000300'!K2693,-计算结果!B$19,0,1,1)),"卖",IF(AND(F2693&lt;OFFSET(F2693,-计算结果!B$19,0,1,1),'000300'!K2693&gt;OFFSET('000300'!K2693,-计算结果!B$19,0,1,1)),"买",L2692))</f>
        <v>买</v>
      </c>
      <c r="M2693" s="4" t="str">
        <f t="shared" ca="1" si="170"/>
        <v/>
      </c>
      <c r="N2693" s="3">
        <f ca="1">IF(L2692="买",E2693/E2692-1,0)-IF(M2693=1,计算结果!B$17,0)</f>
        <v>-1.5288059767352702E-2</v>
      </c>
      <c r="O2693" s="2">
        <f t="shared" ca="1" si="171"/>
        <v>1.843438076985574</v>
      </c>
      <c r="P2693" s="3">
        <f ca="1">1-O2693/MAX(O$2:O2693)</f>
        <v>0.31230093059528652</v>
      </c>
    </row>
    <row r="2694" spans="1:16" x14ac:dyDescent="0.15">
      <c r="A2694" s="1">
        <v>42402</v>
      </c>
      <c r="B2694">
        <v>2901.53</v>
      </c>
      <c r="C2694">
        <v>2972.43</v>
      </c>
      <c r="D2694" s="21">
        <v>2901.51</v>
      </c>
      <c r="E2694" s="21">
        <v>2961.33</v>
      </c>
      <c r="F2694" s="43">
        <v>887.40233216000001</v>
      </c>
      <c r="G2694" s="3">
        <f t="shared" si="168"/>
        <v>2.0778683580082946E-2</v>
      </c>
      <c r="H2694" s="3">
        <f>1-E2694/MAX(E$2:E2694)</f>
        <v>0.49613251208058262</v>
      </c>
      <c r="I2694" s="21">
        <f ca="1">IF(ROW()&gt;计算结果!B$18-1,AVERAGE(OFFSET(E2694,0,0,-计算结果!B$18,1)),AVERAGE(OFFSET(E2694,0,0,-ROW()+1,1)))</f>
        <v>2915.5575000000003</v>
      </c>
      <c r="J2694" s="43">
        <f t="shared" ca="1" si="169"/>
        <v>612295.42450431932</v>
      </c>
      <c r="K2694" s="43">
        <f ca="1">IF(ROW()&gt;计算结果!B$19+1,J2694-OFFSET(J2694,-计算结果!B$19,0,1,1),J2694-OFFSET(J2694,-ROW()+2,0,1,1))</f>
        <v>-7580.855255039758</v>
      </c>
      <c r="L2694" s="32" t="str">
        <f ca="1">IF(AND(F2694&gt;OFFSET(F2694,-计算结果!B$19,0,1,1),'000300'!K2694&lt;OFFSET('000300'!K2694,-计算结果!B$19,0,1,1)),"卖",IF(AND(F2694&lt;OFFSET(F2694,-计算结果!B$19,0,1,1),'000300'!K2694&gt;OFFSET('000300'!K2694,-计算结果!B$19,0,1,1)),"买",L2693))</f>
        <v>买</v>
      </c>
      <c r="M2694" s="4" t="str">
        <f t="shared" ca="1" si="170"/>
        <v/>
      </c>
      <c r="N2694" s="3">
        <f ca="1">IF(L2693="买",E2694/E2693-1,0)-IF(M2694=1,计算结果!B$17,0)</f>
        <v>2.0778683580082946E-2</v>
      </c>
      <c r="O2694" s="2">
        <f t="shared" ca="1" si="171"/>
        <v>1.8817422934867338</v>
      </c>
      <c r="P2694" s="3">
        <f ca="1">1-O2694/MAX(O$2:O2694)</f>
        <v>0.29801144923380851</v>
      </c>
    </row>
    <row r="2695" spans="1:16" x14ac:dyDescent="0.15">
      <c r="A2695" s="1">
        <v>42403</v>
      </c>
      <c r="B2695">
        <v>2931.29</v>
      </c>
      <c r="C2695">
        <v>2954.71</v>
      </c>
      <c r="D2695" s="21">
        <v>2909.9</v>
      </c>
      <c r="E2695" s="21">
        <v>2948.64</v>
      </c>
      <c r="F2695" s="43">
        <v>748.17093632000001</v>
      </c>
      <c r="G2695" s="3">
        <f t="shared" si="168"/>
        <v>-4.2852367010769443E-3</v>
      </c>
      <c r="H2695" s="3">
        <f>1-E2695/MAX(E$2:E2695)</f>
        <v>0.49829170353229435</v>
      </c>
      <c r="I2695" s="21">
        <f ca="1">IF(ROW()&gt;计算结果!B$18-1,AVERAGE(OFFSET(E2695,0,0,-计算结果!B$18,1)),AVERAGE(OFFSET(E2695,0,0,-ROW()+1,1)))</f>
        <v>2939.2775000000001</v>
      </c>
      <c r="J2695" s="43">
        <f t="shared" ca="1" si="169"/>
        <v>613043.5954406393</v>
      </c>
      <c r="K2695" s="43">
        <f ca="1">IF(ROW()&gt;计算结果!B$19+1,J2695-OFFSET(J2695,-计算结果!B$19,0,1,1),J2695-OFFSET(J2695,-ROW()+2,0,1,1))</f>
        <v>-5614.1223526397953</v>
      </c>
      <c r="L2695" s="32" t="str">
        <f ca="1">IF(AND(F2695&gt;OFFSET(F2695,-计算结果!B$19,0,1,1),'000300'!K2695&lt;OFFSET('000300'!K2695,-计算结果!B$19,0,1,1)),"卖",IF(AND(F2695&lt;OFFSET(F2695,-计算结果!B$19,0,1,1),'000300'!K2695&gt;OFFSET('000300'!K2695,-计算结果!B$19,0,1,1)),"买",L2694))</f>
        <v>买</v>
      </c>
      <c r="M2695" s="4" t="str">
        <f t="shared" ca="1" si="170"/>
        <v/>
      </c>
      <c r="N2695" s="3">
        <f ca="1">IF(L2694="买",E2695/E2694-1,0)-IF(M2695=1,计算结果!B$17,0)</f>
        <v>-4.2852367010769443E-3</v>
      </c>
      <c r="O2695" s="2">
        <f t="shared" ca="1" si="171"/>
        <v>1.8736785823487159</v>
      </c>
      <c r="P2695" s="3">
        <f ca="1">1-O2695/MAX(O$2:O2695)</f>
        <v>0.3010196363352875</v>
      </c>
    </row>
    <row r="2696" spans="1:16" x14ac:dyDescent="0.15">
      <c r="A2696" s="1">
        <v>42404</v>
      </c>
      <c r="B2696">
        <v>2960.33</v>
      </c>
      <c r="C2696">
        <v>2999.21</v>
      </c>
      <c r="D2696" s="21">
        <v>2960.21</v>
      </c>
      <c r="E2696" s="21">
        <v>2984.76</v>
      </c>
      <c r="F2696" s="43">
        <v>915.50343167999995</v>
      </c>
      <c r="G2696" s="3">
        <f t="shared" si="168"/>
        <v>1.2249715122904181E-2</v>
      </c>
      <c r="H2696" s="3">
        <f>1-E2696/MAX(E$2:E2696)</f>
        <v>0.49214591982576728</v>
      </c>
      <c r="I2696" s="21">
        <f ca="1">IF(ROW()&gt;计算结果!B$18-1,AVERAGE(OFFSET(E2696,0,0,-计算结果!B$18,1)),AVERAGE(OFFSET(E2696,0,0,-ROW()+1,1)))</f>
        <v>2948.9450000000002</v>
      </c>
      <c r="J2696" s="43">
        <f t="shared" ca="1" si="169"/>
        <v>613959.09887231933</v>
      </c>
      <c r="K2696" s="43">
        <f ca="1">IF(ROW()&gt;计算结果!B$19+1,J2696-OFFSET(J2696,-计算结果!B$19,0,1,1),J2696-OFFSET(J2696,-ROW()+2,0,1,1))</f>
        <v>-3729.762222079793</v>
      </c>
      <c r="L2696" s="32" t="str">
        <f ca="1">IF(AND(F2696&gt;OFFSET(F2696,-计算结果!B$19,0,1,1),'000300'!K2696&lt;OFFSET('000300'!K2696,-计算结果!B$19,0,1,1)),"卖",IF(AND(F2696&lt;OFFSET(F2696,-计算结果!B$19,0,1,1),'000300'!K2696&gt;OFFSET('000300'!K2696,-计算结果!B$19,0,1,1)),"买",L2695))</f>
        <v>买</v>
      </c>
      <c r="M2696" s="4" t="str">
        <f t="shared" ca="1" si="170"/>
        <v/>
      </c>
      <c r="N2696" s="3">
        <f ca="1">IF(L2695="买",E2696/E2695-1,0)-IF(M2696=1,计算结果!B$17,0)</f>
        <v>1.2249715122904181E-2</v>
      </c>
      <c r="O2696" s="2">
        <f t="shared" ca="1" si="171"/>
        <v>1.8966306112143747</v>
      </c>
      <c r="P2696" s="3">
        <f ca="1">1-O2696/MAX(O$2:O2696)</f>
        <v>0.29245732600389085</v>
      </c>
    </row>
    <row r="2697" spans="1:16" x14ac:dyDescent="0.15">
      <c r="A2697" s="1">
        <v>42405</v>
      </c>
      <c r="B2697">
        <v>2982.06</v>
      </c>
      <c r="C2697">
        <v>2988.36</v>
      </c>
      <c r="D2697" s="21">
        <v>2962.85</v>
      </c>
      <c r="E2697" s="21">
        <v>2963.79</v>
      </c>
      <c r="F2697" s="43">
        <v>774.43219455999997</v>
      </c>
      <c r="G2697" s="3">
        <f t="shared" si="168"/>
        <v>-7.0256905077795695E-3</v>
      </c>
      <c r="H2697" s="3">
        <f>1-E2697/MAX(E$2:E2697)</f>
        <v>0.49571394541618452</v>
      </c>
      <c r="I2697" s="21">
        <f ca="1">IF(ROW()&gt;计算结果!B$18-1,AVERAGE(OFFSET(E2697,0,0,-计算结果!B$18,1)),AVERAGE(OFFSET(E2697,0,0,-ROW()+1,1)))</f>
        <v>2964.63</v>
      </c>
      <c r="J2697" s="43">
        <f t="shared" ca="1" si="169"/>
        <v>614733.53106687928</v>
      </c>
      <c r="K2697" s="43">
        <f ca="1">IF(ROW()&gt;计算结果!B$19+1,J2697-OFFSET(J2697,-计算结果!B$19,0,1,1),J2697-OFFSET(J2697,-ROW()+2,0,1,1))</f>
        <v>-2097.5511142398464</v>
      </c>
      <c r="L2697" s="32" t="str">
        <f ca="1">IF(AND(F2697&gt;OFFSET(F2697,-计算结果!B$19,0,1,1),'000300'!K2697&lt;OFFSET('000300'!K2697,-计算结果!B$19,0,1,1)),"卖",IF(AND(F2697&lt;OFFSET(F2697,-计算结果!B$19,0,1,1),'000300'!K2697&gt;OFFSET('000300'!K2697,-计算结果!B$19,0,1,1)),"买",L2696))</f>
        <v>买</v>
      </c>
      <c r="M2697" s="4" t="str">
        <f t="shared" ca="1" si="170"/>
        <v/>
      </c>
      <c r="N2697" s="3">
        <f ca="1">IF(L2696="买",E2697/E2696-1,0)-IF(M2697=1,计算结果!B$17,0)</f>
        <v>-7.0256905077795695E-3</v>
      </c>
      <c r="O2697" s="2">
        <f t="shared" ca="1" si="171"/>
        <v>1.8833054715324018</v>
      </c>
      <c r="P2697" s="3">
        <f ca="1">1-O2697/MAX(O$2:O2697)</f>
        <v>0.29742830185243418</v>
      </c>
    </row>
    <row r="2698" spans="1:16" x14ac:dyDescent="0.15">
      <c r="A2698" s="1">
        <v>42415</v>
      </c>
      <c r="B2698">
        <v>2888.43</v>
      </c>
      <c r="C2698">
        <v>2961.49</v>
      </c>
      <c r="D2698" s="21">
        <v>2886.02</v>
      </c>
      <c r="E2698" s="21">
        <v>2946.71</v>
      </c>
      <c r="F2698" s="43">
        <v>712.85047296000005</v>
      </c>
      <c r="G2698" s="3">
        <f t="shared" si="168"/>
        <v>-5.7628914329287406E-3</v>
      </c>
      <c r="H2698" s="3">
        <f>1-E2698/MAX(E$2:E2698)</f>
        <v>0.49862009119989104</v>
      </c>
      <c r="I2698" s="21">
        <f ca="1">IF(ROW()&gt;计算结果!B$18-1,AVERAGE(OFFSET(E2698,0,0,-计算结果!B$18,1)),AVERAGE(OFFSET(E2698,0,0,-ROW()+1,1)))</f>
        <v>2960.9749999999995</v>
      </c>
      <c r="J2698" s="43">
        <f t="shared" ca="1" si="169"/>
        <v>614020.68059391924</v>
      </c>
      <c r="K2698" s="43">
        <f ca="1">IF(ROW()&gt;计算结果!B$19+1,J2698-OFFSET(J2698,-计算结果!B$19,0,1,1),J2698-OFFSET(J2698,-ROW()+2,0,1,1))</f>
        <v>-1537.8950553599279</v>
      </c>
      <c r="L2698" s="32" t="str">
        <f ca="1">IF(AND(F2698&gt;OFFSET(F2698,-计算结果!B$19,0,1,1),'000300'!K2698&lt;OFFSET('000300'!K2698,-计算结果!B$19,0,1,1)),"卖",IF(AND(F2698&lt;OFFSET(F2698,-计算结果!B$19,0,1,1),'000300'!K2698&gt;OFFSET('000300'!K2698,-计算结果!B$19,0,1,1)),"买",L2697))</f>
        <v>买</v>
      </c>
      <c r="M2698" s="4" t="str">
        <f t="shared" ca="1" si="170"/>
        <v/>
      </c>
      <c r="N2698" s="3">
        <f ca="1">IF(L2697="买",E2698/E2697-1,0)-IF(M2698=1,计算结果!B$17,0)</f>
        <v>-5.7628914329287406E-3</v>
      </c>
      <c r="O2698" s="2">
        <f t="shared" ca="1" si="171"/>
        <v>1.87245218656492</v>
      </c>
      <c r="P2698" s="3">
        <f ca="1">1-O2698/MAX(O$2:O2698)</f>
        <v>0.30147714627270705</v>
      </c>
    </row>
    <row r="2699" spans="1:16" x14ac:dyDescent="0.15">
      <c r="A2699" s="1">
        <v>42416</v>
      </c>
      <c r="B2699">
        <v>2962.19</v>
      </c>
      <c r="C2699">
        <v>3042.09</v>
      </c>
      <c r="D2699" s="21">
        <v>2962.19</v>
      </c>
      <c r="E2699" s="21">
        <v>3037.04</v>
      </c>
      <c r="F2699" s="43">
        <v>1123.00490752</v>
      </c>
      <c r="G2699" s="3">
        <f t="shared" si="168"/>
        <v>3.0654526573704155E-2</v>
      </c>
      <c r="H2699" s="3">
        <f>1-E2699/MAX(E$2:E2699)</f>
        <v>0.48325052746205677</v>
      </c>
      <c r="I2699" s="21">
        <f ca="1">IF(ROW()&gt;计算结果!B$18-1,AVERAGE(OFFSET(E2699,0,0,-计算结果!B$18,1)),AVERAGE(OFFSET(E2699,0,0,-ROW()+1,1)))</f>
        <v>2983.0749999999998</v>
      </c>
      <c r="J2699" s="43">
        <f t="shared" ca="1" si="169"/>
        <v>615143.68550143926</v>
      </c>
      <c r="K2699" s="43">
        <f ca="1">IF(ROW()&gt;计算结果!B$19+1,J2699-OFFSET(J2699,-计算结果!B$19,0,1,1),J2699-OFFSET(J2699,-ROW()+2,0,1,1))</f>
        <v>855.0865305600455</v>
      </c>
      <c r="L2699" s="32" t="str">
        <f ca="1">IF(AND(F2699&gt;OFFSET(F2699,-计算结果!B$19,0,1,1),'000300'!K2699&lt;OFFSET('000300'!K2699,-计算结果!B$19,0,1,1)),"卖",IF(AND(F2699&lt;OFFSET(F2699,-计算结果!B$19,0,1,1),'000300'!K2699&gt;OFFSET('000300'!K2699,-计算结果!B$19,0,1,1)),"买",L2698))</f>
        <v>买</v>
      </c>
      <c r="M2699" s="4" t="str">
        <f t="shared" ca="1" si="170"/>
        <v/>
      </c>
      <c r="N2699" s="3">
        <f ca="1">IF(L2698="买",E2699/E2698-1,0)-IF(M2699=1,计算结果!B$17,0)</f>
        <v>3.0654526573704155E-2</v>
      </c>
      <c r="O2699" s="2">
        <f t="shared" ca="1" si="171"/>
        <v>1.9298513218759648</v>
      </c>
      <c r="P2699" s="3">
        <f ca="1">1-O2699/MAX(O$2:O2699)</f>
        <v>0.28006425889078401</v>
      </c>
    </row>
    <row r="2700" spans="1:16" x14ac:dyDescent="0.15">
      <c r="A2700" s="1">
        <v>42417</v>
      </c>
      <c r="B2700">
        <v>3034.09</v>
      </c>
      <c r="C2700">
        <v>3065.78</v>
      </c>
      <c r="D2700" s="21">
        <v>3027.05</v>
      </c>
      <c r="E2700" s="21">
        <v>3063.32</v>
      </c>
      <c r="F2700" s="43">
        <v>1222.7933798399999</v>
      </c>
      <c r="G2700" s="3">
        <f t="shared" si="168"/>
        <v>8.6531622895977822E-3</v>
      </c>
      <c r="H2700" s="3">
        <f>1-E2700/MAX(E$2:E2700)</f>
        <v>0.47877901041312187</v>
      </c>
      <c r="I2700" s="21">
        <f ca="1">IF(ROW()&gt;计算结果!B$18-1,AVERAGE(OFFSET(E2700,0,0,-计算结果!B$18,1)),AVERAGE(OFFSET(E2700,0,0,-ROW()+1,1)))</f>
        <v>3002.7150000000001</v>
      </c>
      <c r="J2700" s="43">
        <f t="shared" ca="1" si="169"/>
        <v>616366.47888127924</v>
      </c>
      <c r="K2700" s="43">
        <f ca="1">IF(ROW()&gt;计算结果!B$19+1,J2700-OFFSET(J2700,-计算结果!B$19,0,1,1),J2700-OFFSET(J2700,-ROW()+2,0,1,1))</f>
        <v>3034.518650879967</v>
      </c>
      <c r="L2700" s="32" t="str">
        <f ca="1">IF(AND(F2700&gt;OFFSET(F2700,-计算结果!B$19,0,1,1),'000300'!K2700&lt;OFFSET('000300'!K2700,-计算结果!B$19,0,1,1)),"卖",IF(AND(F2700&lt;OFFSET(F2700,-计算结果!B$19,0,1,1),'000300'!K2700&gt;OFFSET('000300'!K2700,-计算结果!B$19,0,1,1)),"买",L2699))</f>
        <v>买</v>
      </c>
      <c r="M2700" s="4" t="str">
        <f t="shared" ca="1" si="170"/>
        <v/>
      </c>
      <c r="N2700" s="3">
        <f ca="1">IF(L2699="买",E2700/E2699-1,0)-IF(M2700=1,计算结果!B$17,0)</f>
        <v>8.6531622895977822E-3</v>
      </c>
      <c r="O2700" s="2">
        <f t="shared" ca="1" si="171"/>
        <v>1.9465506385589524</v>
      </c>
      <c r="P2700" s="3">
        <f ca="1">1-O2700/MAX(O$2:O2700)</f>
        <v>0.27383453808488412</v>
      </c>
    </row>
    <row r="2701" spans="1:16" x14ac:dyDescent="0.15">
      <c r="A2701" s="1">
        <v>42418</v>
      </c>
      <c r="B2701">
        <v>3079.53</v>
      </c>
      <c r="C2701">
        <v>3093.51</v>
      </c>
      <c r="D2701" s="21">
        <v>3049.84</v>
      </c>
      <c r="E2701" s="21">
        <v>3053.7</v>
      </c>
      <c r="F2701" s="43">
        <v>1226.18609664</v>
      </c>
      <c r="G2701" s="3">
        <f t="shared" si="168"/>
        <v>-3.1403836360550663E-3</v>
      </c>
      <c r="H2701" s="3">
        <f>1-E2701/MAX(E$2:E2701)</f>
        <v>0.48041584427958894</v>
      </c>
      <c r="I2701" s="21">
        <f ca="1">IF(ROW()&gt;计算结果!B$18-1,AVERAGE(OFFSET(E2701,0,0,-计算结果!B$18,1)),AVERAGE(OFFSET(E2701,0,0,-ROW()+1,1)))</f>
        <v>3025.1925000000001</v>
      </c>
      <c r="J2701" s="43">
        <f t="shared" ca="1" si="169"/>
        <v>617592.66497791919</v>
      </c>
      <c r="K2701" s="43">
        <f ca="1">IF(ROW()&gt;计算结果!B$19+1,J2701-OFFSET(J2701,-计算结果!B$19,0,1,1),J2701-OFFSET(J2701,-ROW()+2,0,1,1))</f>
        <v>5355.328307199874</v>
      </c>
      <c r="L2701" s="32" t="str">
        <f ca="1">IF(AND(F2701&gt;OFFSET(F2701,-计算结果!B$19,0,1,1),'000300'!K2701&lt;OFFSET('000300'!K2701,-计算结果!B$19,0,1,1)),"卖",IF(AND(F2701&lt;OFFSET(F2701,-计算结果!B$19,0,1,1),'000300'!K2701&gt;OFFSET('000300'!K2701,-计算结果!B$19,0,1,1)),"买",L2700))</f>
        <v>买</v>
      </c>
      <c r="M2701" s="4" t="str">
        <f t="shared" ca="1" si="170"/>
        <v/>
      </c>
      <c r="N2701" s="3">
        <f ca="1">IF(L2700="买",E2701/E2700-1,0)-IF(M2701=1,计算结果!B$17,0)</f>
        <v>-3.1403836360550663E-3</v>
      </c>
      <c r="O2701" s="2">
        <f t="shared" ca="1" si="171"/>
        <v>1.9404377227868692</v>
      </c>
      <c r="P2701" s="3">
        <f ca="1">1-O2701/MAX(O$2:O2701)</f>
        <v>0.27611497621855075</v>
      </c>
    </row>
    <row r="2702" spans="1:16" x14ac:dyDescent="0.15">
      <c r="A2702" s="1">
        <v>42419</v>
      </c>
      <c r="B2702">
        <v>3047.94</v>
      </c>
      <c r="C2702">
        <v>3065.97</v>
      </c>
      <c r="D2702" s="21">
        <v>3032.63</v>
      </c>
      <c r="E2702" s="21">
        <v>3051.58</v>
      </c>
      <c r="F2702" s="43">
        <v>908.49345535999998</v>
      </c>
      <c r="G2702" s="3">
        <f t="shared" si="168"/>
        <v>-6.9423977469951215E-4</v>
      </c>
      <c r="H2702" s="3">
        <f>1-E2702/MAX(E$2:E2702)</f>
        <v>0.48077656026679372</v>
      </c>
      <c r="I2702" s="21">
        <f ca="1">IF(ROW()&gt;计算结果!B$18-1,AVERAGE(OFFSET(E2702,0,0,-计算结果!B$18,1)),AVERAGE(OFFSET(E2702,0,0,-ROW()+1,1)))</f>
        <v>3051.4100000000003</v>
      </c>
      <c r="J2702" s="43">
        <f t="shared" ca="1" si="169"/>
        <v>618501.15843327914</v>
      </c>
      <c r="K2702" s="43">
        <f ca="1">IF(ROW()&gt;计算结果!B$19+1,J2702-OFFSET(J2702,-计算结果!B$19,0,1,1),J2702-OFFSET(J2702,-ROW()+2,0,1,1))</f>
        <v>7093.1362611198565</v>
      </c>
      <c r="L2702" s="32" t="str">
        <f ca="1">IF(AND(F2702&gt;OFFSET(F2702,-计算结果!B$19,0,1,1),'000300'!K2702&lt;OFFSET('000300'!K2702,-计算结果!B$19,0,1,1)),"卖",IF(AND(F2702&lt;OFFSET(F2702,-计算结果!B$19,0,1,1),'000300'!K2702&gt;OFFSET('000300'!K2702,-计算结果!B$19,0,1,1)),"买",L2701))</f>
        <v>买</v>
      </c>
      <c r="M2702" s="4" t="str">
        <f t="shared" ca="1" si="170"/>
        <v/>
      </c>
      <c r="N2702" s="3">
        <f ca="1">IF(L2701="买",E2702/E2701-1,0)-IF(M2702=1,计算结果!B$17,0)</f>
        <v>-6.9423977469951215E-4</v>
      </c>
      <c r="O2702" s="2">
        <f t="shared" ca="1" si="171"/>
        <v>1.9390905937393832</v>
      </c>
      <c r="P2702" s="3">
        <f ca="1">1-O2702/MAX(O$2:O2702)</f>
        <v>0.27661752599436917</v>
      </c>
    </row>
    <row r="2703" spans="1:16" x14ac:dyDescent="0.15">
      <c r="A2703" s="1">
        <v>42422</v>
      </c>
      <c r="B2703">
        <v>3083.93</v>
      </c>
      <c r="C2703">
        <v>3128.21</v>
      </c>
      <c r="D2703" s="21">
        <v>3071.33</v>
      </c>
      <c r="E2703" s="21">
        <v>3118.87</v>
      </c>
      <c r="F2703" s="43">
        <v>1416.8408064</v>
      </c>
      <c r="G2703" s="3">
        <f t="shared" si="168"/>
        <v>2.2050872007288058E-2</v>
      </c>
      <c r="H2703" s="3">
        <f>1-E2703/MAX(E$2:E2703)</f>
        <v>0.46932723065405291</v>
      </c>
      <c r="I2703" s="21">
        <f ca="1">IF(ROW()&gt;计算结果!B$18-1,AVERAGE(OFFSET(E2703,0,0,-计算结果!B$18,1)),AVERAGE(OFFSET(E2703,0,0,-ROW()+1,1)))</f>
        <v>3071.8675000000003</v>
      </c>
      <c r="J2703" s="43">
        <f t="shared" ca="1" si="169"/>
        <v>619917.99923967919</v>
      </c>
      <c r="K2703" s="43">
        <f ca="1">IF(ROW()&gt;计算结果!B$19+1,J2703-OFFSET(J2703,-计算结果!B$19,0,1,1),J2703-OFFSET(J2703,-ROW()+2,0,1,1))</f>
        <v>7622.5747353598708</v>
      </c>
      <c r="L2703" s="32" t="str">
        <f ca="1">IF(AND(F2703&gt;OFFSET(F2703,-计算结果!B$19,0,1,1),'000300'!K2703&lt;OFFSET('000300'!K2703,-计算结果!B$19,0,1,1)),"卖",IF(AND(F2703&lt;OFFSET(F2703,-计算结果!B$19,0,1,1),'000300'!K2703&gt;OFFSET('000300'!K2703,-计算结果!B$19,0,1,1)),"买",L2702))</f>
        <v>买</v>
      </c>
      <c r="M2703" s="4" t="str">
        <f t="shared" ca="1" si="170"/>
        <v/>
      </c>
      <c r="N2703" s="3">
        <f ca="1">IF(L2702="买",E2703/E2702-1,0)-IF(M2703=1,计算结果!B$17,0)</f>
        <v>2.2050872007288058E-2</v>
      </c>
      <c r="O2703" s="2">
        <f t="shared" ca="1" si="171"/>
        <v>1.9818492322324666</v>
      </c>
      <c r="P2703" s="3">
        <f ca="1">1-O2703/MAX(O$2:O2703)</f>
        <v>0.26066631164775556</v>
      </c>
    </row>
    <row r="2704" spans="1:16" x14ac:dyDescent="0.15">
      <c r="A2704" s="1">
        <v>42423</v>
      </c>
      <c r="B2704">
        <v>3117.2</v>
      </c>
      <c r="C2704">
        <v>3119.22</v>
      </c>
      <c r="D2704" s="21">
        <v>3061.43</v>
      </c>
      <c r="E2704" s="21">
        <v>3089.36</v>
      </c>
      <c r="F2704" s="43">
        <v>1174.76466688</v>
      </c>
      <c r="G2704" s="3">
        <f t="shared" si="168"/>
        <v>-9.4617601887861946E-3</v>
      </c>
      <c r="H2704" s="3">
        <f>1-E2704/MAX(E$2:E2704)</f>
        <v>0.47434832913632341</v>
      </c>
      <c r="I2704" s="21">
        <f ca="1">IF(ROW()&gt;计算结果!B$18-1,AVERAGE(OFFSET(E2704,0,0,-计算结果!B$18,1)),AVERAGE(OFFSET(E2704,0,0,-ROW()+1,1)))</f>
        <v>3078.3775000000001</v>
      </c>
      <c r="J2704" s="43">
        <f t="shared" ca="1" si="169"/>
        <v>621092.76390655921</v>
      </c>
      <c r="K2704" s="43">
        <f ca="1">IF(ROW()&gt;计算结果!B$19+1,J2704-OFFSET(J2704,-计算结果!B$19,0,1,1),J2704-OFFSET(J2704,-ROW()+2,0,1,1))</f>
        <v>8049.1684659199091</v>
      </c>
      <c r="L2704" s="32" t="str">
        <f ca="1">IF(AND(F2704&gt;OFFSET(F2704,-计算结果!B$19,0,1,1),'000300'!K2704&lt;OFFSET('000300'!K2704,-计算结果!B$19,0,1,1)),"卖",IF(AND(F2704&lt;OFFSET(F2704,-计算结果!B$19,0,1,1),'000300'!K2704&gt;OFFSET('000300'!K2704,-计算结果!B$19,0,1,1)),"买",L2703))</f>
        <v>买</v>
      </c>
      <c r="M2704" s="4" t="str">
        <f t="shared" ca="1" si="170"/>
        <v/>
      </c>
      <c r="N2704" s="3">
        <f ca="1">IF(L2703="买",E2704/E2703-1,0)-IF(M2704=1,计算结果!B$17,0)</f>
        <v>-9.4617601887861946E-3</v>
      </c>
      <c r="O2704" s="2">
        <f t="shared" ca="1" si="171"/>
        <v>1.9630974500667528</v>
      </c>
      <c r="P2704" s="3">
        <f ca="1">1-O2704/MAX(O$2:O2704)</f>
        <v>0.26766170970643532</v>
      </c>
    </row>
    <row r="2705" spans="1:16" x14ac:dyDescent="0.15">
      <c r="A2705" s="1">
        <v>42424</v>
      </c>
      <c r="B2705">
        <v>3077.61</v>
      </c>
      <c r="C2705">
        <v>3109.55</v>
      </c>
      <c r="D2705" s="21">
        <v>3055.25</v>
      </c>
      <c r="E2705" s="21">
        <v>3109.55</v>
      </c>
      <c r="F2705" s="43">
        <v>1129.1860991999999</v>
      </c>
      <c r="G2705" s="3">
        <f t="shared" si="168"/>
        <v>6.535334179247565E-3</v>
      </c>
      <c r="H2705" s="3">
        <f>1-E2705/MAX(E$2:E2705)</f>
        <v>0.47091301980534939</v>
      </c>
      <c r="I2705" s="21">
        <f ca="1">IF(ROW()&gt;计算结果!B$18-1,AVERAGE(OFFSET(E2705,0,0,-计算结果!B$18,1)),AVERAGE(OFFSET(E2705,0,0,-ROW()+1,1)))</f>
        <v>3092.34</v>
      </c>
      <c r="J2705" s="43">
        <f t="shared" ca="1" si="169"/>
        <v>622221.95000575925</v>
      </c>
      <c r="K2705" s="43">
        <f ca="1">IF(ROW()&gt;计算结果!B$19+1,J2705-OFFSET(J2705,-计算结果!B$19,0,1,1),J2705-OFFSET(J2705,-ROW()+2,0,1,1))</f>
        <v>8262.8511334399227</v>
      </c>
      <c r="L2705" s="32" t="str">
        <f ca="1">IF(AND(F2705&gt;OFFSET(F2705,-计算结果!B$19,0,1,1),'000300'!K2705&lt;OFFSET('000300'!K2705,-计算结果!B$19,0,1,1)),"卖",IF(AND(F2705&lt;OFFSET(F2705,-计算结果!B$19,0,1,1),'000300'!K2705&gt;OFFSET('000300'!K2705,-计算结果!B$19,0,1,1)),"买",L2704))</f>
        <v>买</v>
      </c>
      <c r="M2705" s="4" t="str">
        <f t="shared" ca="1" si="170"/>
        <v/>
      </c>
      <c r="N2705" s="3">
        <f ca="1">IF(L2704="买",E2705/E2704-1,0)-IF(M2705=1,计算结果!B$17,0)</f>
        <v>6.535334179247565E-3</v>
      </c>
      <c r="O2705" s="2">
        <f t="shared" ca="1" si="171"/>
        <v>1.9759269479293677</v>
      </c>
      <c r="P2705" s="3">
        <f ca="1">1-O2705/MAX(O$2:O2705)</f>
        <v>0.26287563424710814</v>
      </c>
    </row>
    <row r="2706" spans="1:16" x14ac:dyDescent="0.15">
      <c r="A2706" s="1">
        <v>42425</v>
      </c>
      <c r="B2706">
        <v>3104.41</v>
      </c>
      <c r="C2706">
        <v>3104.44</v>
      </c>
      <c r="D2706" s="21">
        <v>2905.46</v>
      </c>
      <c r="E2706" s="21">
        <v>2918.75</v>
      </c>
      <c r="F2706" s="43">
        <v>1534.9301247999999</v>
      </c>
      <c r="G2706" s="3">
        <f t="shared" si="168"/>
        <v>-6.1359360679198005E-2</v>
      </c>
      <c r="H2706" s="3">
        <f>1-E2706/MAX(E$2:E2706)</f>
        <v>0.5033774586537807</v>
      </c>
      <c r="I2706" s="21">
        <f ca="1">IF(ROW()&gt;计算结果!B$18-1,AVERAGE(OFFSET(E2706,0,0,-计算结果!B$18,1)),AVERAGE(OFFSET(E2706,0,0,-ROW()+1,1)))</f>
        <v>3059.1324999999997</v>
      </c>
      <c r="J2706" s="43">
        <f t="shared" ca="1" si="169"/>
        <v>620687.0198809593</v>
      </c>
      <c r="K2706" s="43">
        <f ca="1">IF(ROW()&gt;计算结果!B$19+1,J2706-OFFSET(J2706,-计算结果!B$19,0,1,1),J2706-OFFSET(J2706,-ROW()+2,0,1,1))</f>
        <v>5953.4888140800176</v>
      </c>
      <c r="L2706" s="32" t="str">
        <f ca="1">IF(AND(F2706&gt;OFFSET(F2706,-计算结果!B$19,0,1,1),'000300'!K2706&lt;OFFSET('000300'!K2706,-计算结果!B$19,0,1,1)),"卖",IF(AND(F2706&lt;OFFSET(F2706,-计算结果!B$19,0,1,1),'000300'!K2706&gt;OFFSET('000300'!K2706,-计算结果!B$19,0,1,1)),"买",L2705))</f>
        <v>买</v>
      </c>
      <c r="M2706" s="4" t="str">
        <f t="shared" ca="1" si="170"/>
        <v/>
      </c>
      <c r="N2706" s="3">
        <f ca="1">IF(L2705="买",E2706/E2705-1,0)-IF(M2706=1,计算结果!B$17,0)</f>
        <v>-6.1359360679198005E-2</v>
      </c>
      <c r="O2706" s="2">
        <f t="shared" ca="1" si="171"/>
        <v>1.8546853336556228</v>
      </c>
      <c r="P2706" s="3">
        <f ca="1">1-O2706/MAX(O$2:O2706)</f>
        <v>0.30810511407076491</v>
      </c>
    </row>
    <row r="2707" spans="1:16" x14ac:dyDescent="0.15">
      <c r="A2707" s="1">
        <v>42426</v>
      </c>
      <c r="B2707">
        <v>2942.1</v>
      </c>
      <c r="C2707">
        <v>2964.39</v>
      </c>
      <c r="D2707" s="21">
        <v>2902.95</v>
      </c>
      <c r="E2707" s="21">
        <v>2948.03</v>
      </c>
      <c r="F2707" s="43">
        <v>1025.31571712</v>
      </c>
      <c r="G2707" s="3">
        <f t="shared" si="168"/>
        <v>1.0031691648822338E-2</v>
      </c>
      <c r="H2707" s="3">
        <f>1-E2707/MAX(E$2:E2707)</f>
        <v>0.49839549445314091</v>
      </c>
      <c r="I2707" s="21">
        <f ca="1">IF(ROW()&gt;计算结果!B$18-1,AVERAGE(OFFSET(E2707,0,0,-计算结果!B$18,1)),AVERAGE(OFFSET(E2707,0,0,-ROW()+1,1)))</f>
        <v>3016.4225000000001</v>
      </c>
      <c r="J2707" s="43">
        <f t="shared" ca="1" si="169"/>
        <v>619661.70416383934</v>
      </c>
      <c r="K2707" s="43">
        <f ca="1">IF(ROW()&gt;计算结果!B$19+1,J2707-OFFSET(J2707,-计算结果!B$19,0,1,1),J2707-OFFSET(J2707,-ROW()+2,0,1,1))</f>
        <v>5641.0235699201003</v>
      </c>
      <c r="L2707" s="32" t="str">
        <f ca="1">IF(AND(F2707&gt;OFFSET(F2707,-计算结果!B$19,0,1,1),'000300'!K2707&lt;OFFSET('000300'!K2707,-计算结果!B$19,0,1,1)),"卖",IF(AND(F2707&lt;OFFSET(F2707,-计算结果!B$19,0,1,1),'000300'!K2707&gt;OFFSET('000300'!K2707,-计算结果!B$19,0,1,1)),"买",L2706))</f>
        <v>买</v>
      </c>
      <c r="M2707" s="4" t="str">
        <f t="shared" ca="1" si="170"/>
        <v/>
      </c>
      <c r="N2707" s="3">
        <f ca="1">IF(L2706="买",E2707/E2706-1,0)-IF(M2707=1,计算结果!B$17,0)</f>
        <v>1.0031691648822338E-2</v>
      </c>
      <c r="O2707" s="2">
        <f t="shared" ca="1" si="171"/>
        <v>1.8732909650284493</v>
      </c>
      <c r="P2707" s="3">
        <f ca="1">1-O2707/MAX(O$2:O2707)</f>
        <v>0.30116423792172564</v>
      </c>
    </row>
    <row r="2708" spans="1:16" x14ac:dyDescent="0.15">
      <c r="A2708" s="1">
        <v>42429</v>
      </c>
      <c r="B2708">
        <v>2939.58</v>
      </c>
      <c r="C2708">
        <v>2939.87</v>
      </c>
      <c r="D2708" s="21">
        <v>2821.21</v>
      </c>
      <c r="E2708" s="21">
        <v>2877.47</v>
      </c>
      <c r="F2708" s="43">
        <v>1184.40828928</v>
      </c>
      <c r="G2708" s="3">
        <f t="shared" si="168"/>
        <v>-2.3934627530927566E-2</v>
      </c>
      <c r="H2708" s="3">
        <f>1-E2708/MAX(E$2:E2708)</f>
        <v>0.51040121146124007</v>
      </c>
      <c r="I2708" s="21">
        <f ca="1">IF(ROW()&gt;计算结果!B$18-1,AVERAGE(OFFSET(E2708,0,0,-计算结果!B$18,1)),AVERAGE(OFFSET(E2708,0,0,-ROW()+1,1)))</f>
        <v>2963.45</v>
      </c>
      <c r="J2708" s="43">
        <f t="shared" ca="1" si="169"/>
        <v>618477.29587455932</v>
      </c>
      <c r="K2708" s="43">
        <f ca="1">IF(ROW()&gt;计算结果!B$19+1,J2708-OFFSET(J2708,-计算结果!B$19,0,1,1),J2708-OFFSET(J2708,-ROW()+2,0,1,1))</f>
        <v>3333.6103731200565</v>
      </c>
      <c r="L2708" s="32" t="str">
        <f ca="1">IF(AND(F2708&gt;OFFSET(F2708,-计算结果!B$19,0,1,1),'000300'!K2708&lt;OFFSET('000300'!K2708,-计算结果!B$19,0,1,1)),"卖",IF(AND(F2708&lt;OFFSET(F2708,-计算结果!B$19,0,1,1),'000300'!K2708&gt;OFFSET('000300'!K2708,-计算结果!B$19,0,1,1)),"买",L2707))</f>
        <v>买</v>
      </c>
      <c r="M2708" s="4" t="str">
        <f t="shared" ca="1" si="170"/>
        <v/>
      </c>
      <c r="N2708" s="3">
        <f ca="1">IF(L2707="买",E2708/E2707-1,0)-IF(M2708=1,计算结果!B$17,0)</f>
        <v>-2.3934627530927566E-2</v>
      </c>
      <c r="O2708" s="2">
        <f t="shared" ca="1" si="171"/>
        <v>1.8284544435234416</v>
      </c>
      <c r="P2708" s="3">
        <f ca="1">1-O2708/MAX(O$2:O2708)</f>
        <v>0.31789061159236098</v>
      </c>
    </row>
    <row r="2709" spans="1:16" x14ac:dyDescent="0.15">
      <c r="A2709" s="1">
        <v>42430</v>
      </c>
      <c r="B2709">
        <v>2881.34</v>
      </c>
      <c r="C2709">
        <v>2950.44</v>
      </c>
      <c r="D2709" s="21">
        <v>2863.32</v>
      </c>
      <c r="E2709" s="21">
        <v>2930.69</v>
      </c>
      <c r="F2709" s="43">
        <v>1104.9104179200001</v>
      </c>
      <c r="G2709" s="3">
        <f t="shared" si="168"/>
        <v>1.8495414374433139E-2</v>
      </c>
      <c r="H2709" s="3">
        <f>1-E2709/MAX(E$2:E2709)</f>
        <v>0.50134587898999516</v>
      </c>
      <c r="I2709" s="21">
        <f ca="1">IF(ROW()&gt;计算结果!B$18-1,AVERAGE(OFFSET(E2709,0,0,-计算结果!B$18,1)),AVERAGE(OFFSET(E2709,0,0,-ROW()+1,1)))</f>
        <v>2918.7350000000001</v>
      </c>
      <c r="J2709" s="43">
        <f t="shared" ca="1" si="169"/>
        <v>617372.38545663934</v>
      </c>
      <c r="K2709" s="43">
        <f ca="1">IF(ROW()&gt;计算结果!B$19+1,J2709-OFFSET(J2709,-计算结果!B$19,0,1,1),J2709-OFFSET(J2709,-ROW()+2,0,1,1))</f>
        <v>1005.9065753601026</v>
      </c>
      <c r="L2709" s="32" t="str">
        <f ca="1">IF(AND(F2709&gt;OFFSET(F2709,-计算结果!B$19,0,1,1),'000300'!K2709&lt;OFFSET('000300'!K2709,-计算结果!B$19,0,1,1)),"卖",IF(AND(F2709&lt;OFFSET(F2709,-计算结果!B$19,0,1,1),'000300'!K2709&gt;OFFSET('000300'!K2709,-计算结果!B$19,0,1,1)),"买",L2708))</f>
        <v>买</v>
      </c>
      <c r="M2709" s="4" t="str">
        <f t="shared" ca="1" si="170"/>
        <v/>
      </c>
      <c r="N2709" s="3">
        <f ca="1">IF(L2708="买",E2709/E2708-1,0)-IF(M2709=1,计算结果!B$17,0)</f>
        <v>1.8495414374433139E-2</v>
      </c>
      <c r="O2709" s="2">
        <f t="shared" ca="1" si="171"/>
        <v>1.8622724661211811</v>
      </c>
      <c r="P2709" s="3">
        <f ca="1">1-O2709/MAX(O$2:O2709)</f>
        <v>0.3052747158050706</v>
      </c>
    </row>
    <row r="2710" spans="1:16" x14ac:dyDescent="0.15">
      <c r="A2710" s="1">
        <v>42431</v>
      </c>
      <c r="B2710">
        <v>2933.92</v>
      </c>
      <c r="C2710">
        <v>3054.72</v>
      </c>
      <c r="D2710" s="21">
        <v>2933.12</v>
      </c>
      <c r="E2710" s="21">
        <v>3051.33</v>
      </c>
      <c r="F2710" s="43">
        <v>1640.25155584</v>
      </c>
      <c r="G2710" s="3">
        <f t="shared" si="168"/>
        <v>4.1164367435654992E-2</v>
      </c>
      <c r="H2710" s="3">
        <f>1-E2710/MAX(E$2:E2710)</f>
        <v>0.48081909752943575</v>
      </c>
      <c r="I2710" s="21">
        <f ca="1">IF(ROW()&gt;计算结果!B$18-1,AVERAGE(OFFSET(E2710,0,0,-计算结果!B$18,1)),AVERAGE(OFFSET(E2710,0,0,-ROW()+1,1)))</f>
        <v>2951.88</v>
      </c>
      <c r="J2710" s="43">
        <f t="shared" ca="1" si="169"/>
        <v>619012.63701247936</v>
      </c>
      <c r="K2710" s="43">
        <f ca="1">IF(ROW()&gt;计算结果!B$19+1,J2710-OFFSET(J2710,-计算结果!B$19,0,1,1),J2710-OFFSET(J2710,-ROW()+2,0,1,1))</f>
        <v>1419.9720345601672</v>
      </c>
      <c r="L2710" s="32" t="str">
        <f ca="1">IF(AND(F2710&gt;OFFSET(F2710,-计算结果!B$19,0,1,1),'000300'!K2710&lt;OFFSET('000300'!K2710,-计算结果!B$19,0,1,1)),"卖",IF(AND(F2710&lt;OFFSET(F2710,-计算结果!B$19,0,1,1),'000300'!K2710&gt;OFFSET('000300'!K2710,-计算结果!B$19,0,1,1)),"买",L2709))</f>
        <v>卖</v>
      </c>
      <c r="M2710" s="4">
        <f t="shared" ca="1" si="170"/>
        <v>1</v>
      </c>
      <c r="N2710" s="3">
        <f ca="1">IF(L2709="买",E2710/E2709-1,0)-IF(M2710=1,计算结果!B$17,0)</f>
        <v>4.1164367435654992E-2</v>
      </c>
      <c r="O2710" s="2">
        <f t="shared" ca="1" si="171"/>
        <v>1.9389317341818968</v>
      </c>
      <c r="P2710" s="3">
        <f ca="1">1-O2710/MAX(O$2:O2710)</f>
        <v>0.27667678893963066</v>
      </c>
    </row>
    <row r="2711" spans="1:16" x14ac:dyDescent="0.15">
      <c r="A2711" s="1">
        <v>42432</v>
      </c>
      <c r="B2711">
        <v>3050.39</v>
      </c>
      <c r="C2711">
        <v>3078.44</v>
      </c>
      <c r="D2711" s="21">
        <v>3040.25</v>
      </c>
      <c r="E2711" s="21">
        <v>3058.42</v>
      </c>
      <c r="F2711" s="43">
        <v>1655.09087232</v>
      </c>
      <c r="G2711" s="3">
        <f t="shared" si="168"/>
        <v>2.3235769320264499E-3</v>
      </c>
      <c r="H2711" s="3">
        <f>1-E2711/MAX(E$2:E2711)</f>
        <v>0.47961274076090654</v>
      </c>
      <c r="I2711" s="21">
        <f ca="1">IF(ROW()&gt;计算结果!B$18-1,AVERAGE(OFFSET(E2711,0,0,-计算结果!B$18,1)),AVERAGE(OFFSET(E2711,0,0,-ROW()+1,1)))</f>
        <v>2979.4775</v>
      </c>
      <c r="J2711" s="43">
        <f t="shared" ca="1" si="169"/>
        <v>620667.72788479936</v>
      </c>
      <c r="K2711" s="43">
        <f ca="1">IF(ROW()&gt;计算结果!B$19+1,J2711-OFFSET(J2711,-计算结果!B$19,0,1,1),J2711-OFFSET(J2711,-ROW()+2,0,1,1))</f>
        <v>2166.5694515202194</v>
      </c>
      <c r="L2711" s="32" t="str">
        <f ca="1">IF(AND(F2711&gt;OFFSET(F2711,-计算结果!B$19,0,1,1),'000300'!K2711&lt;OFFSET('000300'!K2711,-计算结果!B$19,0,1,1)),"卖",IF(AND(F2711&lt;OFFSET(F2711,-计算结果!B$19,0,1,1),'000300'!K2711&gt;OFFSET('000300'!K2711,-计算结果!B$19,0,1,1)),"买",L2710))</f>
        <v>卖</v>
      </c>
      <c r="M2711" s="4" t="str">
        <f t="shared" ca="1" si="170"/>
        <v/>
      </c>
      <c r="N2711" s="3">
        <f ca="1">IF(L2710="买",E2711/E2710-1,0)-IF(M2711=1,计算结果!B$17,0)</f>
        <v>0</v>
      </c>
      <c r="O2711" s="2">
        <f t="shared" ca="1" si="171"/>
        <v>1.9389317341818968</v>
      </c>
      <c r="P2711" s="3">
        <f ca="1">1-O2711/MAX(O$2:O2711)</f>
        <v>0.27667678893963066</v>
      </c>
    </row>
    <row r="2712" spans="1:16" x14ac:dyDescent="0.15">
      <c r="A2712" s="1">
        <v>42433</v>
      </c>
      <c r="B2712">
        <v>3047.54</v>
      </c>
      <c r="C2712">
        <v>3101.66</v>
      </c>
      <c r="D2712" s="21">
        <v>3032.42</v>
      </c>
      <c r="E2712" s="21">
        <v>3093.89</v>
      </c>
      <c r="F2712" s="43">
        <v>2055.2047001599999</v>
      </c>
      <c r="G2712" s="3">
        <f t="shared" si="168"/>
        <v>1.1597491515226821E-2</v>
      </c>
      <c r="H2712" s="3">
        <f>1-E2712/MAX(E$2:E2712)</f>
        <v>0.47357755393724899</v>
      </c>
      <c r="I2712" s="21">
        <f ca="1">IF(ROW()&gt;计算结果!B$18-1,AVERAGE(OFFSET(E2712,0,0,-计算结果!B$18,1)),AVERAGE(OFFSET(E2712,0,0,-ROW()+1,1)))</f>
        <v>3033.5825</v>
      </c>
      <c r="J2712" s="43">
        <f t="shared" ca="1" si="169"/>
        <v>622722.93258495932</v>
      </c>
      <c r="K2712" s="43">
        <f ca="1">IF(ROW()&gt;计算结果!B$19+1,J2712-OFFSET(J2712,-计算结果!B$19,0,1,1),J2712-OFFSET(J2712,-ROW()+2,0,1,1))</f>
        <v>2804.933345280122</v>
      </c>
      <c r="L2712" s="32" t="str">
        <f ca="1">IF(AND(F2712&gt;OFFSET(F2712,-计算结果!B$19,0,1,1),'000300'!K2712&lt;OFFSET('000300'!K2712,-计算结果!B$19,0,1,1)),"卖",IF(AND(F2712&lt;OFFSET(F2712,-计算结果!B$19,0,1,1),'000300'!K2712&gt;OFFSET('000300'!K2712,-计算结果!B$19,0,1,1)),"买",L2711))</f>
        <v>卖</v>
      </c>
      <c r="M2712" s="4" t="str">
        <f t="shared" ca="1" si="170"/>
        <v/>
      </c>
      <c r="N2712" s="3">
        <f ca="1">IF(L2711="买",E2712/E2711-1,0)-IF(M2712=1,计算结果!B$17,0)</f>
        <v>0</v>
      </c>
      <c r="O2712" s="2">
        <f t="shared" ca="1" si="171"/>
        <v>1.9389317341818968</v>
      </c>
      <c r="P2712" s="3">
        <f ca="1">1-O2712/MAX(O$2:O2712)</f>
        <v>0.27667678893963066</v>
      </c>
    </row>
    <row r="2713" spans="1:16" x14ac:dyDescent="0.15">
      <c r="A2713" s="1">
        <v>42436</v>
      </c>
      <c r="B2713">
        <v>3109</v>
      </c>
      <c r="C2713">
        <v>3130.9</v>
      </c>
      <c r="D2713" s="21">
        <v>3083.58</v>
      </c>
      <c r="E2713" s="21">
        <v>3104.84</v>
      </c>
      <c r="F2713" s="43">
        <v>1277.9034214400001</v>
      </c>
      <c r="G2713" s="3">
        <f t="shared" si="168"/>
        <v>3.5392337801281037E-3</v>
      </c>
      <c r="H2713" s="3">
        <f>1-E2713/MAX(E$2:E2713)</f>
        <v>0.47171442183352608</v>
      </c>
      <c r="I2713" s="21">
        <f ca="1">IF(ROW()&gt;计算结果!B$18-1,AVERAGE(OFFSET(E2713,0,0,-计算结果!B$18,1)),AVERAGE(OFFSET(E2713,0,0,-ROW()+1,1)))</f>
        <v>3077.12</v>
      </c>
      <c r="J2713" s="43">
        <f t="shared" ca="1" si="169"/>
        <v>624000.83600639936</v>
      </c>
      <c r="K2713" s="43">
        <f ca="1">IF(ROW()&gt;计算结果!B$19+1,J2713-OFFSET(J2713,-计算结果!B$19,0,1,1),J2713-OFFSET(J2713,-ROW()+2,0,1,1))</f>
        <v>2908.0720998401521</v>
      </c>
      <c r="L2713" s="32" t="str">
        <f ca="1">IF(AND(F2713&gt;OFFSET(F2713,-计算结果!B$19,0,1,1),'000300'!K2713&lt;OFFSET('000300'!K2713,-计算结果!B$19,0,1,1)),"卖",IF(AND(F2713&lt;OFFSET(F2713,-计算结果!B$19,0,1,1),'000300'!K2713&gt;OFFSET('000300'!K2713,-计算结果!B$19,0,1,1)),"买",L2712))</f>
        <v>卖</v>
      </c>
      <c r="M2713" s="4" t="str">
        <f t="shared" ca="1" si="170"/>
        <v/>
      </c>
      <c r="N2713" s="3">
        <f ca="1">IF(L2712="买",E2713/E2712-1,0)-IF(M2713=1,计算结果!B$17,0)</f>
        <v>0</v>
      </c>
      <c r="O2713" s="2">
        <f t="shared" ca="1" si="171"/>
        <v>1.9389317341818968</v>
      </c>
      <c r="P2713" s="3">
        <f ca="1">1-O2713/MAX(O$2:O2713)</f>
        <v>0.27667678893963066</v>
      </c>
    </row>
    <row r="2714" spans="1:16" x14ac:dyDescent="0.15">
      <c r="A2714" s="1">
        <v>42437</v>
      </c>
      <c r="B2714">
        <v>3100.15</v>
      </c>
      <c r="C2714">
        <v>3109.25</v>
      </c>
      <c r="D2714" s="21">
        <v>3001.83</v>
      </c>
      <c r="E2714" s="21">
        <v>3107.67</v>
      </c>
      <c r="F2714" s="43">
        <v>1287.5848908800001</v>
      </c>
      <c r="G2714" s="3">
        <f t="shared" si="168"/>
        <v>9.1148014068354044E-4</v>
      </c>
      <c r="H2714" s="3">
        <f>1-E2714/MAX(E$2:E2714)</f>
        <v>0.47123290002041784</v>
      </c>
      <c r="I2714" s="21">
        <f ca="1">IF(ROW()&gt;计算结果!B$18-1,AVERAGE(OFFSET(E2714,0,0,-计算结果!B$18,1)),AVERAGE(OFFSET(E2714,0,0,-ROW()+1,1)))</f>
        <v>3091.2049999999999</v>
      </c>
      <c r="J2714" s="43">
        <f t="shared" ca="1" si="169"/>
        <v>625288.4208972794</v>
      </c>
      <c r="K2714" s="43">
        <f ca="1">IF(ROW()&gt;计算结果!B$19+1,J2714-OFFSET(J2714,-计算结果!B$19,0,1,1),J2714-OFFSET(J2714,-ROW()+2,0,1,1))</f>
        <v>3066.4708915201481</v>
      </c>
      <c r="L2714" s="32" t="str">
        <f ca="1">IF(AND(F2714&gt;OFFSET(F2714,-计算结果!B$19,0,1,1),'000300'!K2714&lt;OFFSET('000300'!K2714,-计算结果!B$19,0,1,1)),"卖",IF(AND(F2714&lt;OFFSET(F2714,-计算结果!B$19,0,1,1),'000300'!K2714&gt;OFFSET('000300'!K2714,-计算结果!B$19,0,1,1)),"买",L2713))</f>
        <v>卖</v>
      </c>
      <c r="M2714" s="4" t="str">
        <f t="shared" ca="1" si="170"/>
        <v/>
      </c>
      <c r="N2714" s="3">
        <f ca="1">IF(L2713="买",E2714/E2713-1,0)-IF(M2714=1,计算结果!B$17,0)</f>
        <v>0</v>
      </c>
      <c r="O2714" s="2">
        <f t="shared" ca="1" si="171"/>
        <v>1.9389317341818968</v>
      </c>
      <c r="P2714" s="3">
        <f ca="1">1-O2714/MAX(O$2:O2714)</f>
        <v>0.27667678893963066</v>
      </c>
    </row>
    <row r="2715" spans="1:16" x14ac:dyDescent="0.15">
      <c r="A2715" s="1">
        <v>42438</v>
      </c>
      <c r="B2715">
        <v>3045.92</v>
      </c>
      <c r="C2715">
        <v>3072.92</v>
      </c>
      <c r="D2715" s="21">
        <v>3020.13</v>
      </c>
      <c r="E2715" s="21">
        <v>3071.91</v>
      </c>
      <c r="F2715" s="43">
        <v>1062.9865471999999</v>
      </c>
      <c r="G2715" s="3">
        <f t="shared" si="168"/>
        <v>-1.1507013292917256E-2</v>
      </c>
      <c r="H2715" s="3">
        <f>1-E2715/MAX(E$2:E2715)</f>
        <v>0.47731743006874028</v>
      </c>
      <c r="I2715" s="21">
        <f ca="1">IF(ROW()&gt;计算结果!B$18-1,AVERAGE(OFFSET(E2715,0,0,-计算结果!B$18,1)),AVERAGE(OFFSET(E2715,0,0,-ROW()+1,1)))</f>
        <v>3094.5774999999999</v>
      </c>
      <c r="J2715" s="43">
        <f t="shared" ca="1" si="169"/>
        <v>626351.40744447941</v>
      </c>
      <c r="K2715" s="43">
        <f ca="1">IF(ROW()&gt;计算结果!B$19+1,J2715-OFFSET(J2715,-计算结果!B$19,0,1,1),J2715-OFFSET(J2715,-ROW()+2,0,1,1))</f>
        <v>5664.3875635201111</v>
      </c>
      <c r="L2715" s="32" t="str">
        <f ca="1">IF(AND(F2715&gt;OFFSET(F2715,-计算结果!B$19,0,1,1),'000300'!K2715&lt;OFFSET('000300'!K2715,-计算结果!B$19,0,1,1)),"卖",IF(AND(F2715&lt;OFFSET(F2715,-计算结果!B$19,0,1,1),'000300'!K2715&gt;OFFSET('000300'!K2715,-计算结果!B$19,0,1,1)),"买",L2714))</f>
        <v>卖</v>
      </c>
      <c r="M2715" s="4" t="str">
        <f t="shared" ca="1" si="170"/>
        <v/>
      </c>
      <c r="N2715" s="3">
        <f ca="1">IF(L2714="买",E2715/E2714-1,0)-IF(M2715=1,计算结果!B$17,0)</f>
        <v>0</v>
      </c>
      <c r="O2715" s="2">
        <f t="shared" ca="1" si="171"/>
        <v>1.9389317341818968</v>
      </c>
      <c r="P2715" s="3">
        <f ca="1">1-O2715/MAX(O$2:O2715)</f>
        <v>0.27667678893963066</v>
      </c>
    </row>
    <row r="2716" spans="1:16" x14ac:dyDescent="0.15">
      <c r="A2716" s="1">
        <v>42439</v>
      </c>
      <c r="B2716">
        <v>3056.21</v>
      </c>
      <c r="C2716">
        <v>3074.16</v>
      </c>
      <c r="D2716" s="21">
        <v>3012.69</v>
      </c>
      <c r="E2716" s="21">
        <v>3013.15</v>
      </c>
      <c r="F2716" s="43">
        <v>781.80466688000001</v>
      </c>
      <c r="G2716" s="3">
        <f t="shared" si="168"/>
        <v>-1.9128164562112748E-2</v>
      </c>
      <c r="H2716" s="3">
        <f>1-E2716/MAX(E$2:E2716)</f>
        <v>0.48731538828013332</v>
      </c>
      <c r="I2716" s="21">
        <f ca="1">IF(ROW()&gt;计算结果!B$18-1,AVERAGE(OFFSET(E2716,0,0,-计算结果!B$18,1)),AVERAGE(OFFSET(E2716,0,0,-ROW()+1,1)))</f>
        <v>3074.3924999999999</v>
      </c>
      <c r="J2716" s="43">
        <f t="shared" ca="1" si="169"/>
        <v>625569.60277759936</v>
      </c>
      <c r="K2716" s="43">
        <f ca="1">IF(ROW()&gt;计算结果!B$19+1,J2716-OFFSET(J2716,-计算结果!B$19,0,1,1),J2716-OFFSET(J2716,-ROW()+2,0,1,1))</f>
        <v>5907.898613760015</v>
      </c>
      <c r="L2716" s="32" t="str">
        <f ca="1">IF(AND(F2716&gt;OFFSET(F2716,-计算结果!B$19,0,1,1),'000300'!K2716&lt;OFFSET('000300'!K2716,-计算结果!B$19,0,1,1)),"卖",IF(AND(F2716&lt;OFFSET(F2716,-计算结果!B$19,0,1,1),'000300'!K2716&gt;OFFSET('000300'!K2716,-计算结果!B$19,0,1,1)),"买",L2715))</f>
        <v>买</v>
      </c>
      <c r="M2716" s="4">
        <f t="shared" ca="1" si="170"/>
        <v>1</v>
      </c>
      <c r="N2716" s="3">
        <f ca="1">IF(L2715="买",E2716/E2715-1,0)-IF(M2716=1,计算结果!B$17,0)</f>
        <v>0</v>
      </c>
      <c r="O2716" s="2">
        <f t="shared" ca="1" si="171"/>
        <v>1.9389317341818968</v>
      </c>
      <c r="P2716" s="3">
        <f ca="1">1-O2716/MAX(O$2:O2716)</f>
        <v>0.27667678893963066</v>
      </c>
    </row>
    <row r="2717" spans="1:16" x14ac:dyDescent="0.15">
      <c r="A2717" s="1">
        <v>42440</v>
      </c>
      <c r="B2717">
        <v>2990.21</v>
      </c>
      <c r="C2717">
        <v>3026.44</v>
      </c>
      <c r="D2717" s="21">
        <v>2982.17</v>
      </c>
      <c r="E2717" s="21">
        <v>3018.28</v>
      </c>
      <c r="F2717" s="43">
        <v>743.67295488000002</v>
      </c>
      <c r="G2717" s="3">
        <f t="shared" si="168"/>
        <v>1.7025372118879556E-3</v>
      </c>
      <c r="H2717" s="3">
        <f>1-E2717/MAX(E$2:E2717)</f>
        <v>0.48644252365071794</v>
      </c>
      <c r="I2717" s="21">
        <f ca="1">IF(ROW()&gt;计算结果!B$18-1,AVERAGE(OFFSET(E2717,0,0,-计算结果!B$18,1)),AVERAGE(OFFSET(E2717,0,0,-ROW()+1,1)))</f>
        <v>3052.7525000000001</v>
      </c>
      <c r="J2717" s="43">
        <f t="shared" ca="1" si="169"/>
        <v>624825.92982271931</v>
      </c>
      <c r="K2717" s="43">
        <f ca="1">IF(ROW()&gt;计算结果!B$19+1,J2717-OFFSET(J2717,-计算结果!B$19,0,1,1),J2717-OFFSET(J2717,-ROW()+2,0,1,1))</f>
        <v>6348.6339481599862</v>
      </c>
      <c r="L2717" s="32" t="str">
        <f ca="1">IF(AND(F2717&gt;OFFSET(F2717,-计算结果!B$19,0,1,1),'000300'!K2717&lt;OFFSET('000300'!K2717,-计算结果!B$19,0,1,1)),"卖",IF(AND(F2717&lt;OFFSET(F2717,-计算结果!B$19,0,1,1),'000300'!K2717&gt;OFFSET('000300'!K2717,-计算结果!B$19,0,1,1)),"买",L2716))</f>
        <v>买</v>
      </c>
      <c r="M2717" s="4" t="str">
        <f t="shared" ca="1" si="170"/>
        <v/>
      </c>
      <c r="N2717" s="3">
        <f ca="1">IF(L2716="买",E2717/E2716-1,0)-IF(M2717=1,计算结果!B$17,0)</f>
        <v>1.7025372118879556E-3</v>
      </c>
      <c r="O2717" s="2">
        <f t="shared" ca="1" si="171"/>
        <v>1.9422328376106519</v>
      </c>
      <c r="P2717" s="3">
        <f ca="1">1-O2717/MAX(O$2:O2717)</f>
        <v>0.27544530425657809</v>
      </c>
    </row>
    <row r="2718" spans="1:16" x14ac:dyDescent="0.15">
      <c r="A2718" s="1">
        <v>42443</v>
      </c>
      <c r="B2718">
        <v>3039.57</v>
      </c>
      <c r="C2718">
        <v>3106.8</v>
      </c>
      <c r="D2718" s="21">
        <v>3034</v>
      </c>
      <c r="E2718" s="21">
        <v>3065.69</v>
      </c>
      <c r="F2718" s="43">
        <v>1235.39095552</v>
      </c>
      <c r="G2718" s="3">
        <f t="shared" si="168"/>
        <v>1.5707621559298612E-2</v>
      </c>
      <c r="H2718" s="3">
        <f>1-E2718/MAX(E$2:E2718)</f>
        <v>0.47837575716327496</v>
      </c>
      <c r="I2718" s="21">
        <f ca="1">IF(ROW()&gt;计算结果!B$18-1,AVERAGE(OFFSET(E2718,0,0,-计算结果!B$18,1)),AVERAGE(OFFSET(E2718,0,0,-ROW()+1,1)))</f>
        <v>3042.2575000000002</v>
      </c>
      <c r="J2718" s="43">
        <f t="shared" ca="1" si="169"/>
        <v>623590.53886719933</v>
      </c>
      <c r="K2718" s="43">
        <f ca="1">IF(ROW()&gt;计算结果!B$19+1,J2718-OFFSET(J2718,-计算结果!B$19,0,1,1),J2718-OFFSET(J2718,-ROW()+2,0,1,1))</f>
        <v>6218.1534105599858</v>
      </c>
      <c r="L2718" s="32" t="str">
        <f ca="1">IF(AND(F2718&gt;OFFSET(F2718,-计算结果!B$19,0,1,1),'000300'!K2718&lt;OFFSET('000300'!K2718,-计算结果!B$19,0,1,1)),"卖",IF(AND(F2718&lt;OFFSET(F2718,-计算结果!B$19,0,1,1),'000300'!K2718&gt;OFFSET('000300'!K2718,-计算结果!B$19,0,1,1)),"买",L2717))</f>
        <v>买</v>
      </c>
      <c r="M2718" s="4" t="str">
        <f t="shared" ca="1" si="170"/>
        <v/>
      </c>
      <c r="N2718" s="3">
        <f ca="1">IF(L2717="买",E2718/E2717-1,0)-IF(M2718=1,计算结果!B$17,0)</f>
        <v>1.5707621559298612E-2</v>
      </c>
      <c r="O2718" s="2">
        <f t="shared" ca="1" si="171"/>
        <v>1.9727406960038827</v>
      </c>
      <c r="P2718" s="3">
        <f ca="1">1-O2718/MAX(O$2:O2718)</f>
        <v>0.26406427329682769</v>
      </c>
    </row>
    <row r="2719" spans="1:16" x14ac:dyDescent="0.15">
      <c r="A2719" s="1">
        <v>42444</v>
      </c>
      <c r="B2719">
        <v>3061.34</v>
      </c>
      <c r="C2719">
        <v>3077.08</v>
      </c>
      <c r="D2719" s="21">
        <v>3028.58</v>
      </c>
      <c r="E2719" s="21">
        <v>3074.78</v>
      </c>
      <c r="F2719" s="43">
        <v>1013.0284544</v>
      </c>
      <c r="G2719" s="3">
        <f t="shared" si="168"/>
        <v>2.9650747466312133E-3</v>
      </c>
      <c r="H2719" s="3">
        <f>1-E2719/MAX(E$2:E2719)</f>
        <v>0.4768291022936092</v>
      </c>
      <c r="I2719" s="21">
        <f ca="1">IF(ROW()&gt;计算结果!B$18-1,AVERAGE(OFFSET(E2719,0,0,-计算结果!B$18,1)),AVERAGE(OFFSET(E2719,0,0,-ROW()+1,1)))</f>
        <v>3042.9750000000004</v>
      </c>
      <c r="J2719" s="43">
        <f t="shared" ca="1" si="169"/>
        <v>624603.56732159934</v>
      </c>
      <c r="K2719" s="43">
        <f ca="1">IF(ROW()&gt;计算结果!B$19+1,J2719-OFFSET(J2719,-计算结果!B$19,0,1,1),J2719-OFFSET(J2719,-ROW()+2,0,1,1))</f>
        <v>5590.9303091199836</v>
      </c>
      <c r="L2719" s="32" t="str">
        <f ca="1">IF(AND(F2719&gt;OFFSET(F2719,-计算结果!B$19,0,1,1),'000300'!K2719&lt;OFFSET('000300'!K2719,-计算结果!B$19,0,1,1)),"卖",IF(AND(F2719&lt;OFFSET(F2719,-计算结果!B$19,0,1,1),'000300'!K2719&gt;OFFSET('000300'!K2719,-计算结果!B$19,0,1,1)),"买",L2718))</f>
        <v>买</v>
      </c>
      <c r="M2719" s="4" t="str">
        <f t="shared" ca="1" si="170"/>
        <v/>
      </c>
      <c r="N2719" s="3">
        <f ca="1">IF(L2718="买",E2719/E2718-1,0)-IF(M2719=1,计算结果!B$17,0)</f>
        <v>2.9650747466312133E-3</v>
      </c>
      <c r="O2719" s="2">
        <f t="shared" ca="1" si="171"/>
        <v>1.9785900196232555</v>
      </c>
      <c r="P2719" s="3">
        <f ca="1">1-O2719/MAX(O$2:O2719)</f>
        <v>0.2618821688584364</v>
      </c>
    </row>
    <row r="2720" spans="1:16" x14ac:dyDescent="0.15">
      <c r="A2720" s="1">
        <v>42445</v>
      </c>
      <c r="B2720">
        <v>3068.87</v>
      </c>
      <c r="C2720">
        <v>3100.35</v>
      </c>
      <c r="D2720" s="21">
        <v>3064.52</v>
      </c>
      <c r="E2720" s="21">
        <v>3090.03</v>
      </c>
      <c r="F2720" s="43">
        <v>1261.28857088</v>
      </c>
      <c r="G2720" s="3">
        <f t="shared" si="168"/>
        <v>4.9597044341382901E-3</v>
      </c>
      <c r="H2720" s="3">
        <f>1-E2720/MAX(E$2:E2720)</f>
        <v>0.47423432927244258</v>
      </c>
      <c r="I2720" s="21">
        <f ca="1">IF(ROW()&gt;计算结果!B$18-1,AVERAGE(OFFSET(E2720,0,0,-计算结果!B$18,1)),AVERAGE(OFFSET(E2720,0,0,-ROW()+1,1)))</f>
        <v>3062.1950000000002</v>
      </c>
      <c r="J2720" s="43">
        <f t="shared" ca="1" si="169"/>
        <v>625864.8558924793</v>
      </c>
      <c r="K2720" s="43">
        <f ca="1">IF(ROW()&gt;计算结果!B$19+1,J2720-OFFSET(J2720,-计算结果!B$19,0,1,1),J2720-OFFSET(J2720,-ROW()+2,0,1,1))</f>
        <v>5197.1280076799449</v>
      </c>
      <c r="L2720" s="32" t="str">
        <f ca="1">IF(AND(F2720&gt;OFFSET(F2720,-计算结果!B$19,0,1,1),'000300'!K2720&lt;OFFSET('000300'!K2720,-计算结果!B$19,0,1,1)),"卖",IF(AND(F2720&lt;OFFSET(F2720,-计算结果!B$19,0,1,1),'000300'!K2720&gt;OFFSET('000300'!K2720,-计算结果!B$19,0,1,1)),"买",L2719))</f>
        <v>买</v>
      </c>
      <c r="M2720" s="4" t="str">
        <f t="shared" ca="1" si="170"/>
        <v/>
      </c>
      <c r="N2720" s="3">
        <f ca="1">IF(L2719="买",E2720/E2719-1,0)-IF(M2720=1,计算结果!B$17,0)</f>
        <v>4.9597044341382901E-3</v>
      </c>
      <c r="O2720" s="2">
        <f t="shared" ca="1" si="171"/>
        <v>1.9884032413169228</v>
      </c>
      <c r="P2720" s="3">
        <f ca="1">1-O2720/MAX(O$2:O2720)</f>
        <v>0.25822132257840702</v>
      </c>
    </row>
    <row r="2721" spans="1:16" x14ac:dyDescent="0.15">
      <c r="A2721" s="1">
        <v>42446</v>
      </c>
      <c r="B2721">
        <v>3096.81</v>
      </c>
      <c r="C2721">
        <v>3147.84</v>
      </c>
      <c r="D2721" s="21">
        <v>3077.57</v>
      </c>
      <c r="E2721" s="21">
        <v>3124.2</v>
      </c>
      <c r="F2721" s="43">
        <v>1366.0371353600001</v>
      </c>
      <c r="G2721" s="3">
        <f t="shared" si="168"/>
        <v>1.105814506655256E-2</v>
      </c>
      <c r="H2721" s="3">
        <f>1-E2721/MAX(E$2:E2721)</f>
        <v>0.46842033621452395</v>
      </c>
      <c r="I2721" s="21">
        <f ca="1">IF(ROW()&gt;计算结果!B$18-1,AVERAGE(OFFSET(E2721,0,0,-计算结果!B$18,1)),AVERAGE(OFFSET(E2721,0,0,-ROW()+1,1)))</f>
        <v>3088.6750000000002</v>
      </c>
      <c r="J2721" s="43">
        <f t="shared" ca="1" si="169"/>
        <v>627230.89302783925</v>
      </c>
      <c r="K2721" s="43">
        <f ca="1">IF(ROW()&gt;计算结果!B$19+1,J2721-OFFSET(J2721,-计算结果!B$19,0,1,1),J2721-OFFSET(J2721,-ROW()+2,0,1,1))</f>
        <v>4507.9604428799357</v>
      </c>
      <c r="L2721" s="32" t="str">
        <f ca="1">IF(AND(F2721&gt;OFFSET(F2721,-计算结果!B$19,0,1,1),'000300'!K2721&lt;OFFSET('000300'!K2721,-计算结果!B$19,0,1,1)),"卖",IF(AND(F2721&lt;OFFSET(F2721,-计算结果!B$19,0,1,1),'000300'!K2721&gt;OFFSET('000300'!K2721,-计算结果!B$19,0,1,1)),"买",L2720))</f>
        <v>买</v>
      </c>
      <c r="M2721" s="4" t="str">
        <f t="shared" ca="1" si="170"/>
        <v/>
      </c>
      <c r="N2721" s="3">
        <f ca="1">IF(L2720="买",E2721/E2720-1,0)-IF(M2721=1,计算结果!B$17,0)</f>
        <v>1.105814506655256E-2</v>
      </c>
      <c r="O2721" s="2">
        <f t="shared" ca="1" si="171"/>
        <v>2.0103912928102088</v>
      </c>
      <c r="P2721" s="3">
        <f ca="1">1-O2721/MAX(O$2:O2721)</f>
        <v>0.25001862635620353</v>
      </c>
    </row>
    <row r="2722" spans="1:16" x14ac:dyDescent="0.15">
      <c r="A2722" s="1">
        <v>42447</v>
      </c>
      <c r="B2722">
        <v>3136.22</v>
      </c>
      <c r="C2722">
        <v>3197.67</v>
      </c>
      <c r="D2722" s="21">
        <v>3130.1</v>
      </c>
      <c r="E2722" s="21">
        <v>3171.96</v>
      </c>
      <c r="F2722" s="43">
        <v>2100.1781248000002</v>
      </c>
      <c r="G2722" s="3">
        <f t="shared" si="168"/>
        <v>1.5287113501056382E-2</v>
      </c>
      <c r="H2722" s="3">
        <f>1-E2722/MAX(E$2:E2722)</f>
        <v>0.46029401755938204</v>
      </c>
      <c r="I2722" s="21">
        <f ca="1">IF(ROW()&gt;计算结果!B$18-1,AVERAGE(OFFSET(E2722,0,0,-计算结果!B$18,1)),AVERAGE(OFFSET(E2722,0,0,-ROW()+1,1)))</f>
        <v>3115.2425000000003</v>
      </c>
      <c r="J2722" s="43">
        <f t="shared" ca="1" si="169"/>
        <v>629331.07115263923</v>
      </c>
      <c r="K2722" s="43">
        <f ca="1">IF(ROW()&gt;计算结果!B$19+1,J2722-OFFSET(J2722,-计算结果!B$19,0,1,1),J2722-OFFSET(J2722,-ROW()+2,0,1,1))</f>
        <v>5330.2351462398656</v>
      </c>
      <c r="L2722" s="32" t="str">
        <f ca="1">IF(AND(F2722&gt;OFFSET(F2722,-计算结果!B$19,0,1,1),'000300'!K2722&lt;OFFSET('000300'!K2722,-计算结果!B$19,0,1,1)),"卖",IF(AND(F2722&lt;OFFSET(F2722,-计算结果!B$19,0,1,1),'000300'!K2722&gt;OFFSET('000300'!K2722,-计算结果!B$19,0,1,1)),"买",L2721))</f>
        <v>买</v>
      </c>
      <c r="M2722" s="4" t="str">
        <f t="shared" ca="1" si="170"/>
        <v/>
      </c>
      <c r="N2722" s="3">
        <f ca="1">IF(L2721="买",E2722/E2721-1,0)-IF(M2722=1,计算结果!B$17,0)</f>
        <v>1.5287113501056382E-2</v>
      </c>
      <c r="O2722" s="2">
        <f t="shared" ca="1" si="171"/>
        <v>2.041124372684934</v>
      </c>
      <c r="P2722" s="3">
        <f ca="1">1-O2722/MAX(O$2:O2722)</f>
        <v>0.23855357597363258</v>
      </c>
    </row>
    <row r="2723" spans="1:16" x14ac:dyDescent="0.15">
      <c r="A2723" s="1">
        <v>42450</v>
      </c>
      <c r="B2723">
        <v>3203.29</v>
      </c>
      <c r="C2723">
        <v>3267.78</v>
      </c>
      <c r="D2723" s="21">
        <v>3198.36</v>
      </c>
      <c r="E2723" s="21">
        <v>3249.44</v>
      </c>
      <c r="F2723" s="43">
        <v>2568.3663257600001</v>
      </c>
      <c r="G2723" s="3">
        <f t="shared" si="168"/>
        <v>2.4426537535151782E-2</v>
      </c>
      <c r="H2723" s="3">
        <f>1-E2723/MAX(E$2:E2723)</f>
        <v>0.44711086912135023</v>
      </c>
      <c r="I2723" s="21">
        <f ca="1">IF(ROW()&gt;计算结果!B$18-1,AVERAGE(OFFSET(E2723,0,0,-计算结果!B$18,1)),AVERAGE(OFFSET(E2723,0,0,-ROW()+1,1)))</f>
        <v>3158.9074999999998</v>
      </c>
      <c r="J2723" s="43">
        <f t="shared" ca="1" si="169"/>
        <v>631899.43747839925</v>
      </c>
      <c r="K2723" s="43">
        <f ca="1">IF(ROW()&gt;计算结果!B$19+1,J2723-OFFSET(J2723,-计算结果!B$19,0,1,1),J2723-OFFSET(J2723,-ROW()+2,0,1,1))</f>
        <v>6611.0165811198531</v>
      </c>
      <c r="L2723" s="32" t="str">
        <f ca="1">IF(AND(F2723&gt;OFFSET(F2723,-计算结果!B$19,0,1,1),'000300'!K2723&lt;OFFSET('000300'!K2723,-计算结果!B$19,0,1,1)),"卖",IF(AND(F2723&lt;OFFSET(F2723,-计算结果!B$19,0,1,1),'000300'!K2723&gt;OFFSET('000300'!K2723,-计算结果!B$19,0,1,1)),"买",L2722))</f>
        <v>买</v>
      </c>
      <c r="M2723" s="4" t="str">
        <f t="shared" ca="1" si="170"/>
        <v/>
      </c>
      <c r="N2723" s="3">
        <f ca="1">IF(L2722="买",E2723/E2722-1,0)-IF(M2723=1,计算结果!B$17,0)</f>
        <v>2.4426537535151782E-2</v>
      </c>
      <c r="O2723" s="2">
        <f t="shared" ca="1" si="171"/>
        <v>2.0909819737882356</v>
      </c>
      <c r="P2723" s="3">
        <f ca="1">1-O2723/MAX(O$2:O2723)</f>
        <v>0.2199540763161455</v>
      </c>
    </row>
    <row r="2724" spans="1:16" x14ac:dyDescent="0.15">
      <c r="A2724" s="1">
        <v>42451</v>
      </c>
      <c r="B2724">
        <v>3231.61</v>
      </c>
      <c r="C2724">
        <v>3249.68</v>
      </c>
      <c r="D2724" s="21">
        <v>3218.73</v>
      </c>
      <c r="E2724" s="21">
        <v>3225.79</v>
      </c>
      <c r="F2724" s="43">
        <v>1942.11987456</v>
      </c>
      <c r="G2724" s="3">
        <f t="shared" si="168"/>
        <v>-7.2781771628341874E-3</v>
      </c>
      <c r="H2724" s="3">
        <f>1-E2724/MAX(E$2:E2724)</f>
        <v>0.45113489416729058</v>
      </c>
      <c r="I2724" s="21">
        <f ca="1">IF(ROW()&gt;计算结果!B$18-1,AVERAGE(OFFSET(E2724,0,0,-计算结果!B$18,1)),AVERAGE(OFFSET(E2724,0,0,-ROW()+1,1)))</f>
        <v>3192.8474999999999</v>
      </c>
      <c r="J2724" s="43">
        <f t="shared" ca="1" si="169"/>
        <v>633841.55735295929</v>
      </c>
      <c r="K2724" s="43">
        <f ca="1">IF(ROW()&gt;计算结果!B$19+1,J2724-OFFSET(J2724,-计算结果!B$19,0,1,1),J2724-OFFSET(J2724,-ROW()+2,0,1,1))</f>
        <v>7490.1499084798852</v>
      </c>
      <c r="L2724" s="32" t="str">
        <f ca="1">IF(AND(F2724&gt;OFFSET(F2724,-计算结果!B$19,0,1,1),'000300'!K2724&lt;OFFSET('000300'!K2724,-计算结果!B$19,0,1,1)),"卖",IF(AND(F2724&lt;OFFSET(F2724,-计算结果!B$19,0,1,1),'000300'!K2724&gt;OFFSET('000300'!K2724,-计算结果!B$19,0,1,1)),"买",L2723))</f>
        <v>买</v>
      </c>
      <c r="M2724" s="4" t="str">
        <f t="shared" ca="1" si="170"/>
        <v/>
      </c>
      <c r="N2724" s="3">
        <f ca="1">IF(L2723="买",E2724/E2723-1,0)-IF(M2724=1,计算结果!B$17,0)</f>
        <v>-7.2781771628341874E-3</v>
      </c>
      <c r="O2724" s="2">
        <f t="shared" ca="1" si="171"/>
        <v>2.0757634365387121</v>
      </c>
      <c r="P2724" s="3">
        <f ca="1">1-O2724/MAX(O$2:O2724)</f>
        <v>0.22563138874386324</v>
      </c>
    </row>
    <row r="2725" spans="1:16" x14ac:dyDescent="0.15">
      <c r="A2725" s="1">
        <v>42452</v>
      </c>
      <c r="B2725">
        <v>3217.73</v>
      </c>
      <c r="C2725">
        <v>3242.25</v>
      </c>
      <c r="D2725" s="21">
        <v>3202.98</v>
      </c>
      <c r="E2725" s="21">
        <v>3236.09</v>
      </c>
      <c r="F2725" s="43">
        <v>1555.6707942400001</v>
      </c>
      <c r="G2725" s="3">
        <f t="shared" si="168"/>
        <v>3.1930162843831766E-3</v>
      </c>
      <c r="H2725" s="3">
        <f>1-E2725/MAX(E$2:E2725)</f>
        <v>0.44938235894643708</v>
      </c>
      <c r="I2725" s="21">
        <f ca="1">IF(ROW()&gt;计算结果!B$18-1,AVERAGE(OFFSET(E2725,0,0,-计算结果!B$18,1)),AVERAGE(OFFSET(E2725,0,0,-ROW()+1,1)))</f>
        <v>3220.8199999999997</v>
      </c>
      <c r="J2725" s="43">
        <f t="shared" ca="1" si="169"/>
        <v>635397.22814719926</v>
      </c>
      <c r="K2725" s="43">
        <f ca="1">IF(ROW()&gt;计算结果!B$19+1,J2725-OFFSET(J2725,-计算结果!B$19,0,1,1),J2725-OFFSET(J2725,-ROW()+2,0,1,1))</f>
        <v>9827.6253695999039</v>
      </c>
      <c r="L2725" s="32" t="str">
        <f ca="1">IF(AND(F2725&gt;OFFSET(F2725,-计算结果!B$19,0,1,1),'000300'!K2725&lt;OFFSET('000300'!K2725,-计算结果!B$19,0,1,1)),"卖",IF(AND(F2725&lt;OFFSET(F2725,-计算结果!B$19,0,1,1),'000300'!K2725&gt;OFFSET('000300'!K2725,-计算结果!B$19,0,1,1)),"买",L2724))</f>
        <v>买</v>
      </c>
      <c r="M2725" s="4" t="str">
        <f t="shared" ca="1" si="170"/>
        <v/>
      </c>
      <c r="N2725" s="3">
        <f ca="1">IF(L2724="买",E2725/E2724-1,0)-IF(M2725=1,计算结果!B$17,0)</f>
        <v>3.1930162843831766E-3</v>
      </c>
      <c r="O2725" s="2">
        <f t="shared" ca="1" si="171"/>
        <v>2.0823913829941074</v>
      </c>
      <c r="P2725" s="3">
        <f ca="1">1-O2725/MAX(O$2:O2725)</f>
        <v>0.22315881715800712</v>
      </c>
    </row>
    <row r="2726" spans="1:16" x14ac:dyDescent="0.15">
      <c r="A2726" s="1">
        <v>42453</v>
      </c>
      <c r="B2726">
        <v>3211.5</v>
      </c>
      <c r="C2726">
        <v>3221.91</v>
      </c>
      <c r="D2726" s="21">
        <v>3181.81</v>
      </c>
      <c r="E2726" s="21">
        <v>3181.85</v>
      </c>
      <c r="F2726" s="43">
        <v>1624.3603865600001</v>
      </c>
      <c r="G2726" s="3">
        <f t="shared" si="168"/>
        <v>-1.676096771103408E-2</v>
      </c>
      <c r="H2726" s="3">
        <f>1-E2726/MAX(E$2:E2726)</f>
        <v>0.45861124344926152</v>
      </c>
      <c r="I2726" s="21">
        <f ca="1">IF(ROW()&gt;计算结果!B$18-1,AVERAGE(OFFSET(E2726,0,0,-计算结果!B$18,1)),AVERAGE(OFFSET(E2726,0,0,-ROW()+1,1)))</f>
        <v>3223.2925</v>
      </c>
      <c r="J2726" s="43">
        <f t="shared" ca="1" si="169"/>
        <v>637021.58853375923</v>
      </c>
      <c r="K2726" s="43">
        <f ca="1">IF(ROW()&gt;计算结果!B$19+1,J2726-OFFSET(J2726,-计算结果!B$19,0,1,1),J2726-OFFSET(J2726,-ROW()+2,0,1,1))</f>
        <v>12195.658711039927</v>
      </c>
      <c r="L2726" s="32" t="str">
        <f ca="1">IF(AND(F2726&gt;OFFSET(F2726,-计算结果!B$19,0,1,1),'000300'!K2726&lt;OFFSET('000300'!K2726,-计算结果!B$19,0,1,1)),"卖",IF(AND(F2726&lt;OFFSET(F2726,-计算结果!B$19,0,1,1),'000300'!K2726&gt;OFFSET('000300'!K2726,-计算结果!B$19,0,1,1)),"买",L2725))</f>
        <v>买</v>
      </c>
      <c r="M2726" s="4" t="str">
        <f t="shared" ca="1" si="170"/>
        <v/>
      </c>
      <c r="N2726" s="3">
        <f ca="1">IF(L2725="买",E2726/E2725-1,0)-IF(M2726=1,计算结果!B$17,0)</f>
        <v>-1.676096771103408E-2</v>
      </c>
      <c r="O2726" s="2">
        <f t="shared" ca="1" si="171"/>
        <v>2.0474884882620077</v>
      </c>
      <c r="P2726" s="3">
        <f ca="1">1-O2726/MAX(O$2:O2726)</f>
        <v>0.23617942714022333</v>
      </c>
    </row>
    <row r="2727" spans="1:16" x14ac:dyDescent="0.15">
      <c r="A2727" s="1">
        <v>42454</v>
      </c>
      <c r="B2727">
        <v>3176.81</v>
      </c>
      <c r="C2727">
        <v>3204.44</v>
      </c>
      <c r="D2727" s="21">
        <v>3174.32</v>
      </c>
      <c r="E2727" s="21">
        <v>3197.82</v>
      </c>
      <c r="F2727" s="43">
        <v>1151.95600896</v>
      </c>
      <c r="G2727" s="3">
        <f t="shared" si="168"/>
        <v>5.0190926662163626E-3</v>
      </c>
      <c r="H2727" s="3">
        <f>1-E2727/MAX(E$2:E2727)</f>
        <v>0.45589396311168584</v>
      </c>
      <c r="I2727" s="21">
        <f ca="1">IF(ROW()&gt;计算结果!B$18-1,AVERAGE(OFFSET(E2727,0,0,-计算结果!B$18,1)),AVERAGE(OFFSET(E2727,0,0,-ROW()+1,1)))</f>
        <v>3210.3874999999998</v>
      </c>
      <c r="J2727" s="43">
        <f t="shared" ca="1" si="169"/>
        <v>635869.63252479921</v>
      </c>
      <c r="K2727" s="43">
        <f ca="1">IF(ROW()&gt;计算结果!B$19+1,J2727-OFFSET(J2727,-计算结果!B$19,0,1,1),J2727-OFFSET(J2727,-ROW()+2,0,1,1))</f>
        <v>12279.093657599878</v>
      </c>
      <c r="L2727" s="32" t="str">
        <f ca="1">IF(AND(F2727&gt;OFFSET(F2727,-计算结果!B$19,0,1,1),'000300'!K2727&lt;OFFSET('000300'!K2727,-计算结果!B$19,0,1,1)),"卖",IF(AND(F2727&lt;OFFSET(F2727,-计算结果!B$19,0,1,1),'000300'!K2727&gt;OFFSET('000300'!K2727,-计算结果!B$19,0,1,1)),"买",L2726))</f>
        <v>买</v>
      </c>
      <c r="M2727" s="4" t="str">
        <f t="shared" ca="1" si="170"/>
        <v/>
      </c>
      <c r="N2727" s="3">
        <f ca="1">IF(L2726="买",E2727/E2726-1,0)-IF(M2727=1,计算结果!B$17,0)</f>
        <v>5.0190926662163626E-3</v>
      </c>
      <c r="O2727" s="2">
        <f t="shared" ca="1" si="171"/>
        <v>2.0577650227176059</v>
      </c>
      <c r="P2727" s="3">
        <f ca="1">1-O2727/MAX(O$2:O2727)</f>
        <v>0.23234574090467763</v>
      </c>
    </row>
    <row r="2728" spans="1:16" x14ac:dyDescent="0.15">
      <c r="A2728" s="1">
        <v>42457</v>
      </c>
      <c r="B2728">
        <v>3206.95</v>
      </c>
      <c r="C2728">
        <v>3229.62</v>
      </c>
      <c r="D2728" s="21">
        <v>3161.88</v>
      </c>
      <c r="E2728" s="21">
        <v>3169.73</v>
      </c>
      <c r="F2728" s="43">
        <v>1238.44042752</v>
      </c>
      <c r="G2728" s="3">
        <f t="shared" si="168"/>
        <v>-8.7841091743751099E-3</v>
      </c>
      <c r="H2728" s="3">
        <f>1-E2728/MAX(E$2:E2728)</f>
        <v>0.46067344994214932</v>
      </c>
      <c r="I2728" s="21">
        <f ca="1">IF(ROW()&gt;计算结果!B$18-1,AVERAGE(OFFSET(E2728,0,0,-计算结果!B$18,1)),AVERAGE(OFFSET(E2728,0,0,-ROW()+1,1)))</f>
        <v>3196.3724999999999</v>
      </c>
      <c r="J2728" s="43">
        <f t="shared" ca="1" si="169"/>
        <v>634631.19209727924</v>
      </c>
      <c r="K2728" s="43">
        <f ca="1">IF(ROW()&gt;计算结果!B$19+1,J2728-OFFSET(J2728,-计算结果!B$19,0,1,1),J2728-OFFSET(J2728,-ROW()+2,0,1,1))</f>
        <v>10027.624775679898</v>
      </c>
      <c r="L2728" s="32" t="str">
        <f ca="1">IF(AND(F2728&gt;OFFSET(F2728,-计算结果!B$19,0,1,1),'000300'!K2728&lt;OFFSET('000300'!K2728,-计算结果!B$19,0,1,1)),"卖",IF(AND(F2728&lt;OFFSET(F2728,-计算结果!B$19,0,1,1),'000300'!K2728&gt;OFFSET('000300'!K2728,-计算结果!B$19,0,1,1)),"买",L2727))</f>
        <v>买</v>
      </c>
      <c r="M2728" s="4" t="str">
        <f t="shared" ca="1" si="170"/>
        <v/>
      </c>
      <c r="N2728" s="3">
        <f ca="1">IF(L2727="买",E2728/E2727-1,0)-IF(M2728=1,计算结果!B$17,0)</f>
        <v>-8.7841091743751099E-3</v>
      </c>
      <c r="O2728" s="2">
        <f t="shared" ca="1" si="171"/>
        <v>2.0396893901028439</v>
      </c>
      <c r="P2728" s="3">
        <f ca="1">1-O2728/MAX(O$2:O2728)</f>
        <v>0.23908889972474501</v>
      </c>
    </row>
    <row r="2729" spans="1:16" x14ac:dyDescent="0.15">
      <c r="A2729" s="1">
        <v>42458</v>
      </c>
      <c r="B2729">
        <v>3171.31</v>
      </c>
      <c r="C2729">
        <v>3178.07</v>
      </c>
      <c r="D2729" s="21">
        <v>3122.76</v>
      </c>
      <c r="E2729" s="21">
        <v>3135.41</v>
      </c>
      <c r="F2729" s="43">
        <v>1138.44281344</v>
      </c>
      <c r="G2729" s="3">
        <f t="shared" si="168"/>
        <v>-1.0827420632041229E-2</v>
      </c>
      <c r="H2729" s="3">
        <f>1-E2729/MAX(E$2:E2729)</f>
        <v>0.4665129653576533</v>
      </c>
      <c r="I2729" s="21">
        <f ca="1">IF(ROW()&gt;计算结果!B$18-1,AVERAGE(OFFSET(E2729,0,0,-计算结果!B$18,1)),AVERAGE(OFFSET(E2729,0,0,-ROW()+1,1)))</f>
        <v>3171.2024999999999</v>
      </c>
      <c r="J2729" s="43">
        <f t="shared" ca="1" si="169"/>
        <v>633492.74928383925</v>
      </c>
      <c r="K2729" s="43">
        <f ca="1">IF(ROW()&gt;计算结果!B$19+1,J2729-OFFSET(J2729,-计算结果!B$19,0,1,1),J2729-OFFSET(J2729,-ROW()+2,0,1,1))</f>
        <v>7627.8933913599467</v>
      </c>
      <c r="L2729" s="32" t="str">
        <f ca="1">IF(AND(F2729&gt;OFFSET(F2729,-计算结果!B$19,0,1,1),'000300'!K2729&lt;OFFSET('000300'!K2729,-计算结果!B$19,0,1,1)),"卖",IF(AND(F2729&lt;OFFSET(F2729,-计算结果!B$19,0,1,1),'000300'!K2729&gt;OFFSET('000300'!K2729,-计算结果!B$19,0,1,1)),"买",L2728))</f>
        <v>买</v>
      </c>
      <c r="M2729" s="4" t="str">
        <f t="shared" ca="1" si="170"/>
        <v/>
      </c>
      <c r="N2729" s="3">
        <f ca="1">IF(L2728="买",E2729/E2728-1,0)-IF(M2729=1,计算结果!B$17,0)</f>
        <v>-1.0827420632041229E-2</v>
      </c>
      <c r="O2729" s="2">
        <f t="shared" ca="1" si="171"/>
        <v>2.0176048151174886</v>
      </c>
      <c r="P2729" s="3">
        <f ca="1">1-O2729/MAX(O$2:O2729)</f>
        <v>0.24732760427101452</v>
      </c>
    </row>
    <row r="2730" spans="1:16" x14ac:dyDescent="0.15">
      <c r="A2730" s="1">
        <v>42459</v>
      </c>
      <c r="B2730">
        <v>3161.29</v>
      </c>
      <c r="C2730">
        <v>3216.68</v>
      </c>
      <c r="D2730" s="21">
        <v>3161.29</v>
      </c>
      <c r="E2730" s="21">
        <v>3216.28</v>
      </c>
      <c r="F2730" s="43">
        <v>1407.217664</v>
      </c>
      <c r="G2730" s="3">
        <f t="shared" si="168"/>
        <v>2.5792480090323311E-2</v>
      </c>
      <c r="H2730" s="3">
        <f>1-E2730/MAX(E$2:E2730)</f>
        <v>0.45275301163819504</v>
      </c>
      <c r="I2730" s="21">
        <f ca="1">IF(ROW()&gt;计算结果!B$18-1,AVERAGE(OFFSET(E2730,0,0,-计算结果!B$18,1)),AVERAGE(OFFSET(E2730,0,0,-ROW()+1,1)))</f>
        <v>3179.81</v>
      </c>
      <c r="J2730" s="43">
        <f t="shared" ca="1" si="169"/>
        <v>634899.96694783925</v>
      </c>
      <c r="K2730" s="43">
        <f ca="1">IF(ROW()&gt;计算结果!B$19+1,J2730-OFFSET(J2730,-计算结果!B$19,0,1,1),J2730-OFFSET(J2730,-ROW()+2,0,1,1))</f>
        <v>7669.0739199999953</v>
      </c>
      <c r="L2730" s="32" t="str">
        <f ca="1">IF(AND(F2730&gt;OFFSET(F2730,-计算结果!B$19,0,1,1),'000300'!K2730&lt;OFFSET('000300'!K2730,-计算结果!B$19,0,1,1)),"卖",IF(AND(F2730&lt;OFFSET(F2730,-计算结果!B$19,0,1,1),'000300'!K2730&gt;OFFSET('000300'!K2730,-计算结果!B$19,0,1,1)),"买",L2729))</f>
        <v>买</v>
      </c>
      <c r="M2730" s="4" t="str">
        <f t="shared" ca="1" si="170"/>
        <v/>
      </c>
      <c r="N2730" s="3">
        <f ca="1">IF(L2729="买",E2730/E2729-1,0)-IF(M2730=1,计算结果!B$17,0)</f>
        <v>2.5792480090323311E-2</v>
      </c>
      <c r="O2730" s="2">
        <f t="shared" ca="1" si="171"/>
        <v>2.0696438471415468</v>
      </c>
      <c r="P2730" s="3">
        <f ca="1">1-O2730/MAX(O$2:O2730)</f>
        <v>0.22791431648963878</v>
      </c>
    </row>
    <row r="2731" spans="1:16" x14ac:dyDescent="0.15">
      <c r="A2731" s="1">
        <v>42460</v>
      </c>
      <c r="B2731">
        <v>3229.2</v>
      </c>
      <c r="C2731">
        <v>3241.93</v>
      </c>
      <c r="D2731" s="21">
        <v>3208.66</v>
      </c>
      <c r="E2731" s="21">
        <v>3218.09</v>
      </c>
      <c r="F2731" s="43">
        <v>1472.6761676799999</v>
      </c>
      <c r="G2731" s="3">
        <f t="shared" si="168"/>
        <v>5.6276194858662087E-4</v>
      </c>
      <c r="H2731" s="3">
        <f>1-E2731/MAX(E$2:E2731)</f>
        <v>0.45244504185666645</v>
      </c>
      <c r="I2731" s="21">
        <f ca="1">IF(ROW()&gt;计算结果!B$18-1,AVERAGE(OFFSET(E2731,0,0,-计算结果!B$18,1)),AVERAGE(OFFSET(E2731,0,0,-ROW()+1,1)))</f>
        <v>3184.8775000000001</v>
      </c>
      <c r="J2731" s="43">
        <f t="shared" ca="1" si="169"/>
        <v>636372.6431155192</v>
      </c>
      <c r="K2731" s="43">
        <f ca="1">IF(ROW()&gt;计算结果!B$19+1,J2731-OFFSET(J2731,-计算结果!B$19,0,1,1),J2731-OFFSET(J2731,-ROW()+2,0,1,1))</f>
        <v>7041.5719628799707</v>
      </c>
      <c r="L2731" s="32" t="str">
        <f ca="1">IF(AND(F2731&gt;OFFSET(F2731,-计算结果!B$19,0,1,1),'000300'!K2731&lt;OFFSET('000300'!K2731,-计算结果!B$19,0,1,1)),"卖",IF(AND(F2731&lt;OFFSET(F2731,-计算结果!B$19,0,1,1),'000300'!K2731&gt;OFFSET('000300'!K2731,-计算结果!B$19,0,1,1)),"买",L2730))</f>
        <v>买</v>
      </c>
      <c r="M2731" s="4" t="str">
        <f t="shared" ca="1" si="170"/>
        <v/>
      </c>
      <c r="N2731" s="3">
        <f ca="1">IF(L2730="买",E2731/E2730-1,0)-IF(M2731=1,计算结果!B$17,0)</f>
        <v>5.6276194858662087E-4</v>
      </c>
      <c r="O2731" s="2">
        <f t="shared" ca="1" si="171"/>
        <v>2.0708085639458447</v>
      </c>
      <c r="P2731" s="3">
        <f ca="1">1-O2731/MAX(O$2:O2731)</f>
        <v>0.22747981604591061</v>
      </c>
    </row>
    <row r="2732" spans="1:16" x14ac:dyDescent="0.15">
      <c r="A2732" s="1">
        <v>42461</v>
      </c>
      <c r="B2732">
        <v>3213.67</v>
      </c>
      <c r="C2732">
        <v>3222.61</v>
      </c>
      <c r="D2732" s="21">
        <v>3165.86</v>
      </c>
      <c r="E2732" s="21">
        <v>3221.89</v>
      </c>
      <c r="F2732" s="43">
        <v>1270.5009663999999</v>
      </c>
      <c r="G2732" s="3">
        <f t="shared" si="168"/>
        <v>1.1808246506466169E-3</v>
      </c>
      <c r="H2732" s="3">
        <f>1-E2732/MAX(E$2:E2732)</f>
        <v>0.45179847546450691</v>
      </c>
      <c r="I2732" s="21">
        <f ca="1">IF(ROW()&gt;计算结果!B$18-1,AVERAGE(OFFSET(E2732,0,0,-计算结果!B$18,1)),AVERAGE(OFFSET(E2732,0,0,-ROW()+1,1)))</f>
        <v>3197.9175</v>
      </c>
      <c r="J2732" s="43">
        <f t="shared" ca="1" si="169"/>
        <v>637643.14408191922</v>
      </c>
      <c r="K2732" s="43">
        <f ca="1">IF(ROW()&gt;计算结果!B$19+1,J2732-OFFSET(J2732,-计算结果!B$19,0,1,1),J2732-OFFSET(J2732,-ROW()+2,0,1,1))</f>
        <v>5743.7066035199678</v>
      </c>
      <c r="L2732" s="32" t="str">
        <f ca="1">IF(AND(F2732&gt;OFFSET(F2732,-计算结果!B$19,0,1,1),'000300'!K2732&lt;OFFSET('000300'!K2732,-计算结果!B$19,0,1,1)),"卖",IF(AND(F2732&lt;OFFSET(F2732,-计算结果!B$19,0,1,1),'000300'!K2732&gt;OFFSET('000300'!K2732,-计算结果!B$19,0,1,1)),"买",L2731))</f>
        <v>买</v>
      </c>
      <c r="M2732" s="4" t="str">
        <f t="shared" ca="1" si="170"/>
        <v/>
      </c>
      <c r="N2732" s="3">
        <f ca="1">IF(L2731="买",E2732/E2731-1,0)-IF(M2732=1,计算结果!B$17,0)</f>
        <v>1.1808246506466169E-3</v>
      </c>
      <c r="O2732" s="2">
        <f t="shared" ca="1" si="171"/>
        <v>2.073253825744922</v>
      </c>
      <c r="P2732" s="3">
        <f ca="1">1-O2732/MAX(O$2:O2732)</f>
        <v>0.22656760516957553</v>
      </c>
    </row>
    <row r="2733" spans="1:16" x14ac:dyDescent="0.15">
      <c r="A2733" s="1">
        <v>42465</v>
      </c>
      <c r="B2733">
        <v>3211.3</v>
      </c>
      <c r="C2733">
        <v>3271.93</v>
      </c>
      <c r="D2733" s="21">
        <v>3205.21</v>
      </c>
      <c r="E2733" s="21">
        <v>3264.49</v>
      </c>
      <c r="F2733" s="43">
        <v>1592.9653657599999</v>
      </c>
      <c r="G2733" s="3">
        <f t="shared" si="168"/>
        <v>1.3222052894419134E-2</v>
      </c>
      <c r="H2733" s="3">
        <f>1-E2733/MAX(E$2:E2733)</f>
        <v>0.44455012591029741</v>
      </c>
      <c r="I2733" s="21">
        <f ca="1">IF(ROW()&gt;计算结果!B$18-1,AVERAGE(OFFSET(E2733,0,0,-计算结果!B$18,1)),AVERAGE(OFFSET(E2733,0,0,-ROW()+1,1)))</f>
        <v>3230.1875</v>
      </c>
      <c r="J2733" s="43">
        <f t="shared" ca="1" si="169"/>
        <v>639236.10944767925</v>
      </c>
      <c r="K2733" s="43">
        <f ca="1">IF(ROW()&gt;计算结果!B$19+1,J2733-OFFSET(J2733,-计算结果!B$19,0,1,1),J2733-OFFSET(J2733,-ROW()+2,0,1,1))</f>
        <v>5394.5520947199548</v>
      </c>
      <c r="L2733" s="32" t="str">
        <f ca="1">IF(AND(F2733&gt;OFFSET(F2733,-计算结果!B$19,0,1,1),'000300'!K2733&lt;OFFSET('000300'!K2733,-计算结果!B$19,0,1,1)),"卖",IF(AND(F2733&lt;OFFSET(F2733,-计算结果!B$19,0,1,1),'000300'!K2733&gt;OFFSET('000300'!K2733,-计算结果!B$19,0,1,1)),"买",L2732))</f>
        <v>买</v>
      </c>
      <c r="M2733" s="4" t="str">
        <f t="shared" ca="1" si="170"/>
        <v/>
      </c>
      <c r="N2733" s="3">
        <f ca="1">IF(L2732="买",E2733/E2732-1,0)-IF(M2733=1,计算结果!B$17,0)</f>
        <v>1.3222052894419134E-2</v>
      </c>
      <c r="O2733" s="2">
        <f t="shared" ca="1" si="171"/>
        <v>2.1006664974924782</v>
      </c>
      <c r="P2733" s="3">
        <f ca="1">1-O2733/MAX(O$2:O2733)</f>
        <v>0.21634124113487041</v>
      </c>
    </row>
    <row r="2734" spans="1:16" x14ac:dyDescent="0.15">
      <c r="A2734" s="1">
        <v>42466</v>
      </c>
      <c r="B2734">
        <v>3250.52</v>
      </c>
      <c r="C2734">
        <v>3267.64</v>
      </c>
      <c r="D2734" s="21">
        <v>3236.2</v>
      </c>
      <c r="E2734" s="21">
        <v>3257.53</v>
      </c>
      <c r="F2734" s="43">
        <v>1372.0626790399999</v>
      </c>
      <c r="G2734" s="3">
        <f t="shared" si="168"/>
        <v>-2.1320328749665496E-3</v>
      </c>
      <c r="H2734" s="3">
        <f>1-E2734/MAX(E$2:E2734)</f>
        <v>0.44573436330225269</v>
      </c>
      <c r="I2734" s="21">
        <f ca="1">IF(ROW()&gt;计算结果!B$18-1,AVERAGE(OFFSET(E2734,0,0,-计算结果!B$18,1)),AVERAGE(OFFSET(E2734,0,0,-ROW()+1,1)))</f>
        <v>3240.5</v>
      </c>
      <c r="J2734" s="43">
        <f t="shared" ca="1" si="169"/>
        <v>640608.17212671926</v>
      </c>
      <c r="K2734" s="43">
        <f ca="1">IF(ROW()&gt;计算结果!B$19+1,J2734-OFFSET(J2734,-计算结果!B$19,0,1,1),J2734-OFFSET(J2734,-ROW()+2,0,1,1))</f>
        <v>5210.9439795200014</v>
      </c>
      <c r="L2734" s="32" t="str">
        <f ca="1">IF(AND(F2734&gt;OFFSET(F2734,-计算结果!B$19,0,1,1),'000300'!K2734&lt;OFFSET('000300'!K2734,-计算结果!B$19,0,1,1)),"卖",IF(AND(F2734&lt;OFFSET(F2734,-计算结果!B$19,0,1,1),'000300'!K2734&gt;OFFSET('000300'!K2734,-计算结果!B$19,0,1,1)),"买",L2733))</f>
        <v>买</v>
      </c>
      <c r="M2734" s="4" t="str">
        <f t="shared" ca="1" si="170"/>
        <v/>
      </c>
      <c r="N2734" s="3">
        <f ca="1">IF(L2733="买",E2734/E2733-1,0)-IF(M2734=1,计算结果!B$17,0)</f>
        <v>-2.1320328749665496E-3</v>
      </c>
      <c r="O2734" s="2">
        <f t="shared" ca="1" si="171"/>
        <v>2.0961878074604834</v>
      </c>
      <c r="P2734" s="3">
        <f ca="1">1-O2734/MAX(O$2:O2734)</f>
        <v>0.21801202737152636</v>
      </c>
    </row>
    <row r="2735" spans="1:16" x14ac:dyDescent="0.15">
      <c r="A2735" s="1">
        <v>42467</v>
      </c>
      <c r="B2735">
        <v>3266.29</v>
      </c>
      <c r="C2735">
        <v>3270.82</v>
      </c>
      <c r="D2735" s="21">
        <v>3208.64</v>
      </c>
      <c r="E2735" s="21">
        <v>3209.29</v>
      </c>
      <c r="F2735" s="43">
        <v>1282.7306393599999</v>
      </c>
      <c r="G2735" s="3">
        <f t="shared" si="168"/>
        <v>-1.4808766151040875E-2</v>
      </c>
      <c r="H2735" s="3">
        <f>1-E2735/MAX(E$2:E2735)</f>
        <v>0.45394235350166745</v>
      </c>
      <c r="I2735" s="21">
        <f ca="1">IF(ROW()&gt;计算结果!B$18-1,AVERAGE(OFFSET(E2735,0,0,-计算结果!B$18,1)),AVERAGE(OFFSET(E2735,0,0,-ROW()+1,1)))</f>
        <v>3238.3</v>
      </c>
      <c r="J2735" s="43">
        <f t="shared" ca="1" si="169"/>
        <v>639325.44148735923</v>
      </c>
      <c r="K2735" s="43">
        <f ca="1">IF(ROW()&gt;计算结果!B$19+1,J2735-OFFSET(J2735,-计算结果!B$19,0,1,1),J2735-OFFSET(J2735,-ROW()+2,0,1,1))</f>
        <v>2303.8529535999987</v>
      </c>
      <c r="L2735" s="32" t="str">
        <f ca="1">IF(AND(F2735&gt;OFFSET(F2735,-计算结果!B$19,0,1,1),'000300'!K2735&lt;OFFSET('000300'!K2735,-计算结果!B$19,0,1,1)),"卖",IF(AND(F2735&lt;OFFSET(F2735,-计算结果!B$19,0,1,1),'000300'!K2735&gt;OFFSET('000300'!K2735,-计算结果!B$19,0,1,1)),"买",L2734))</f>
        <v>买</v>
      </c>
      <c r="M2735" s="4" t="str">
        <f t="shared" ca="1" si="170"/>
        <v/>
      </c>
      <c r="N2735" s="3">
        <f ca="1">IF(L2734="买",E2735/E2734-1,0)-IF(M2735=1,计算结果!B$17,0)</f>
        <v>-1.4808766151040875E-2</v>
      </c>
      <c r="O2735" s="2">
        <f t="shared" ca="1" si="171"/>
        <v>2.0651458524111379</v>
      </c>
      <c r="P2735" s="3">
        <f ca="1">1-O2735/MAX(O$2:O2735)</f>
        <v>0.229592304391108</v>
      </c>
    </row>
    <row r="2736" spans="1:16" x14ac:dyDescent="0.15">
      <c r="A2736" s="1">
        <v>42468</v>
      </c>
      <c r="B2736">
        <v>3189.85</v>
      </c>
      <c r="C2736">
        <v>3197.77</v>
      </c>
      <c r="D2736" s="21">
        <v>3163.3</v>
      </c>
      <c r="E2736" s="21">
        <v>3185.73</v>
      </c>
      <c r="F2736" s="43">
        <v>1139.2071270399999</v>
      </c>
      <c r="G2736" s="3">
        <f t="shared" si="168"/>
        <v>-7.3411876147060351E-3</v>
      </c>
      <c r="H2736" s="3">
        <f>1-E2736/MAX(E$2:E2736)</f>
        <v>0.4579510651330565</v>
      </c>
      <c r="I2736" s="21">
        <f ca="1">IF(ROW()&gt;计算结果!B$18-1,AVERAGE(OFFSET(E2736,0,0,-计算结果!B$18,1)),AVERAGE(OFFSET(E2736,0,0,-ROW()+1,1)))</f>
        <v>3229.26</v>
      </c>
      <c r="J2736" s="43">
        <f t="shared" ca="1" si="169"/>
        <v>638186.23436031921</v>
      </c>
      <c r="K2736" s="43">
        <f ca="1">IF(ROW()&gt;计算结果!B$19+1,J2736-OFFSET(J2736,-计算结果!B$19,0,1,1),J2736-OFFSET(J2736,-ROW()+2,0,1,1))</f>
        <v>2316.6018355200067</v>
      </c>
      <c r="L2736" s="32" t="str">
        <f ca="1">IF(AND(F2736&gt;OFFSET(F2736,-计算结果!B$19,0,1,1),'000300'!K2736&lt;OFFSET('000300'!K2736,-计算结果!B$19,0,1,1)),"卖",IF(AND(F2736&lt;OFFSET(F2736,-计算结果!B$19,0,1,1),'000300'!K2736&gt;OFFSET('000300'!K2736,-计算结果!B$19,0,1,1)),"买",L2735))</f>
        <v>买</v>
      </c>
      <c r="M2736" s="4" t="str">
        <f t="shared" ca="1" si="170"/>
        <v/>
      </c>
      <c r="N2736" s="3">
        <f ca="1">IF(L2735="买",E2736/E2735-1,0)-IF(M2736=1,计算结果!B$17,0)</f>
        <v>-7.3411876147060351E-3</v>
      </c>
      <c r="O2736" s="2">
        <f t="shared" ca="1" si="171"/>
        <v>2.0499852292568557</v>
      </c>
      <c r="P2736" s="3">
        <f ca="1">1-O2736/MAX(O$2:O2736)</f>
        <v>0.23524801182438626</v>
      </c>
    </row>
    <row r="2737" spans="1:16" x14ac:dyDescent="0.15">
      <c r="A2737" s="1">
        <v>42471</v>
      </c>
      <c r="B2737">
        <v>3213.51</v>
      </c>
      <c r="C2737">
        <v>3251.57</v>
      </c>
      <c r="D2737" s="21">
        <v>3213.51</v>
      </c>
      <c r="E2737" s="21">
        <v>3230.1</v>
      </c>
      <c r="F2737" s="43">
        <v>1427.59493632</v>
      </c>
      <c r="G2737" s="3">
        <f t="shared" si="168"/>
        <v>1.3927733988756019E-2</v>
      </c>
      <c r="H2737" s="3">
        <f>1-E2737/MAX(E$2:E2737)</f>
        <v>0.45040155175934116</v>
      </c>
      <c r="I2737" s="21">
        <f ca="1">IF(ROW()&gt;计算结果!B$18-1,AVERAGE(OFFSET(E2737,0,0,-计算结果!B$18,1)),AVERAGE(OFFSET(E2737,0,0,-ROW()+1,1)))</f>
        <v>3220.6624999999999</v>
      </c>
      <c r="J2737" s="43">
        <f t="shared" ca="1" si="169"/>
        <v>636758.63942399924</v>
      </c>
      <c r="K2737" s="43">
        <f ca="1">IF(ROW()&gt;计算结果!B$19+1,J2737-OFFSET(J2737,-计算结果!B$19,0,1,1),J2737-OFFSET(J2737,-ROW()+2,0,1,1))</f>
        <v>2127.4473267199937</v>
      </c>
      <c r="L2737" s="32" t="str">
        <f ca="1">IF(AND(F2737&gt;OFFSET(F2737,-计算结果!B$19,0,1,1),'000300'!K2737&lt;OFFSET('000300'!K2737,-计算结果!B$19,0,1,1)),"卖",IF(AND(F2737&lt;OFFSET(F2737,-计算结果!B$19,0,1,1),'000300'!K2737&gt;OFFSET('000300'!K2737,-计算结果!B$19,0,1,1)),"买",L2736))</f>
        <v>卖</v>
      </c>
      <c r="M2737" s="4">
        <f t="shared" ca="1" si="170"/>
        <v>1</v>
      </c>
      <c r="N2737" s="3">
        <f ca="1">IF(L2736="买",E2737/E2736-1,0)-IF(M2737=1,计算结果!B$17,0)</f>
        <v>1.3927733988756019E-2</v>
      </c>
      <c r="O2737" s="2">
        <f t="shared" ca="1" si="171"/>
        <v>2.0785368782108242</v>
      </c>
      <c r="P2737" s="3">
        <f ca="1">1-O2737/MAX(O$2:O2737)</f>
        <v>0.22459674956570397</v>
      </c>
    </row>
    <row r="2738" spans="1:16" x14ac:dyDescent="0.15">
      <c r="A2738" s="1">
        <v>42472</v>
      </c>
      <c r="B2738">
        <v>3227.37</v>
      </c>
      <c r="C2738">
        <v>3232.26</v>
      </c>
      <c r="D2738" s="21">
        <v>3198.9</v>
      </c>
      <c r="E2738" s="21">
        <v>3218.45</v>
      </c>
      <c r="F2738" s="43">
        <v>990.86557184000003</v>
      </c>
      <c r="G2738" s="3">
        <f t="shared" si="168"/>
        <v>-3.606699482988196E-3</v>
      </c>
      <c r="H2738" s="3">
        <f>1-E2738/MAX(E$2:E2738)</f>
        <v>0.45238378819846181</v>
      </c>
      <c r="I2738" s="21">
        <f ca="1">IF(ROW()&gt;计算结果!B$18-1,AVERAGE(OFFSET(E2738,0,0,-计算结果!B$18,1)),AVERAGE(OFFSET(E2738,0,0,-ROW()+1,1)))</f>
        <v>3210.8924999999999</v>
      </c>
      <c r="J2738" s="43">
        <f t="shared" ca="1" si="169"/>
        <v>635767.77385215927</v>
      </c>
      <c r="K2738" s="43">
        <f ca="1">IF(ROW()&gt;计算结果!B$19+1,J2738-OFFSET(J2738,-计算结果!B$19,0,1,1),J2738-OFFSET(J2738,-ROW()+2,0,1,1))</f>
        <v>2275.0245683200192</v>
      </c>
      <c r="L2738" s="32" t="str">
        <f ca="1">IF(AND(F2738&gt;OFFSET(F2738,-计算结果!B$19,0,1,1),'000300'!K2738&lt;OFFSET('000300'!K2738,-计算结果!B$19,0,1,1)),"卖",IF(AND(F2738&lt;OFFSET(F2738,-计算结果!B$19,0,1,1),'000300'!K2738&gt;OFFSET('000300'!K2738,-计算结果!B$19,0,1,1)),"买",L2737))</f>
        <v>卖</v>
      </c>
      <c r="M2738" s="4" t="str">
        <f t="shared" ca="1" si="170"/>
        <v/>
      </c>
      <c r="N2738" s="3">
        <f ca="1">IF(L2737="买",E2738/E2737-1,0)-IF(M2738=1,计算结果!B$17,0)</f>
        <v>0</v>
      </c>
      <c r="O2738" s="2">
        <f t="shared" ca="1" si="171"/>
        <v>2.0785368782108242</v>
      </c>
      <c r="P2738" s="3">
        <f ca="1">1-O2738/MAX(O$2:O2738)</f>
        <v>0.22459674956570397</v>
      </c>
    </row>
    <row r="2739" spans="1:16" x14ac:dyDescent="0.15">
      <c r="A2739" s="1">
        <v>42473</v>
      </c>
      <c r="B2739">
        <v>3237.86</v>
      </c>
      <c r="C2739">
        <v>3296.52</v>
      </c>
      <c r="D2739" s="21">
        <v>3237.86</v>
      </c>
      <c r="E2739" s="21">
        <v>3261.38</v>
      </c>
      <c r="F2739" s="43">
        <v>2001.59608832</v>
      </c>
      <c r="G2739" s="3">
        <f t="shared" si="168"/>
        <v>1.3338718948562311E-2</v>
      </c>
      <c r="H2739" s="3">
        <f>1-E2739/MAX(E$2:E2739)</f>
        <v>0.44507928945756481</v>
      </c>
      <c r="I2739" s="21">
        <f ca="1">IF(ROW()&gt;计算结果!B$18-1,AVERAGE(OFFSET(E2739,0,0,-计算结果!B$18,1)),AVERAGE(OFFSET(E2739,0,0,-ROW()+1,1)))</f>
        <v>3223.915</v>
      </c>
      <c r="J2739" s="43">
        <f t="shared" ca="1" si="169"/>
        <v>637769.36994047929</v>
      </c>
      <c r="K2739" s="43">
        <f ca="1">IF(ROW()&gt;计算结果!B$19+1,J2739-OFFSET(J2739,-计算结果!B$19,0,1,1),J2739-OFFSET(J2739,-ROW()+2,0,1,1))</f>
        <v>2869.4029926400399</v>
      </c>
      <c r="L2739" s="32" t="str">
        <f ca="1">IF(AND(F2739&gt;OFFSET(F2739,-计算结果!B$19,0,1,1),'000300'!K2739&lt;OFFSET('000300'!K2739,-计算结果!B$19,0,1,1)),"卖",IF(AND(F2739&lt;OFFSET(F2739,-计算结果!B$19,0,1,1),'000300'!K2739&gt;OFFSET('000300'!K2739,-计算结果!B$19,0,1,1)),"买",L2738))</f>
        <v>卖</v>
      </c>
      <c r="M2739" s="4" t="str">
        <f t="shared" ca="1" si="170"/>
        <v/>
      </c>
      <c r="N2739" s="3">
        <f ca="1">IF(L2738="买",E2739/E2738-1,0)-IF(M2739=1,计算结果!B$17,0)</f>
        <v>0</v>
      </c>
      <c r="O2739" s="2">
        <f t="shared" ca="1" si="171"/>
        <v>2.0785368782108242</v>
      </c>
      <c r="P2739" s="3">
        <f ca="1">1-O2739/MAX(O$2:O2739)</f>
        <v>0.22459674956570397</v>
      </c>
    </row>
    <row r="2740" spans="1:16" x14ac:dyDescent="0.15">
      <c r="A2740" s="1">
        <v>42474</v>
      </c>
      <c r="B2740">
        <v>3277.1</v>
      </c>
      <c r="C2740">
        <v>3286.07</v>
      </c>
      <c r="D2740" s="21">
        <v>3252.05</v>
      </c>
      <c r="E2740" s="21">
        <v>3275.83</v>
      </c>
      <c r="F2740" s="43">
        <v>1179.89441536</v>
      </c>
      <c r="G2740" s="3">
        <f t="shared" si="168"/>
        <v>4.4306397905180539E-3</v>
      </c>
      <c r="H2740" s="3">
        <f>1-E2740/MAX(E$2:E2740)</f>
        <v>0.44262063567685295</v>
      </c>
      <c r="I2740" s="21">
        <f ca="1">IF(ROW()&gt;计算结果!B$18-1,AVERAGE(OFFSET(E2740,0,0,-计算结果!B$18,1)),AVERAGE(OFFSET(E2740,0,0,-ROW()+1,1)))</f>
        <v>3246.44</v>
      </c>
      <c r="J2740" s="43">
        <f t="shared" ca="1" si="169"/>
        <v>638949.26435583923</v>
      </c>
      <c r="K2740" s="43">
        <f ca="1">IF(ROW()&gt;计算结果!B$19+1,J2740-OFFSET(J2740,-计算结果!B$19,0,1,1),J2740-OFFSET(J2740,-ROW()+2,0,1,1))</f>
        <v>2576.6212403200334</v>
      </c>
      <c r="L2740" s="32" t="str">
        <f ca="1">IF(AND(F2740&gt;OFFSET(F2740,-计算结果!B$19,0,1,1),'000300'!K2740&lt;OFFSET('000300'!K2740,-计算结果!B$19,0,1,1)),"卖",IF(AND(F2740&lt;OFFSET(F2740,-计算结果!B$19,0,1,1),'000300'!K2740&gt;OFFSET('000300'!K2740,-计算结果!B$19,0,1,1)),"买",L2739))</f>
        <v>卖</v>
      </c>
      <c r="M2740" s="4" t="str">
        <f t="shared" ca="1" si="170"/>
        <v/>
      </c>
      <c r="N2740" s="3">
        <f ca="1">IF(L2739="买",E2740/E2739-1,0)-IF(M2740=1,计算结果!B$17,0)</f>
        <v>0</v>
      </c>
      <c r="O2740" s="2">
        <f t="shared" ca="1" si="171"/>
        <v>2.0785368782108242</v>
      </c>
      <c r="P2740" s="3">
        <f ca="1">1-O2740/MAX(O$2:O2740)</f>
        <v>0.22459674956570397</v>
      </c>
    </row>
    <row r="2741" spans="1:16" x14ac:dyDescent="0.15">
      <c r="A2741" s="1">
        <v>42475</v>
      </c>
      <c r="B2741">
        <v>3279.86</v>
      </c>
      <c r="C2741">
        <v>3282.98</v>
      </c>
      <c r="D2741" s="21">
        <v>3261.73</v>
      </c>
      <c r="E2741" s="21">
        <v>3272.21</v>
      </c>
      <c r="F2741" s="43">
        <v>1079.6398182400001</v>
      </c>
      <c r="G2741" s="3">
        <f t="shared" si="168"/>
        <v>-1.1050634495685108E-3</v>
      </c>
      <c r="H2741" s="3">
        <f>1-E2741/MAX(E$2:E2741)</f>
        <v>0.44323657523991011</v>
      </c>
      <c r="I2741" s="21">
        <f ca="1">IF(ROW()&gt;计算结果!B$18-1,AVERAGE(OFFSET(E2741,0,0,-计算结果!B$18,1)),AVERAGE(OFFSET(E2741,0,0,-ROW()+1,1)))</f>
        <v>3256.9674999999997</v>
      </c>
      <c r="J2741" s="43">
        <f t="shared" ca="1" si="169"/>
        <v>640028.90417407919</v>
      </c>
      <c r="K2741" s="43">
        <f ca="1">IF(ROW()&gt;计算结果!B$19+1,J2741-OFFSET(J2741,-计算结果!B$19,0,1,1),J2741-OFFSET(J2741,-ROW()+2,0,1,1))</f>
        <v>2385.760092159966</v>
      </c>
      <c r="L2741" s="32" t="str">
        <f ca="1">IF(AND(F2741&gt;OFFSET(F2741,-计算结果!B$19,0,1,1),'000300'!K2741&lt;OFFSET('000300'!K2741,-计算结果!B$19,0,1,1)),"卖",IF(AND(F2741&lt;OFFSET(F2741,-计算结果!B$19,0,1,1),'000300'!K2741&gt;OFFSET('000300'!K2741,-计算结果!B$19,0,1,1)),"买",L2740))</f>
        <v>卖</v>
      </c>
      <c r="M2741" s="4" t="str">
        <f t="shared" ca="1" si="170"/>
        <v/>
      </c>
      <c r="N2741" s="3">
        <f ca="1">IF(L2740="买",E2741/E2740-1,0)-IF(M2741=1,计算结果!B$17,0)</f>
        <v>0</v>
      </c>
      <c r="O2741" s="2">
        <f t="shared" ca="1" si="171"/>
        <v>2.0785368782108242</v>
      </c>
      <c r="P2741" s="3">
        <f ca="1">1-O2741/MAX(O$2:O2741)</f>
        <v>0.22459674956570397</v>
      </c>
    </row>
    <row r="2742" spans="1:16" x14ac:dyDescent="0.15">
      <c r="A2742" s="1">
        <v>42478</v>
      </c>
      <c r="B2742">
        <v>3252.67</v>
      </c>
      <c r="C2742">
        <v>3252.67</v>
      </c>
      <c r="D2742" s="21">
        <v>3221.66</v>
      </c>
      <c r="E2742" s="21">
        <v>3228.45</v>
      </c>
      <c r="F2742" s="43">
        <v>1039.5615232</v>
      </c>
      <c r="G2742" s="3">
        <f t="shared" si="168"/>
        <v>-1.3373224823590268E-2</v>
      </c>
      <c r="H2742" s="3">
        <f>1-E2742/MAX(E$2:E2742)</f>
        <v>0.4506822976927789</v>
      </c>
      <c r="I2742" s="21">
        <f ca="1">IF(ROW()&gt;计算结果!B$18-1,AVERAGE(OFFSET(E2742,0,0,-计算结果!B$18,1)),AVERAGE(OFFSET(E2742,0,0,-ROW()+1,1)))</f>
        <v>3259.4674999999997</v>
      </c>
      <c r="J2742" s="43">
        <f t="shared" ca="1" si="169"/>
        <v>641068.4656972792</v>
      </c>
      <c r="K2742" s="43">
        <f ca="1">IF(ROW()&gt;计算结果!B$19+1,J2742-OFFSET(J2742,-计算结果!B$19,0,1,1),J2742-OFFSET(J2742,-ROW()+2,0,1,1))</f>
        <v>1832.3562495999504</v>
      </c>
      <c r="L2742" s="32" t="str">
        <f ca="1">IF(AND(F2742&gt;OFFSET(F2742,-计算结果!B$19,0,1,1),'000300'!K2742&lt;OFFSET('000300'!K2742,-计算结果!B$19,0,1,1)),"卖",IF(AND(F2742&lt;OFFSET(F2742,-计算结果!B$19,0,1,1),'000300'!K2742&gt;OFFSET('000300'!K2742,-计算结果!B$19,0,1,1)),"买",L2741))</f>
        <v>卖</v>
      </c>
      <c r="M2742" s="4" t="str">
        <f t="shared" ca="1" si="170"/>
        <v/>
      </c>
      <c r="N2742" s="3">
        <f ca="1">IF(L2741="买",E2742/E2741-1,0)-IF(M2742=1,计算结果!B$17,0)</f>
        <v>0</v>
      </c>
      <c r="O2742" s="2">
        <f t="shared" ca="1" si="171"/>
        <v>2.0785368782108242</v>
      </c>
      <c r="P2742" s="3">
        <f ca="1">1-O2742/MAX(O$2:O2742)</f>
        <v>0.22459674956570397</v>
      </c>
    </row>
    <row r="2743" spans="1:16" x14ac:dyDescent="0.15">
      <c r="A2743" s="1">
        <v>42479</v>
      </c>
      <c r="B2743">
        <v>3243.97</v>
      </c>
      <c r="C2743">
        <v>3250.73</v>
      </c>
      <c r="D2743" s="21">
        <v>3221.58</v>
      </c>
      <c r="E2743" s="21">
        <v>3238.3</v>
      </c>
      <c r="F2743" s="43">
        <v>909.76239615999998</v>
      </c>
      <c r="G2743" s="3">
        <f t="shared" si="168"/>
        <v>3.0509997057412974E-3</v>
      </c>
      <c r="H2743" s="3">
        <f>1-E2743/MAX(E$2:E2743)</f>
        <v>0.44900632954468112</v>
      </c>
      <c r="I2743" s="21">
        <f ca="1">IF(ROW()&gt;计算结果!B$18-1,AVERAGE(OFFSET(E2743,0,0,-计算结果!B$18,1)),AVERAGE(OFFSET(E2743,0,0,-ROW()+1,1)))</f>
        <v>3253.6975000000002</v>
      </c>
      <c r="J2743" s="43">
        <f t="shared" ca="1" si="169"/>
        <v>640158.70330111915</v>
      </c>
      <c r="K2743" s="43">
        <f ca="1">IF(ROW()&gt;计算结果!B$19+1,J2743-OFFSET(J2743,-计算结果!B$19,0,1,1),J2743-OFFSET(J2743,-ROW()+2,0,1,1))</f>
        <v>-449.46882560010999</v>
      </c>
      <c r="L2743" s="32" t="str">
        <f ca="1">IF(AND(F2743&gt;OFFSET(F2743,-计算结果!B$19,0,1,1),'000300'!K2743&lt;OFFSET('000300'!K2743,-计算结果!B$19,0,1,1)),"卖",IF(AND(F2743&lt;OFFSET(F2743,-计算结果!B$19,0,1,1),'000300'!K2743&gt;OFFSET('000300'!K2743,-计算结果!B$19,0,1,1)),"买",L2742))</f>
        <v>卖</v>
      </c>
      <c r="M2743" s="4" t="str">
        <f t="shared" ca="1" si="170"/>
        <v/>
      </c>
      <c r="N2743" s="3">
        <f ca="1">IF(L2742="买",E2743/E2742-1,0)-IF(M2743=1,计算结果!B$17,0)</f>
        <v>0</v>
      </c>
      <c r="O2743" s="2">
        <f t="shared" ca="1" si="171"/>
        <v>2.0785368782108242</v>
      </c>
      <c r="P2743" s="3">
        <f ca="1">1-O2743/MAX(O$2:O2743)</f>
        <v>0.22459674956570397</v>
      </c>
    </row>
    <row r="2744" spans="1:16" x14ac:dyDescent="0.15">
      <c r="A2744" s="1">
        <v>42480</v>
      </c>
      <c r="B2744">
        <v>3244.14</v>
      </c>
      <c r="C2744">
        <v>3248.42</v>
      </c>
      <c r="D2744" s="21">
        <v>3107.37</v>
      </c>
      <c r="E2744" s="21">
        <v>3181.03</v>
      </c>
      <c r="F2744" s="43">
        <v>1723.2470016</v>
      </c>
      <c r="G2744" s="3">
        <f t="shared" si="168"/>
        <v>-1.7685205200259402E-2</v>
      </c>
      <c r="H2744" s="3">
        <f>1-E2744/MAX(E$2:E2744)</f>
        <v>0.45875076567072748</v>
      </c>
      <c r="I2744" s="21">
        <f ca="1">IF(ROW()&gt;计算结果!B$18-1,AVERAGE(OFFSET(E2744,0,0,-计算结果!B$18,1)),AVERAGE(OFFSET(E2744,0,0,-ROW()+1,1)))</f>
        <v>3229.9974999999999</v>
      </c>
      <c r="J2744" s="43">
        <f t="shared" ca="1" si="169"/>
        <v>638435.45629951917</v>
      </c>
      <c r="K2744" s="43">
        <f ca="1">IF(ROW()&gt;计算结果!B$19+1,J2744-OFFSET(J2744,-计算结果!B$19,0,1,1),J2744-OFFSET(J2744,-ROW()+2,0,1,1))</f>
        <v>-889.98518784006592</v>
      </c>
      <c r="L2744" s="32" t="str">
        <f ca="1">IF(AND(F2744&gt;OFFSET(F2744,-计算结果!B$19,0,1,1),'000300'!K2744&lt;OFFSET('000300'!K2744,-计算结果!B$19,0,1,1)),"卖",IF(AND(F2744&lt;OFFSET(F2744,-计算结果!B$19,0,1,1),'000300'!K2744&gt;OFFSET('000300'!K2744,-计算结果!B$19,0,1,1)),"买",L2743))</f>
        <v>卖</v>
      </c>
      <c r="M2744" s="4" t="str">
        <f t="shared" ca="1" si="170"/>
        <v/>
      </c>
      <c r="N2744" s="3">
        <f ca="1">IF(L2743="买",E2744/E2743-1,0)-IF(M2744=1,计算结果!B$17,0)</f>
        <v>0</v>
      </c>
      <c r="O2744" s="2">
        <f t="shared" ca="1" si="171"/>
        <v>2.0785368782108242</v>
      </c>
      <c r="P2744" s="3">
        <f ca="1">1-O2744/MAX(O$2:O2744)</f>
        <v>0.22459674956570397</v>
      </c>
    </row>
    <row r="2745" spans="1:16" x14ac:dyDescent="0.15">
      <c r="A2745" s="1">
        <v>42481</v>
      </c>
      <c r="B2745">
        <v>3160.8</v>
      </c>
      <c r="C2745">
        <v>3198.56</v>
      </c>
      <c r="D2745" s="21">
        <v>3150.94</v>
      </c>
      <c r="E2745" s="21">
        <v>3160.6</v>
      </c>
      <c r="F2745" s="43">
        <v>1103.2437555199999</v>
      </c>
      <c r="G2745" s="3">
        <f t="shared" si="168"/>
        <v>-6.4224480749947022E-3</v>
      </c>
      <c r="H2745" s="3">
        <f>1-E2745/MAX(E$2:E2745)</f>
        <v>0.46222691077383793</v>
      </c>
      <c r="I2745" s="21">
        <f ca="1">IF(ROW()&gt;计算结果!B$18-1,AVERAGE(OFFSET(E2745,0,0,-计算结果!B$18,1)),AVERAGE(OFFSET(E2745,0,0,-ROW()+1,1)))</f>
        <v>3202.0950000000003</v>
      </c>
      <c r="J2745" s="43">
        <f t="shared" ca="1" si="169"/>
        <v>637332.21254399919</v>
      </c>
      <c r="K2745" s="43">
        <f ca="1">IF(ROW()&gt;计算结果!B$19+1,J2745-OFFSET(J2745,-计算结果!B$19,0,1,1),J2745-OFFSET(J2745,-ROW()+2,0,1,1))</f>
        <v>-854.02181632001884</v>
      </c>
      <c r="L2745" s="32" t="str">
        <f ca="1">IF(AND(F2745&gt;OFFSET(F2745,-计算结果!B$19,0,1,1),'000300'!K2745&lt;OFFSET('000300'!K2745,-计算结果!B$19,0,1,1)),"卖",IF(AND(F2745&lt;OFFSET(F2745,-计算结果!B$19,0,1,1),'000300'!K2745&gt;OFFSET('000300'!K2745,-计算结果!B$19,0,1,1)),"买",L2744))</f>
        <v>卖</v>
      </c>
      <c r="M2745" s="4" t="str">
        <f t="shared" ca="1" si="170"/>
        <v/>
      </c>
      <c r="N2745" s="3">
        <f ca="1">IF(L2744="买",E2745/E2744-1,0)-IF(M2745=1,计算结果!B$17,0)</f>
        <v>0</v>
      </c>
      <c r="O2745" s="2">
        <f t="shared" ca="1" si="171"/>
        <v>2.0785368782108242</v>
      </c>
      <c r="P2745" s="3">
        <f ca="1">1-O2745/MAX(O$2:O2745)</f>
        <v>0.22459674956570397</v>
      </c>
    </row>
    <row r="2746" spans="1:16" x14ac:dyDescent="0.15">
      <c r="A2746" s="1">
        <v>42482</v>
      </c>
      <c r="B2746">
        <v>3142.56</v>
      </c>
      <c r="C2746">
        <v>3175.38</v>
      </c>
      <c r="D2746" s="21">
        <v>3137.99</v>
      </c>
      <c r="E2746" s="21">
        <v>3174.9</v>
      </c>
      <c r="F2746" s="43">
        <v>824.42919935999998</v>
      </c>
      <c r="G2746" s="3">
        <f t="shared" si="168"/>
        <v>4.524457381509972E-3</v>
      </c>
      <c r="H2746" s="3">
        <f>1-E2746/MAX(E$2:E2746)</f>
        <v>0.4597937793507112</v>
      </c>
      <c r="I2746" s="21">
        <f ca="1">IF(ROW()&gt;计算结果!B$18-1,AVERAGE(OFFSET(E2746,0,0,-计算结果!B$18,1)),AVERAGE(OFFSET(E2746,0,0,-ROW()+1,1)))</f>
        <v>3188.7075</v>
      </c>
      <c r="J2746" s="43">
        <f t="shared" ca="1" si="169"/>
        <v>636507.78334463923</v>
      </c>
      <c r="K2746" s="43">
        <f ca="1">IF(ROW()&gt;计算结果!B$19+1,J2746-OFFSET(J2746,-计算结果!B$19,0,1,1),J2746-OFFSET(J2746,-ROW()+2,0,1,1))</f>
        <v>-250.85607936000451</v>
      </c>
      <c r="L2746" s="32" t="str">
        <f ca="1">IF(AND(F2746&gt;OFFSET(F2746,-计算结果!B$19,0,1,1),'000300'!K2746&lt;OFFSET('000300'!K2746,-计算结果!B$19,0,1,1)),"卖",IF(AND(F2746&lt;OFFSET(F2746,-计算结果!B$19,0,1,1),'000300'!K2746&gt;OFFSET('000300'!K2746,-计算结果!B$19,0,1,1)),"买",L2745))</f>
        <v>卖</v>
      </c>
      <c r="M2746" s="4" t="str">
        <f t="shared" ca="1" si="170"/>
        <v/>
      </c>
      <c r="N2746" s="3">
        <f ca="1">IF(L2745="买",E2746/E2745-1,0)-IF(M2746=1,计算结果!B$17,0)</f>
        <v>0</v>
      </c>
      <c r="O2746" s="2">
        <f t="shared" ca="1" si="171"/>
        <v>2.0785368782108242</v>
      </c>
      <c r="P2746" s="3">
        <f ca="1">1-O2746/MAX(O$2:O2746)</f>
        <v>0.22459674956570397</v>
      </c>
    </row>
    <row r="2747" spans="1:16" x14ac:dyDescent="0.15">
      <c r="A2747" s="1">
        <v>42485</v>
      </c>
      <c r="B2747">
        <v>3164.74</v>
      </c>
      <c r="C2747">
        <v>3172.27</v>
      </c>
      <c r="D2747" s="21">
        <v>3137.11</v>
      </c>
      <c r="E2747" s="21">
        <v>3162.03</v>
      </c>
      <c r="F2747" s="43">
        <v>747.34845952000001</v>
      </c>
      <c r="G2747" s="3">
        <f t="shared" si="168"/>
        <v>-4.0536709817631245E-3</v>
      </c>
      <c r="H2747" s="3">
        <f>1-E2747/MAX(E$2:E2747)</f>
        <v>0.46198359763152519</v>
      </c>
      <c r="I2747" s="21">
        <f ca="1">IF(ROW()&gt;计算结果!B$18-1,AVERAGE(OFFSET(E2747,0,0,-计算结果!B$18,1)),AVERAGE(OFFSET(E2747,0,0,-ROW()+1,1)))</f>
        <v>3169.6400000000003</v>
      </c>
      <c r="J2747" s="43">
        <f t="shared" ca="1" si="169"/>
        <v>635760.4348851192</v>
      </c>
      <c r="K2747" s="43">
        <f ca="1">IF(ROW()&gt;计算结果!B$19+1,J2747-OFFSET(J2747,-计算结果!B$19,0,1,1),J2747-OFFSET(J2747,-ROW()+2,0,1,1))</f>
        <v>-7.3389670400647447</v>
      </c>
      <c r="L2747" s="32" t="str">
        <f ca="1">IF(AND(F2747&gt;OFFSET(F2747,-计算结果!B$19,0,1,1),'000300'!K2747&lt;OFFSET('000300'!K2747,-计算结果!B$19,0,1,1)),"卖",IF(AND(F2747&lt;OFFSET(F2747,-计算结果!B$19,0,1,1),'000300'!K2747&gt;OFFSET('000300'!K2747,-计算结果!B$19,0,1,1)),"买",L2746))</f>
        <v>卖</v>
      </c>
      <c r="M2747" s="4" t="str">
        <f t="shared" ca="1" si="170"/>
        <v/>
      </c>
      <c r="N2747" s="3">
        <f ca="1">IF(L2746="买",E2747/E2746-1,0)-IF(M2747=1,计算结果!B$17,0)</f>
        <v>0</v>
      </c>
      <c r="O2747" s="2">
        <f t="shared" ca="1" si="171"/>
        <v>2.0785368782108242</v>
      </c>
      <c r="P2747" s="3">
        <f ca="1">1-O2747/MAX(O$2:O2747)</f>
        <v>0.22459674956570397</v>
      </c>
    </row>
    <row r="2748" spans="1:16" x14ac:dyDescent="0.15">
      <c r="A2748" s="1">
        <v>42486</v>
      </c>
      <c r="B2748">
        <v>3159.77</v>
      </c>
      <c r="C2748">
        <v>3181.1</v>
      </c>
      <c r="D2748" s="21">
        <v>3150.4</v>
      </c>
      <c r="E2748" s="21">
        <v>3179.16</v>
      </c>
      <c r="F2748" s="43">
        <v>688.71553024000002</v>
      </c>
      <c r="G2748" s="3">
        <f t="shared" si="168"/>
        <v>5.4174059069647118E-3</v>
      </c>
      <c r="H2748" s="3">
        <f>1-E2748/MAX(E$2:E2748)</f>
        <v>0.45906894439529033</v>
      </c>
      <c r="I2748" s="21">
        <f ca="1">IF(ROW()&gt;计算结果!B$18-1,AVERAGE(OFFSET(E2748,0,0,-计算结果!B$18,1)),AVERAGE(OFFSET(E2748,0,0,-ROW()+1,1)))</f>
        <v>3169.1725000000001</v>
      </c>
      <c r="J2748" s="43">
        <f t="shared" ca="1" si="169"/>
        <v>635071.71935487923</v>
      </c>
      <c r="K2748" s="43">
        <f ca="1">IF(ROW()&gt;计算结果!B$19+1,J2748-OFFSET(J2748,-计算结果!B$19,0,1,1),J2748-OFFSET(J2748,-ROW()+2,0,1,1))</f>
        <v>-2697.6505856000585</v>
      </c>
      <c r="L2748" s="32" t="str">
        <f ca="1">IF(AND(F2748&gt;OFFSET(F2748,-计算结果!B$19,0,1,1),'000300'!K2748&lt;OFFSET('000300'!K2748,-计算结果!B$19,0,1,1)),"卖",IF(AND(F2748&lt;OFFSET(F2748,-计算结果!B$19,0,1,1),'000300'!K2748&gt;OFFSET('000300'!K2748,-计算结果!B$19,0,1,1)),"买",L2747))</f>
        <v>卖</v>
      </c>
      <c r="M2748" s="4" t="str">
        <f t="shared" ca="1" si="170"/>
        <v/>
      </c>
      <c r="N2748" s="3">
        <f ca="1">IF(L2747="买",E2748/E2747-1,0)-IF(M2748=1,计算结果!B$17,0)</f>
        <v>0</v>
      </c>
      <c r="O2748" s="2">
        <f t="shared" ca="1" si="171"/>
        <v>2.0785368782108242</v>
      </c>
      <c r="P2748" s="3">
        <f ca="1">1-O2748/MAX(O$2:O2748)</f>
        <v>0.22459674956570397</v>
      </c>
    </row>
    <row r="2749" spans="1:16" x14ac:dyDescent="0.15">
      <c r="A2749" s="1">
        <v>42487</v>
      </c>
      <c r="B2749">
        <v>3181.93</v>
      </c>
      <c r="C2749">
        <v>3188.83</v>
      </c>
      <c r="D2749" s="21">
        <v>3162.69</v>
      </c>
      <c r="E2749" s="21">
        <v>3165.92</v>
      </c>
      <c r="F2749" s="43">
        <v>706.20405760000006</v>
      </c>
      <c r="G2749" s="3">
        <f t="shared" si="168"/>
        <v>-4.1646221014355334E-3</v>
      </c>
      <c r="H2749" s="3">
        <f>1-E2749/MAX(E$2:E2749)</f>
        <v>0.46132171782481446</v>
      </c>
      <c r="I2749" s="21">
        <f ca="1">IF(ROW()&gt;计算结果!B$18-1,AVERAGE(OFFSET(E2749,0,0,-计算结果!B$18,1)),AVERAGE(OFFSET(E2749,0,0,-ROW()+1,1)))</f>
        <v>3170.5025000000001</v>
      </c>
      <c r="J2749" s="43">
        <f t="shared" ca="1" si="169"/>
        <v>635777.92341247923</v>
      </c>
      <c r="K2749" s="43">
        <f ca="1">IF(ROW()&gt;计算结果!B$19+1,J2749-OFFSET(J2749,-计算结果!B$19,0,1,1),J2749-OFFSET(J2749,-ROW()+2,0,1,1))</f>
        <v>-3171.3409433600027</v>
      </c>
      <c r="L2749" s="32" t="str">
        <f ca="1">IF(AND(F2749&gt;OFFSET(F2749,-计算结果!B$19,0,1,1),'000300'!K2749&lt;OFFSET('000300'!K2749,-计算结果!B$19,0,1,1)),"卖",IF(AND(F2749&lt;OFFSET(F2749,-计算结果!B$19,0,1,1),'000300'!K2749&gt;OFFSET('000300'!K2749,-计算结果!B$19,0,1,1)),"买",L2748))</f>
        <v>卖</v>
      </c>
      <c r="M2749" s="4" t="str">
        <f t="shared" ca="1" si="170"/>
        <v/>
      </c>
      <c r="N2749" s="3">
        <f ca="1">IF(L2748="买",E2749/E2748-1,0)-IF(M2749=1,计算结果!B$17,0)</f>
        <v>0</v>
      </c>
      <c r="O2749" s="2">
        <f t="shared" ca="1" si="171"/>
        <v>2.0785368782108242</v>
      </c>
      <c r="P2749" s="3">
        <f ca="1">1-O2749/MAX(O$2:O2749)</f>
        <v>0.22459674956570397</v>
      </c>
    </row>
    <row r="2750" spans="1:16" x14ac:dyDescent="0.15">
      <c r="A2750" s="1">
        <v>42488</v>
      </c>
      <c r="B2750">
        <v>3169.33</v>
      </c>
      <c r="C2750">
        <v>3174.77</v>
      </c>
      <c r="D2750" s="21">
        <v>3135.64</v>
      </c>
      <c r="E2750" s="21">
        <v>3160.58</v>
      </c>
      <c r="F2750" s="43">
        <v>788.76770304000001</v>
      </c>
      <c r="G2750" s="3">
        <f t="shared" si="168"/>
        <v>-1.686713498761816E-3</v>
      </c>
      <c r="H2750" s="3">
        <f>1-E2750/MAX(E$2:E2750)</f>
        <v>0.46223031375484924</v>
      </c>
      <c r="I2750" s="21">
        <f ca="1">IF(ROW()&gt;计算结果!B$18-1,AVERAGE(OFFSET(E2750,0,0,-计算结果!B$18,1)),AVERAGE(OFFSET(E2750,0,0,-ROW()+1,1)))</f>
        <v>3166.9225000000001</v>
      </c>
      <c r="J2750" s="43">
        <f t="shared" ca="1" si="169"/>
        <v>634989.15570943919</v>
      </c>
      <c r="K2750" s="43">
        <f ca="1">IF(ROW()&gt;计算结果!B$19+1,J2750-OFFSET(J2750,-计算结果!B$19,0,1,1),J2750-OFFSET(J2750,-ROW()+2,0,1,1))</f>
        <v>-5039.7484646399971</v>
      </c>
      <c r="L2750" s="32" t="str">
        <f ca="1">IF(AND(F2750&gt;OFFSET(F2750,-计算结果!B$19,0,1,1),'000300'!K2750&lt;OFFSET('000300'!K2750,-计算结果!B$19,0,1,1)),"卖",IF(AND(F2750&lt;OFFSET(F2750,-计算结果!B$19,0,1,1),'000300'!K2750&gt;OFFSET('000300'!K2750,-计算结果!B$19,0,1,1)),"买",L2749))</f>
        <v>卖</v>
      </c>
      <c r="M2750" s="4" t="str">
        <f t="shared" ca="1" si="170"/>
        <v/>
      </c>
      <c r="N2750" s="3">
        <f ca="1">IF(L2749="买",E2750/E2749-1,0)-IF(M2750=1,计算结果!B$17,0)</f>
        <v>0</v>
      </c>
      <c r="O2750" s="2">
        <f t="shared" ca="1" si="171"/>
        <v>2.0785368782108242</v>
      </c>
      <c r="P2750" s="3">
        <f ca="1">1-O2750/MAX(O$2:O2750)</f>
        <v>0.22459674956570397</v>
      </c>
    </row>
    <row r="2751" spans="1:16" x14ac:dyDescent="0.15">
      <c r="A2751" s="1">
        <v>42489</v>
      </c>
      <c r="B2751">
        <v>3153.54</v>
      </c>
      <c r="C2751">
        <v>3171.29</v>
      </c>
      <c r="D2751" s="21">
        <v>3149.4</v>
      </c>
      <c r="E2751" s="21">
        <v>3156.75</v>
      </c>
      <c r="F2751" s="43">
        <v>708.07707647999996</v>
      </c>
      <c r="G2751" s="3">
        <f t="shared" si="168"/>
        <v>-1.2118028969365646E-3</v>
      </c>
      <c r="H2751" s="3">
        <f>1-E2751/MAX(E$2:E2751)</f>
        <v>0.46288198461852581</v>
      </c>
      <c r="I2751" s="21">
        <f ca="1">IF(ROW()&gt;计算结果!B$18-1,AVERAGE(OFFSET(E2751,0,0,-计算结果!B$18,1)),AVERAGE(OFFSET(E2751,0,0,-ROW()+1,1)))</f>
        <v>3165.6025</v>
      </c>
      <c r="J2751" s="43">
        <f t="shared" ca="1" si="169"/>
        <v>634281.07863295916</v>
      </c>
      <c r="K2751" s="43">
        <f ca="1">IF(ROW()&gt;计算结果!B$19+1,J2751-OFFSET(J2751,-计算结果!B$19,0,1,1),J2751-OFFSET(J2751,-ROW()+2,0,1,1))</f>
        <v>-6787.3870643200353</v>
      </c>
      <c r="L2751" s="32" t="str">
        <f ca="1">IF(AND(F2751&gt;OFFSET(F2751,-计算结果!B$19,0,1,1),'000300'!K2751&lt;OFFSET('000300'!K2751,-计算结果!B$19,0,1,1)),"卖",IF(AND(F2751&lt;OFFSET(F2751,-计算结果!B$19,0,1,1),'000300'!K2751&gt;OFFSET('000300'!K2751,-计算结果!B$19,0,1,1)),"买",L2750))</f>
        <v>卖</v>
      </c>
      <c r="M2751" s="4" t="str">
        <f t="shared" ca="1" si="170"/>
        <v/>
      </c>
      <c r="N2751" s="3">
        <f ca="1">IF(L2750="买",E2751/E2750-1,0)-IF(M2751=1,计算结果!B$17,0)</f>
        <v>0</v>
      </c>
      <c r="O2751" s="2">
        <f t="shared" ca="1" si="171"/>
        <v>2.0785368782108242</v>
      </c>
      <c r="P2751" s="3">
        <f ca="1">1-O2751/MAX(O$2:O2751)</f>
        <v>0.22459674956570397</v>
      </c>
    </row>
    <row r="2752" spans="1:16" x14ac:dyDescent="0.15">
      <c r="A2752" s="1">
        <v>42493</v>
      </c>
      <c r="B2752">
        <v>3159.82</v>
      </c>
      <c r="C2752">
        <v>3218.49</v>
      </c>
      <c r="D2752" s="21">
        <v>3151.4</v>
      </c>
      <c r="E2752" s="21">
        <v>3213.54</v>
      </c>
      <c r="F2752" s="43">
        <v>1157.3386444800001</v>
      </c>
      <c r="G2752" s="3">
        <f t="shared" si="168"/>
        <v>1.7990021382751298E-2</v>
      </c>
      <c r="H2752" s="3">
        <f>1-E2752/MAX(E$2:E2752)</f>
        <v>0.45321922003675219</v>
      </c>
      <c r="I2752" s="21">
        <f ca="1">IF(ROW()&gt;计算结果!B$18-1,AVERAGE(OFFSET(E2752,0,0,-计算结果!B$18,1)),AVERAGE(OFFSET(E2752,0,0,-ROW()+1,1)))</f>
        <v>3174.1975000000002</v>
      </c>
      <c r="J2752" s="43">
        <f t="shared" ca="1" si="169"/>
        <v>635438.41727743915</v>
      </c>
      <c r="K2752" s="43">
        <f ca="1">IF(ROW()&gt;计算结果!B$19+1,J2752-OFFSET(J2752,-计算结果!B$19,0,1,1),J2752-OFFSET(J2752,-ROW()+2,0,1,1))</f>
        <v>-4720.2860236800043</v>
      </c>
      <c r="L2752" s="32" t="str">
        <f ca="1">IF(AND(F2752&gt;OFFSET(F2752,-计算结果!B$19,0,1,1),'000300'!K2752&lt;OFFSET('000300'!K2752,-计算结果!B$19,0,1,1)),"卖",IF(AND(F2752&lt;OFFSET(F2752,-计算结果!B$19,0,1,1),'000300'!K2752&gt;OFFSET('000300'!K2752,-计算结果!B$19,0,1,1)),"买",L2751))</f>
        <v>卖</v>
      </c>
      <c r="M2752" s="4" t="str">
        <f t="shared" ca="1" si="170"/>
        <v/>
      </c>
      <c r="N2752" s="3">
        <f ca="1">IF(L2751="买",E2752/E2751-1,0)-IF(M2752=1,计算结果!B$17,0)</f>
        <v>0</v>
      </c>
      <c r="O2752" s="2">
        <f t="shared" ca="1" si="171"/>
        <v>2.0785368782108242</v>
      </c>
      <c r="P2752" s="3">
        <f ca="1">1-O2752/MAX(O$2:O2752)</f>
        <v>0.22459674956570397</v>
      </c>
    </row>
    <row r="2753" spans="1:16" x14ac:dyDescent="0.15">
      <c r="A2753" s="1">
        <v>42494</v>
      </c>
      <c r="B2753">
        <v>3203.47</v>
      </c>
      <c r="C2753">
        <v>3222.88</v>
      </c>
      <c r="D2753" s="21">
        <v>3198.29</v>
      </c>
      <c r="E2753" s="21">
        <v>3209.46</v>
      </c>
      <c r="F2753" s="43">
        <v>977.97136383999998</v>
      </c>
      <c r="G2753" s="3">
        <f t="shared" si="168"/>
        <v>-1.269627887003133E-3</v>
      </c>
      <c r="H2753" s="3">
        <f>1-E2753/MAX(E$2:E2753)</f>
        <v>0.45391342816307079</v>
      </c>
      <c r="I2753" s="21">
        <f ca="1">IF(ROW()&gt;计算结果!B$18-1,AVERAGE(OFFSET(E2753,0,0,-计算结果!B$18,1)),AVERAGE(OFFSET(E2753,0,0,-ROW()+1,1)))</f>
        <v>3185.0824999999995</v>
      </c>
      <c r="J2753" s="43">
        <f t="shared" ca="1" si="169"/>
        <v>636416.38864127919</v>
      </c>
      <c r="K2753" s="43">
        <f ca="1">IF(ROW()&gt;计算结果!B$19+1,J2753-OFFSET(J2753,-计算结果!B$19,0,1,1),J2753-OFFSET(J2753,-ROW()+2,0,1,1))</f>
        <v>-2019.0676582399756</v>
      </c>
      <c r="L2753" s="32" t="str">
        <f ca="1">IF(AND(F2753&gt;OFFSET(F2753,-计算结果!B$19,0,1,1),'000300'!K2753&lt;OFFSET('000300'!K2753,-计算结果!B$19,0,1,1)),"卖",IF(AND(F2753&lt;OFFSET(F2753,-计算结果!B$19,0,1,1),'000300'!K2753&gt;OFFSET('000300'!K2753,-计算结果!B$19,0,1,1)),"买",L2752))</f>
        <v>卖</v>
      </c>
      <c r="M2753" s="4" t="str">
        <f t="shared" ca="1" si="170"/>
        <v/>
      </c>
      <c r="N2753" s="3">
        <f ca="1">IF(L2752="买",E2753/E2752-1,0)-IF(M2753=1,计算结果!B$17,0)</f>
        <v>0</v>
      </c>
      <c r="O2753" s="2">
        <f t="shared" ca="1" si="171"/>
        <v>2.0785368782108242</v>
      </c>
      <c r="P2753" s="3">
        <f ca="1">1-O2753/MAX(O$2:O2753)</f>
        <v>0.22459674956570397</v>
      </c>
    </row>
    <row r="2754" spans="1:16" x14ac:dyDescent="0.15">
      <c r="A2754" s="1">
        <v>42495</v>
      </c>
      <c r="B2754">
        <v>3204.17</v>
      </c>
      <c r="C2754">
        <v>3217.28</v>
      </c>
      <c r="D2754" s="21">
        <v>3196.57</v>
      </c>
      <c r="E2754" s="21">
        <v>3213.92</v>
      </c>
      <c r="F2754" s="43">
        <v>839.46496000000002</v>
      </c>
      <c r="G2754" s="3">
        <f t="shared" si="168"/>
        <v>1.3896418712182612E-3</v>
      </c>
      <c r="H2754" s="3">
        <f>1-E2754/MAX(E$2:E2754)</f>
        <v>0.45315456339753624</v>
      </c>
      <c r="I2754" s="21">
        <f ca="1">IF(ROW()&gt;计算结果!B$18-1,AVERAGE(OFFSET(E2754,0,0,-计算结果!B$18,1)),AVERAGE(OFFSET(E2754,0,0,-ROW()+1,1)))</f>
        <v>3198.4175</v>
      </c>
      <c r="J2754" s="43">
        <f t="shared" ca="1" si="169"/>
        <v>637255.8536012792</v>
      </c>
      <c r="K2754" s="43">
        <f ca="1">IF(ROW()&gt;计算结果!B$19+1,J2754-OFFSET(J2754,-计算结果!B$19,0,1,1),J2754-OFFSET(J2754,-ROW()+2,0,1,1))</f>
        <v>-76.358942719991319</v>
      </c>
      <c r="L2754" s="32" t="str">
        <f ca="1">IF(AND(F2754&gt;OFFSET(F2754,-计算结果!B$19,0,1,1),'000300'!K2754&lt;OFFSET('000300'!K2754,-计算结果!B$19,0,1,1)),"卖",IF(AND(F2754&lt;OFFSET(F2754,-计算结果!B$19,0,1,1),'000300'!K2754&gt;OFFSET('000300'!K2754,-计算结果!B$19,0,1,1)),"买",L2753))</f>
        <v>买</v>
      </c>
      <c r="M2754" s="4">
        <f t="shared" ca="1" si="170"/>
        <v>1</v>
      </c>
      <c r="N2754" s="3">
        <f ca="1">IF(L2753="买",E2754/E2753-1,0)-IF(M2754=1,计算结果!B$17,0)</f>
        <v>0</v>
      </c>
      <c r="O2754" s="2">
        <f t="shared" ca="1" si="171"/>
        <v>2.0785368782108242</v>
      </c>
      <c r="P2754" s="3">
        <f ca="1">1-O2754/MAX(O$2:O2754)</f>
        <v>0.22459674956570397</v>
      </c>
    </row>
    <row r="2755" spans="1:16" x14ac:dyDescent="0.15">
      <c r="A2755" s="1">
        <v>42496</v>
      </c>
      <c r="B2755">
        <v>3213.14</v>
      </c>
      <c r="C2755">
        <v>3216.89</v>
      </c>
      <c r="D2755" s="21">
        <v>3130.15</v>
      </c>
      <c r="E2755" s="21">
        <v>3130.35</v>
      </c>
      <c r="F2755" s="43">
        <v>1192.65214464</v>
      </c>
      <c r="G2755" s="3">
        <f t="shared" ref="G2755:G2818" si="172">E2755/E2754-1</f>
        <v>-2.6002514063822368E-2</v>
      </c>
      <c r="H2755" s="3">
        <f>1-E2755/MAX(E$2:E2755)</f>
        <v>0.46737391955352892</v>
      </c>
      <c r="I2755" s="21">
        <f ca="1">IF(ROW()&gt;计算结果!B$18-1,AVERAGE(OFFSET(E2755,0,0,-计算结果!B$18,1)),AVERAGE(OFFSET(E2755,0,0,-ROW()+1,1)))</f>
        <v>3191.8175000000001</v>
      </c>
      <c r="J2755" s="43">
        <f t="shared" ca="1" si="169"/>
        <v>636063.20145663922</v>
      </c>
      <c r="K2755" s="43">
        <f ca="1">IF(ROW()&gt;计算结果!B$19+1,J2755-OFFSET(J2755,-计算结果!B$19,0,1,1),J2755-OFFSET(J2755,-ROW()+2,0,1,1))</f>
        <v>-444.58188800001517</v>
      </c>
      <c r="L2755" s="32" t="str">
        <f ca="1">IF(AND(F2755&gt;OFFSET(F2755,-计算结果!B$19,0,1,1),'000300'!K2755&lt;OFFSET('000300'!K2755,-计算结果!B$19,0,1,1)),"卖",IF(AND(F2755&lt;OFFSET(F2755,-计算结果!B$19,0,1,1),'000300'!K2755&gt;OFFSET('000300'!K2755,-计算结果!B$19,0,1,1)),"买",L2754))</f>
        <v>卖</v>
      </c>
      <c r="M2755" s="4">
        <f t="shared" ca="1" si="170"/>
        <v>1</v>
      </c>
      <c r="N2755" s="3">
        <f ca="1">IF(L2754="买",E2755/E2754-1,0)-IF(M2755=1,计算结果!B$17,0)</f>
        <v>-2.6002514063822368E-2</v>
      </c>
      <c r="O2755" s="2">
        <f t="shared" ca="1" si="171"/>
        <v>2.0244896938029737</v>
      </c>
      <c r="P2755" s="3">
        <f ca="1">1-O2755/MAX(O$2:O2755)</f>
        <v>0.24475918349025538</v>
      </c>
    </row>
    <row r="2756" spans="1:16" x14ac:dyDescent="0.15">
      <c r="A2756" s="1">
        <v>42499</v>
      </c>
      <c r="B2756">
        <v>3115.43</v>
      </c>
      <c r="C2756">
        <v>3115.43</v>
      </c>
      <c r="D2756" s="21">
        <v>3055.01</v>
      </c>
      <c r="E2756" s="21">
        <v>3065.62</v>
      </c>
      <c r="F2756" s="43">
        <v>1004.09212928</v>
      </c>
      <c r="G2756" s="3">
        <f t="shared" si="172"/>
        <v>-2.0678198923443025E-2</v>
      </c>
      <c r="H2756" s="3">
        <f>1-E2756/MAX(E$2:E2756)</f>
        <v>0.47838766759681484</v>
      </c>
      <c r="I2756" s="21">
        <f ca="1">IF(ROW()&gt;计算结果!B$18-1,AVERAGE(OFFSET(E2756,0,0,-计算结果!B$18,1)),AVERAGE(OFFSET(E2756,0,0,-ROW()+1,1)))</f>
        <v>3154.8374999999996</v>
      </c>
      <c r="J2756" s="43">
        <f t="shared" ref="J2756:J2819" ca="1" si="173">IF(I2756&gt;I2755,J2755+F2756,J2755-F2756)</f>
        <v>635059.10932735924</v>
      </c>
      <c r="K2756" s="43">
        <f ca="1">IF(ROW()&gt;计算结果!B$19+1,J2756-OFFSET(J2756,-计算结果!B$19,0,1,1),J2756-OFFSET(J2756,-ROW()+2,0,1,1))</f>
        <v>-701.32555775996298</v>
      </c>
      <c r="L2756" s="32" t="str">
        <f ca="1">IF(AND(F2756&gt;OFFSET(F2756,-计算结果!B$19,0,1,1),'000300'!K2756&lt;OFFSET('000300'!K2756,-计算结果!B$19,0,1,1)),"卖",IF(AND(F2756&lt;OFFSET(F2756,-计算结果!B$19,0,1,1),'000300'!K2756&gt;OFFSET('000300'!K2756,-计算结果!B$19,0,1,1)),"买",L2755))</f>
        <v>卖</v>
      </c>
      <c r="M2756" s="4" t="str">
        <f t="shared" ref="M2756:M2819" ca="1" si="174">IF(L2755&lt;&gt;L2756,1,"")</f>
        <v/>
      </c>
      <c r="N2756" s="3">
        <f ca="1">IF(L2755="买",E2756/E2755-1,0)-IF(M2756=1,计算结果!B$17,0)</f>
        <v>0</v>
      </c>
      <c r="O2756" s="2">
        <f t="shared" ref="O2756:O2819" ca="1" si="175">IFERROR(O2755*(1+N2756),O2755)</f>
        <v>2.0244896938029737</v>
      </c>
      <c r="P2756" s="3">
        <f ca="1">1-O2756/MAX(O$2:O2756)</f>
        <v>0.24475918349025538</v>
      </c>
    </row>
    <row r="2757" spans="1:16" x14ac:dyDescent="0.15">
      <c r="A2757" s="1">
        <v>42500</v>
      </c>
      <c r="B2757">
        <v>3055.21</v>
      </c>
      <c r="C2757">
        <v>3084.72</v>
      </c>
      <c r="D2757" s="21">
        <v>3055.18</v>
      </c>
      <c r="E2757" s="21">
        <v>3069.11</v>
      </c>
      <c r="F2757" s="43">
        <v>706.50765311999999</v>
      </c>
      <c r="G2757" s="3">
        <f t="shared" si="172"/>
        <v>1.1384320300624751E-3</v>
      </c>
      <c r="H2757" s="3">
        <f>1-E2757/MAX(E$2:E2757)</f>
        <v>0.47779384741033137</v>
      </c>
      <c r="I2757" s="21">
        <f ca="1">IF(ROW()&gt;计算结果!B$18-1,AVERAGE(OFFSET(E2757,0,0,-计算结果!B$18,1)),AVERAGE(OFFSET(E2757,0,0,-ROW()+1,1)))</f>
        <v>3119.75</v>
      </c>
      <c r="J2757" s="43">
        <f t="shared" ca="1" si="173"/>
        <v>634352.60167423927</v>
      </c>
      <c r="K2757" s="43">
        <f ca="1">IF(ROW()&gt;计算结果!B$19+1,J2757-OFFSET(J2757,-计算结果!B$19,0,1,1),J2757-OFFSET(J2757,-ROW()+2,0,1,1))</f>
        <v>-719.11768063995987</v>
      </c>
      <c r="L2757" s="32" t="str">
        <f ca="1">IF(AND(F2757&gt;OFFSET(F2757,-计算结果!B$19,0,1,1),'000300'!K2757&lt;OFFSET('000300'!K2757,-计算结果!B$19,0,1,1)),"卖",IF(AND(F2757&lt;OFFSET(F2757,-计算结果!B$19,0,1,1),'000300'!K2757&gt;OFFSET('000300'!K2757,-计算结果!B$19,0,1,1)),"买",L2756))</f>
        <v>卖</v>
      </c>
      <c r="M2757" s="4" t="str">
        <f t="shared" ca="1" si="174"/>
        <v/>
      </c>
      <c r="N2757" s="3">
        <f ca="1">IF(L2756="买",E2757/E2756-1,0)-IF(M2757=1,计算结果!B$17,0)</f>
        <v>0</v>
      </c>
      <c r="O2757" s="2">
        <f t="shared" ca="1" si="175"/>
        <v>2.0244896938029737</v>
      </c>
      <c r="P2757" s="3">
        <f ca="1">1-O2757/MAX(O$2:O2757)</f>
        <v>0.24475918349025538</v>
      </c>
    </row>
    <row r="2758" spans="1:16" x14ac:dyDescent="0.15">
      <c r="A2758" s="1">
        <v>42501</v>
      </c>
      <c r="B2758">
        <v>3080.64</v>
      </c>
      <c r="C2758">
        <v>3102.88</v>
      </c>
      <c r="D2758" s="21">
        <v>3063.09</v>
      </c>
      <c r="E2758" s="21">
        <v>3082.81</v>
      </c>
      <c r="F2758" s="43">
        <v>873.23410432000003</v>
      </c>
      <c r="G2758" s="3">
        <f t="shared" si="172"/>
        <v>4.4638347924967903E-3</v>
      </c>
      <c r="H2758" s="3">
        <f>1-E2758/MAX(E$2:E2758)</f>
        <v>0.47546280541754571</v>
      </c>
      <c r="I2758" s="21">
        <f ca="1">IF(ROW()&gt;计算结果!B$18-1,AVERAGE(OFFSET(E2758,0,0,-计算结果!B$18,1)),AVERAGE(OFFSET(E2758,0,0,-ROW()+1,1)))</f>
        <v>3086.9724999999999</v>
      </c>
      <c r="J2758" s="43">
        <f t="shared" ca="1" si="173"/>
        <v>633479.36756991921</v>
      </c>
      <c r="K2758" s="43">
        <f ca="1">IF(ROW()&gt;计算结果!B$19+1,J2758-OFFSET(J2758,-计算结果!B$19,0,1,1),J2758-OFFSET(J2758,-ROW()+2,0,1,1))</f>
        <v>-2298.5558425600175</v>
      </c>
      <c r="L2758" s="32" t="str">
        <f ca="1">IF(AND(F2758&gt;OFFSET(F2758,-计算结果!B$19,0,1,1),'000300'!K2758&lt;OFFSET('000300'!K2758,-计算结果!B$19,0,1,1)),"卖",IF(AND(F2758&lt;OFFSET(F2758,-计算结果!B$19,0,1,1),'000300'!K2758&gt;OFFSET('000300'!K2758,-计算结果!B$19,0,1,1)),"买",L2757))</f>
        <v>卖</v>
      </c>
      <c r="M2758" s="4" t="str">
        <f t="shared" ca="1" si="174"/>
        <v/>
      </c>
      <c r="N2758" s="3">
        <f ca="1">IF(L2757="买",E2758/E2757-1,0)-IF(M2758=1,计算结果!B$17,0)</f>
        <v>0</v>
      </c>
      <c r="O2758" s="2">
        <f t="shared" ca="1" si="175"/>
        <v>2.0244896938029737</v>
      </c>
      <c r="P2758" s="3">
        <f ca="1">1-O2758/MAX(O$2:O2758)</f>
        <v>0.24475918349025538</v>
      </c>
    </row>
    <row r="2759" spans="1:16" x14ac:dyDescent="0.15">
      <c r="A2759" s="1">
        <v>42502</v>
      </c>
      <c r="B2759">
        <v>3059.38</v>
      </c>
      <c r="C2759">
        <v>3095.35</v>
      </c>
      <c r="D2759" s="21">
        <v>3035.02</v>
      </c>
      <c r="E2759" s="21">
        <v>3090.14</v>
      </c>
      <c r="F2759" s="43">
        <v>814.18788863999998</v>
      </c>
      <c r="G2759" s="3">
        <f t="shared" si="172"/>
        <v>2.3777008638221631E-3</v>
      </c>
      <c r="H2759" s="3">
        <f>1-E2759/MAX(E$2:E2759)</f>
        <v>0.47421561287688019</v>
      </c>
      <c r="I2759" s="21">
        <f ca="1">IF(ROW()&gt;计算结果!B$18-1,AVERAGE(OFFSET(E2759,0,0,-计算结果!B$18,1)),AVERAGE(OFFSET(E2759,0,0,-ROW()+1,1)))</f>
        <v>3076.9199999999996</v>
      </c>
      <c r="J2759" s="43">
        <f t="shared" ca="1" si="173"/>
        <v>632665.17968127923</v>
      </c>
      <c r="K2759" s="43">
        <f ca="1">IF(ROW()&gt;计算结果!B$19+1,J2759-OFFSET(J2759,-计算结果!B$19,0,1,1),J2759-OFFSET(J2759,-ROW()+2,0,1,1))</f>
        <v>-2323.9760281599592</v>
      </c>
      <c r="L2759" s="32" t="str">
        <f ca="1">IF(AND(F2759&gt;OFFSET(F2759,-计算结果!B$19,0,1,1),'000300'!K2759&lt;OFFSET('000300'!K2759,-计算结果!B$19,0,1,1)),"卖",IF(AND(F2759&lt;OFFSET(F2759,-计算结果!B$19,0,1,1),'000300'!K2759&gt;OFFSET('000300'!K2759,-计算结果!B$19,0,1,1)),"买",L2758))</f>
        <v>卖</v>
      </c>
      <c r="M2759" s="4" t="str">
        <f t="shared" ca="1" si="174"/>
        <v/>
      </c>
      <c r="N2759" s="3">
        <f ca="1">IF(L2758="买",E2759/E2758-1,0)-IF(M2759=1,计算结果!B$17,0)</f>
        <v>0</v>
      </c>
      <c r="O2759" s="2">
        <f t="shared" ca="1" si="175"/>
        <v>2.0244896938029737</v>
      </c>
      <c r="P2759" s="3">
        <f ca="1">1-O2759/MAX(O$2:O2759)</f>
        <v>0.24475918349025538</v>
      </c>
    </row>
    <row r="2760" spans="1:16" x14ac:dyDescent="0.15">
      <c r="A2760" s="1">
        <v>42503</v>
      </c>
      <c r="B2760">
        <v>3081.68</v>
      </c>
      <c r="C2760">
        <v>3103.1</v>
      </c>
      <c r="D2760" s="21">
        <v>3064.69</v>
      </c>
      <c r="E2760" s="21">
        <v>3074.94</v>
      </c>
      <c r="F2760" s="43">
        <v>658.50994688000003</v>
      </c>
      <c r="G2760" s="3">
        <f t="shared" si="172"/>
        <v>-4.918870989663815E-3</v>
      </c>
      <c r="H2760" s="3">
        <f>1-E2760/MAX(E$2:E2760)</f>
        <v>0.47680187844551825</v>
      </c>
      <c r="I2760" s="21">
        <f ca="1">IF(ROW()&gt;计算结果!B$18-1,AVERAGE(OFFSET(E2760,0,0,-计算结果!B$18,1)),AVERAGE(OFFSET(E2760,0,0,-ROW()+1,1)))</f>
        <v>3079.25</v>
      </c>
      <c r="J2760" s="43">
        <f t="shared" ca="1" si="173"/>
        <v>633323.68962815928</v>
      </c>
      <c r="K2760" s="43">
        <f ca="1">IF(ROW()&gt;计算结果!B$19+1,J2760-OFFSET(J2760,-计算结果!B$19,0,1,1),J2760-OFFSET(J2760,-ROW()+2,0,1,1))</f>
        <v>-957.38900479988661</v>
      </c>
      <c r="L2760" s="32" t="str">
        <f ca="1">IF(AND(F2760&gt;OFFSET(F2760,-计算结果!B$19,0,1,1),'000300'!K2760&lt;OFFSET('000300'!K2760,-计算结果!B$19,0,1,1)),"卖",IF(AND(F2760&lt;OFFSET(F2760,-计算结果!B$19,0,1,1),'000300'!K2760&gt;OFFSET('000300'!K2760,-计算结果!B$19,0,1,1)),"买",L2759))</f>
        <v>买</v>
      </c>
      <c r="M2760" s="4">
        <f t="shared" ca="1" si="174"/>
        <v>1</v>
      </c>
      <c r="N2760" s="3">
        <f ca="1">IF(L2759="买",E2760/E2759-1,0)-IF(M2760=1,计算结果!B$17,0)</f>
        <v>0</v>
      </c>
      <c r="O2760" s="2">
        <f t="shared" ca="1" si="175"/>
        <v>2.0244896938029737</v>
      </c>
      <c r="P2760" s="3">
        <f ca="1">1-O2760/MAX(O$2:O2760)</f>
        <v>0.24475918349025538</v>
      </c>
    </row>
    <row r="2761" spans="1:16" x14ac:dyDescent="0.15">
      <c r="A2761" s="1">
        <v>42506</v>
      </c>
      <c r="B2761">
        <v>3064.53</v>
      </c>
      <c r="C2761">
        <v>3095.56</v>
      </c>
      <c r="D2761" s="21">
        <v>3053.66</v>
      </c>
      <c r="E2761" s="21">
        <v>3095.31</v>
      </c>
      <c r="F2761" s="43">
        <v>644.05200895999997</v>
      </c>
      <c r="G2761" s="3">
        <f t="shared" si="172"/>
        <v>6.6245195028196147E-3</v>
      </c>
      <c r="H2761" s="3">
        <f>1-E2761/MAX(E$2:E2761)</f>
        <v>0.47333594228544207</v>
      </c>
      <c r="I2761" s="21">
        <f ca="1">IF(ROW()&gt;计算结果!B$18-1,AVERAGE(OFFSET(E2761,0,0,-计算结果!B$18,1)),AVERAGE(OFFSET(E2761,0,0,-ROW()+1,1)))</f>
        <v>3085.7999999999997</v>
      </c>
      <c r="J2761" s="43">
        <f t="shared" ca="1" si="173"/>
        <v>633967.74163711932</v>
      </c>
      <c r="K2761" s="43">
        <f ca="1">IF(ROW()&gt;计算结果!B$19+1,J2761-OFFSET(J2761,-计算结果!B$19,0,1,1),J2761-OFFSET(J2761,-ROW()+2,0,1,1))</f>
        <v>-1470.6756403198233</v>
      </c>
      <c r="L2761" s="32" t="str">
        <f ca="1">IF(AND(F2761&gt;OFFSET(F2761,-计算结果!B$19,0,1,1),'000300'!K2761&lt;OFFSET('000300'!K2761,-计算结果!B$19,0,1,1)),"卖",IF(AND(F2761&lt;OFFSET(F2761,-计算结果!B$19,0,1,1),'000300'!K2761&gt;OFFSET('000300'!K2761,-计算结果!B$19,0,1,1)),"买",L2760))</f>
        <v>买</v>
      </c>
      <c r="M2761" s="4" t="str">
        <f t="shared" ca="1" si="174"/>
        <v/>
      </c>
      <c r="N2761" s="3">
        <f ca="1">IF(L2760="买",E2761/E2760-1,0)-IF(M2761=1,计算结果!B$17,0)</f>
        <v>6.6245195028196147E-3</v>
      </c>
      <c r="O2761" s="2">
        <f t="shared" ca="1" si="175"/>
        <v>2.0379009652628288</v>
      </c>
      <c r="P2761" s="3">
        <f ca="1">1-O2761/MAX(O$2:O2761)</f>
        <v>0.23975607597196114</v>
      </c>
    </row>
    <row r="2762" spans="1:16" x14ac:dyDescent="0.15">
      <c r="A2762" s="1">
        <v>42507</v>
      </c>
      <c r="B2762">
        <v>3095.52</v>
      </c>
      <c r="C2762">
        <v>3105.2</v>
      </c>
      <c r="D2762" s="21">
        <v>3073.46</v>
      </c>
      <c r="E2762" s="21">
        <v>3086.02</v>
      </c>
      <c r="F2762" s="43">
        <v>753.89386751999996</v>
      </c>
      <c r="G2762" s="3">
        <f t="shared" si="172"/>
        <v>-3.0013148925309707E-3</v>
      </c>
      <c r="H2762" s="3">
        <f>1-E2762/MAX(E$2:E2762)</f>
        <v>0.47491662696522152</v>
      </c>
      <c r="I2762" s="21">
        <f ca="1">IF(ROW()&gt;计算结果!B$18-1,AVERAGE(OFFSET(E2762,0,0,-计算结果!B$18,1)),AVERAGE(OFFSET(E2762,0,0,-ROW()+1,1)))</f>
        <v>3086.6025</v>
      </c>
      <c r="J2762" s="43">
        <f t="shared" ca="1" si="173"/>
        <v>634721.63550463936</v>
      </c>
      <c r="K2762" s="43">
        <f ca="1">IF(ROW()&gt;计算结果!B$19+1,J2762-OFFSET(J2762,-计算结果!B$19,0,1,1),J2762-OFFSET(J2762,-ROW()+2,0,1,1))</f>
        <v>-1694.7531366398325</v>
      </c>
      <c r="L2762" s="32" t="str">
        <f ca="1">IF(AND(F2762&gt;OFFSET(F2762,-计算结果!B$19,0,1,1),'000300'!K2762&lt;OFFSET('000300'!K2762,-计算结果!B$19,0,1,1)),"卖",IF(AND(F2762&lt;OFFSET(F2762,-计算结果!B$19,0,1,1),'000300'!K2762&gt;OFFSET('000300'!K2762,-计算结果!B$19,0,1,1)),"买",L2761))</f>
        <v>买</v>
      </c>
      <c r="M2762" s="4" t="str">
        <f t="shared" ca="1" si="174"/>
        <v/>
      </c>
      <c r="N2762" s="3">
        <f ca="1">IF(L2761="买",E2762/E2761-1,0)-IF(M2762=1,计算结果!B$17,0)</f>
        <v>-3.0013148925309707E-3</v>
      </c>
      <c r="O2762" s="2">
        <f t="shared" ca="1" si="175"/>
        <v>2.0317845827462824</v>
      </c>
      <c r="P2762" s="3">
        <f ca="1">1-O2762/MAX(O$2:O2762)</f>
        <v>0.24203780738310265</v>
      </c>
    </row>
    <row r="2763" spans="1:16" x14ac:dyDescent="0.15">
      <c r="A2763" s="1">
        <v>42508</v>
      </c>
      <c r="B2763">
        <v>3071.53</v>
      </c>
      <c r="C2763">
        <v>3072.61</v>
      </c>
      <c r="D2763" s="21">
        <v>3039.46</v>
      </c>
      <c r="E2763" s="21">
        <v>3068.04</v>
      </c>
      <c r="F2763" s="43">
        <v>884.58846208</v>
      </c>
      <c r="G2763" s="3">
        <f t="shared" si="172"/>
        <v>-5.8262746190886894E-3</v>
      </c>
      <c r="H2763" s="3">
        <f>1-E2763/MAX(E$2:E2763)</f>
        <v>0.47797590689443947</v>
      </c>
      <c r="I2763" s="21">
        <f ca="1">IF(ROW()&gt;计算结果!B$18-1,AVERAGE(OFFSET(E2763,0,0,-计算结果!B$18,1)),AVERAGE(OFFSET(E2763,0,0,-ROW()+1,1)))</f>
        <v>3081.0775000000003</v>
      </c>
      <c r="J2763" s="43">
        <f t="shared" ca="1" si="173"/>
        <v>633837.04704255937</v>
      </c>
      <c r="K2763" s="43">
        <f ca="1">IF(ROW()&gt;计算结果!B$19+1,J2763-OFFSET(J2763,-计算结果!B$19,0,1,1),J2763-OFFSET(J2763,-ROW()+2,0,1,1))</f>
        <v>-3418.8065587198362</v>
      </c>
      <c r="L2763" s="32" t="str">
        <f ca="1">IF(AND(F2763&gt;OFFSET(F2763,-计算结果!B$19,0,1,1),'000300'!K2763&lt;OFFSET('000300'!K2763,-计算结果!B$19,0,1,1)),"卖",IF(AND(F2763&lt;OFFSET(F2763,-计算结果!B$19,0,1,1),'000300'!K2763&gt;OFFSET('000300'!K2763,-计算结果!B$19,0,1,1)),"买",L2762))</f>
        <v>卖</v>
      </c>
      <c r="M2763" s="4">
        <f t="shared" ca="1" si="174"/>
        <v>1</v>
      </c>
      <c r="N2763" s="3">
        <f ca="1">IF(L2762="买",E2763/E2762-1,0)-IF(M2763=1,计算结果!B$17,0)</f>
        <v>-5.8262746190886894E-3</v>
      </c>
      <c r="O2763" s="2">
        <f t="shared" ca="1" si="175"/>
        <v>2.0199468478003721</v>
      </c>
      <c r="P2763" s="3">
        <f ca="1">1-O2763/MAX(O$2:O2763)</f>
        <v>0.24645390326817529</v>
      </c>
    </row>
    <row r="2764" spans="1:16" x14ac:dyDescent="0.15">
      <c r="A2764" s="1">
        <v>42509</v>
      </c>
      <c r="B2764">
        <v>3060.34</v>
      </c>
      <c r="C2764">
        <v>3086.98</v>
      </c>
      <c r="D2764" s="21">
        <v>3058.15</v>
      </c>
      <c r="E2764" s="21">
        <v>3062.5</v>
      </c>
      <c r="F2764" s="43">
        <v>686.79061504000003</v>
      </c>
      <c r="G2764" s="3">
        <f t="shared" si="172"/>
        <v>-1.8057130937014776E-3</v>
      </c>
      <c r="H2764" s="3">
        <f>1-E2764/MAX(E$2:E2764)</f>
        <v>0.47891853263458783</v>
      </c>
      <c r="I2764" s="21">
        <f ca="1">IF(ROW()&gt;计算结果!B$18-1,AVERAGE(OFFSET(E2764,0,0,-计算结果!B$18,1)),AVERAGE(OFFSET(E2764,0,0,-ROW()+1,1)))</f>
        <v>3077.9674999999997</v>
      </c>
      <c r="J2764" s="43">
        <f t="shared" ca="1" si="173"/>
        <v>633150.25642751937</v>
      </c>
      <c r="K2764" s="43">
        <f ca="1">IF(ROW()&gt;计算结果!B$19+1,J2764-OFFSET(J2764,-计算结果!B$19,0,1,1),J2764-OFFSET(J2764,-ROW()+2,0,1,1))</f>
        <v>-2912.9450291198445</v>
      </c>
      <c r="L2764" s="32" t="str">
        <f ca="1">IF(AND(F2764&gt;OFFSET(F2764,-计算结果!B$19,0,1,1),'000300'!K2764&lt;OFFSET('000300'!K2764,-计算结果!B$19,0,1,1)),"卖",IF(AND(F2764&lt;OFFSET(F2764,-计算结果!B$19,0,1,1),'000300'!K2764&gt;OFFSET('000300'!K2764,-计算结果!B$19,0,1,1)),"买",L2763))</f>
        <v>卖</v>
      </c>
      <c r="M2764" s="4" t="str">
        <f t="shared" ca="1" si="174"/>
        <v/>
      </c>
      <c r="N2764" s="3">
        <f ca="1">IF(L2763="买",E2764/E2763-1,0)-IF(M2764=1,计算结果!B$17,0)</f>
        <v>0</v>
      </c>
      <c r="O2764" s="2">
        <f t="shared" ca="1" si="175"/>
        <v>2.0199468478003721</v>
      </c>
      <c r="P2764" s="3">
        <f ca="1">1-O2764/MAX(O$2:O2764)</f>
        <v>0.24645390326817529</v>
      </c>
    </row>
    <row r="2765" spans="1:16" x14ac:dyDescent="0.15">
      <c r="A2765" s="1">
        <v>42510</v>
      </c>
      <c r="B2765">
        <v>3047.78</v>
      </c>
      <c r="C2765">
        <v>3078.53</v>
      </c>
      <c r="D2765" s="21">
        <v>3041.52</v>
      </c>
      <c r="E2765" s="21">
        <v>3078.22</v>
      </c>
      <c r="F2765" s="43">
        <v>651.24249599999996</v>
      </c>
      <c r="G2765" s="3">
        <f t="shared" si="172"/>
        <v>5.1330612244897544E-3</v>
      </c>
      <c r="H2765" s="3">
        <f>1-E2765/MAX(E$2:E2765)</f>
        <v>0.4762437895596543</v>
      </c>
      <c r="I2765" s="21">
        <f ca="1">IF(ROW()&gt;计算结果!B$18-1,AVERAGE(OFFSET(E2765,0,0,-计算结果!B$18,1)),AVERAGE(OFFSET(E2765,0,0,-ROW()+1,1)))</f>
        <v>3073.6949999999997</v>
      </c>
      <c r="J2765" s="43">
        <f t="shared" ca="1" si="173"/>
        <v>632499.01393151935</v>
      </c>
      <c r="K2765" s="43">
        <f ca="1">IF(ROW()&gt;计算结果!B$19+1,J2765-OFFSET(J2765,-计算结果!B$19,0,1,1),J2765-OFFSET(J2765,-ROW()+2,0,1,1))</f>
        <v>-2560.0953958398895</v>
      </c>
      <c r="L2765" s="32" t="str">
        <f ca="1">IF(AND(F2765&gt;OFFSET(F2765,-计算结果!B$19,0,1,1),'000300'!K2765&lt;OFFSET('000300'!K2765,-计算结果!B$19,0,1,1)),"卖",IF(AND(F2765&lt;OFFSET(F2765,-计算结果!B$19,0,1,1),'000300'!K2765&gt;OFFSET('000300'!K2765,-计算结果!B$19,0,1,1)),"买",L2764))</f>
        <v>卖</v>
      </c>
      <c r="M2765" s="4" t="str">
        <f t="shared" ca="1" si="174"/>
        <v/>
      </c>
      <c r="N2765" s="3">
        <f ca="1">IF(L2764="买",E2765/E2764-1,0)-IF(M2765=1,计算结果!B$17,0)</f>
        <v>0</v>
      </c>
      <c r="O2765" s="2">
        <f t="shared" ca="1" si="175"/>
        <v>2.0199468478003721</v>
      </c>
      <c r="P2765" s="3">
        <f ca="1">1-O2765/MAX(O$2:O2765)</f>
        <v>0.24645390326817529</v>
      </c>
    </row>
    <row r="2766" spans="1:16" x14ac:dyDescent="0.15">
      <c r="A2766" s="1">
        <v>42513</v>
      </c>
      <c r="B2766">
        <v>3078.51</v>
      </c>
      <c r="C2766">
        <v>3098.48</v>
      </c>
      <c r="D2766" s="21">
        <v>3076.5</v>
      </c>
      <c r="E2766" s="21">
        <v>3087.22</v>
      </c>
      <c r="F2766" s="43">
        <v>703.37511424000002</v>
      </c>
      <c r="G2766" s="3">
        <f t="shared" si="172"/>
        <v>2.9237676319431305E-3</v>
      </c>
      <c r="H2766" s="3">
        <f>1-E2766/MAX(E$2:E2766)</f>
        <v>0.47471244810453961</v>
      </c>
      <c r="I2766" s="21">
        <f ca="1">IF(ROW()&gt;计算结果!B$18-1,AVERAGE(OFFSET(E2766,0,0,-计算结果!B$18,1)),AVERAGE(OFFSET(E2766,0,0,-ROW()+1,1)))</f>
        <v>3073.9949999999999</v>
      </c>
      <c r="J2766" s="43">
        <f t="shared" ca="1" si="173"/>
        <v>633202.38904575934</v>
      </c>
      <c r="K2766" s="43">
        <f ca="1">IF(ROW()&gt;计算结果!B$19+1,J2766-OFFSET(J2766,-计算结果!B$19,0,1,1),J2766-OFFSET(J2766,-ROW()+2,0,1,1))</f>
        <v>-1150.2126284799306</v>
      </c>
      <c r="L2766" s="32" t="str">
        <f ca="1">IF(AND(F2766&gt;OFFSET(F2766,-计算结果!B$19,0,1,1),'000300'!K2766&lt;OFFSET('000300'!K2766,-计算结果!B$19,0,1,1)),"卖",IF(AND(F2766&lt;OFFSET(F2766,-计算结果!B$19,0,1,1),'000300'!K2766&gt;OFFSET('000300'!K2766,-计算结果!B$19,0,1,1)),"买",L2765))</f>
        <v>卖</v>
      </c>
      <c r="M2766" s="4" t="str">
        <f t="shared" ca="1" si="174"/>
        <v/>
      </c>
      <c r="N2766" s="3">
        <f ca="1">IF(L2765="买",E2766/E2765-1,0)-IF(M2766=1,计算结果!B$17,0)</f>
        <v>0</v>
      </c>
      <c r="O2766" s="2">
        <f t="shared" ca="1" si="175"/>
        <v>2.0199468478003721</v>
      </c>
      <c r="P2766" s="3">
        <f ca="1">1-O2766/MAX(O$2:O2766)</f>
        <v>0.24645390326817529</v>
      </c>
    </row>
    <row r="2767" spans="1:16" x14ac:dyDescent="0.15">
      <c r="A2767" s="1">
        <v>42514</v>
      </c>
      <c r="B2767">
        <v>3083.24</v>
      </c>
      <c r="C2767">
        <v>3083.26</v>
      </c>
      <c r="D2767" s="21">
        <v>3052.59</v>
      </c>
      <c r="E2767" s="21">
        <v>3063.56</v>
      </c>
      <c r="F2767" s="43">
        <v>611.06016255999998</v>
      </c>
      <c r="G2767" s="3">
        <f t="shared" si="172"/>
        <v>-7.663852916215852E-3</v>
      </c>
      <c r="H2767" s="3">
        <f>1-E2767/MAX(E$2:E2767)</f>
        <v>0.47873817464098545</v>
      </c>
      <c r="I2767" s="21">
        <f ca="1">IF(ROW()&gt;计算结果!B$18-1,AVERAGE(OFFSET(E2767,0,0,-计算结果!B$18,1)),AVERAGE(OFFSET(E2767,0,0,-ROW()+1,1)))</f>
        <v>3072.8749999999995</v>
      </c>
      <c r="J2767" s="43">
        <f t="shared" ca="1" si="173"/>
        <v>632591.32888319937</v>
      </c>
      <c r="K2767" s="43">
        <f ca="1">IF(ROW()&gt;计算结果!B$19+1,J2767-OFFSET(J2767,-计算结果!B$19,0,1,1),J2767-OFFSET(J2767,-ROW()+2,0,1,1))</f>
        <v>-888.03868671983946</v>
      </c>
      <c r="L2767" s="32" t="str">
        <f ca="1">IF(AND(F2767&gt;OFFSET(F2767,-计算结果!B$19,0,1,1),'000300'!K2767&lt;OFFSET('000300'!K2767,-计算结果!B$19,0,1,1)),"卖",IF(AND(F2767&lt;OFFSET(F2767,-计算结果!B$19,0,1,1),'000300'!K2767&gt;OFFSET('000300'!K2767,-计算结果!B$19,0,1,1)),"买",L2766))</f>
        <v>买</v>
      </c>
      <c r="M2767" s="4">
        <f t="shared" ca="1" si="174"/>
        <v>1</v>
      </c>
      <c r="N2767" s="3">
        <f ca="1">IF(L2766="买",E2767/E2766-1,0)-IF(M2767=1,计算结果!B$17,0)</f>
        <v>0</v>
      </c>
      <c r="O2767" s="2">
        <f t="shared" ca="1" si="175"/>
        <v>2.0199468478003721</v>
      </c>
      <c r="P2767" s="3">
        <f ca="1">1-O2767/MAX(O$2:O2767)</f>
        <v>0.24645390326817529</v>
      </c>
    </row>
    <row r="2768" spans="1:16" x14ac:dyDescent="0.15">
      <c r="A2768" s="1">
        <v>42515</v>
      </c>
      <c r="B2768">
        <v>3079.75</v>
      </c>
      <c r="C2768">
        <v>3089.1</v>
      </c>
      <c r="D2768" s="21">
        <v>3054.87</v>
      </c>
      <c r="E2768" s="21">
        <v>3059.23</v>
      </c>
      <c r="F2768" s="43">
        <v>633.16561920000004</v>
      </c>
      <c r="G2768" s="3">
        <f t="shared" si="172"/>
        <v>-1.4133883455847984E-3</v>
      </c>
      <c r="H2768" s="3">
        <f>1-E2768/MAX(E$2:E2768)</f>
        <v>0.47947492002994618</v>
      </c>
      <c r="I2768" s="21">
        <f ca="1">IF(ROW()&gt;计算结果!B$18-1,AVERAGE(OFFSET(E2768,0,0,-计算结果!B$18,1)),AVERAGE(OFFSET(E2768,0,0,-ROW()+1,1)))</f>
        <v>3072.0574999999999</v>
      </c>
      <c r="J2768" s="43">
        <f t="shared" ca="1" si="173"/>
        <v>631958.16326399939</v>
      </c>
      <c r="K2768" s="43">
        <f ca="1">IF(ROW()&gt;计算结果!B$19+1,J2768-OFFSET(J2768,-计算结果!B$19,0,1,1),J2768-OFFSET(J2768,-ROW()+2,0,1,1))</f>
        <v>-707.01641727983952</v>
      </c>
      <c r="L2768" s="32" t="str">
        <f ca="1">IF(AND(F2768&gt;OFFSET(F2768,-计算结果!B$19,0,1,1),'000300'!K2768&lt;OFFSET('000300'!K2768,-计算结果!B$19,0,1,1)),"卖",IF(AND(F2768&lt;OFFSET(F2768,-计算结果!B$19,0,1,1),'000300'!K2768&gt;OFFSET('000300'!K2768,-计算结果!B$19,0,1,1)),"买",L2767))</f>
        <v>买</v>
      </c>
      <c r="M2768" s="4" t="str">
        <f t="shared" ca="1" si="174"/>
        <v/>
      </c>
      <c r="N2768" s="3">
        <f ca="1">IF(L2767="买",E2768/E2767-1,0)-IF(M2768=1,计算结果!B$17,0)</f>
        <v>-1.4133883455847984E-3</v>
      </c>
      <c r="O2768" s="2">
        <f t="shared" ca="1" si="175"/>
        <v>2.0170918784669905</v>
      </c>
      <c r="P2768" s="3">
        <f ca="1">1-O2768/MAX(O$2:O2768)</f>
        <v>0.2475189565391569</v>
      </c>
    </row>
    <row r="2769" spans="1:16" x14ac:dyDescent="0.15">
      <c r="A2769" s="1">
        <v>42516</v>
      </c>
      <c r="B2769">
        <v>3056.6</v>
      </c>
      <c r="C2769">
        <v>3072.52</v>
      </c>
      <c r="D2769" s="21">
        <v>3027.44</v>
      </c>
      <c r="E2769" s="21">
        <v>3064.21</v>
      </c>
      <c r="F2769" s="43">
        <v>659.85183744000005</v>
      </c>
      <c r="G2769" s="3">
        <f t="shared" si="172"/>
        <v>1.6278606054465072E-3</v>
      </c>
      <c r="H2769" s="3">
        <f>1-E2769/MAX(E$2:E2769)</f>
        <v>0.47862757775811604</v>
      </c>
      <c r="I2769" s="21">
        <f ca="1">IF(ROW()&gt;计算结果!B$18-1,AVERAGE(OFFSET(E2769,0,0,-计算结果!B$18,1)),AVERAGE(OFFSET(E2769,0,0,-ROW()+1,1)))</f>
        <v>3068.5550000000003</v>
      </c>
      <c r="J2769" s="43">
        <f t="shared" ca="1" si="173"/>
        <v>631298.31142655935</v>
      </c>
      <c r="K2769" s="43">
        <f ca="1">IF(ROW()&gt;计算结果!B$19+1,J2769-OFFSET(J2769,-计算结果!B$19,0,1,1),J2769-OFFSET(J2769,-ROW()+2,0,1,1))</f>
        <v>-2025.3782015999313</v>
      </c>
      <c r="L2769" s="32" t="str">
        <f ca="1">IF(AND(F2769&gt;OFFSET(F2769,-计算结果!B$19,0,1,1),'000300'!K2769&lt;OFFSET('000300'!K2769,-计算结果!B$19,0,1,1)),"卖",IF(AND(F2769&lt;OFFSET(F2769,-计算结果!B$19,0,1,1),'000300'!K2769&gt;OFFSET('000300'!K2769,-计算结果!B$19,0,1,1)),"买",L2768))</f>
        <v>卖</v>
      </c>
      <c r="M2769" s="4">
        <f t="shared" ca="1" si="174"/>
        <v>1</v>
      </c>
      <c r="N2769" s="3">
        <f ca="1">IF(L2768="买",E2769/E2768-1,0)-IF(M2769=1,计算结果!B$17,0)</f>
        <v>1.6278606054465072E-3</v>
      </c>
      <c r="O2769" s="2">
        <f t="shared" ca="1" si="175"/>
        <v>2.0203754228735131</v>
      </c>
      <c r="P2769" s="3">
        <f ca="1">1-O2769/MAX(O$2:O2769)</f>
        <v>0.24629402229216169</v>
      </c>
    </row>
    <row r="2770" spans="1:16" x14ac:dyDescent="0.15">
      <c r="A2770" s="1">
        <v>42517</v>
      </c>
      <c r="B2770">
        <v>3059.73</v>
      </c>
      <c r="C2770">
        <v>3073.76</v>
      </c>
      <c r="D2770" s="21">
        <v>3052.18</v>
      </c>
      <c r="E2770" s="21">
        <v>3062.5</v>
      </c>
      <c r="F2770" s="43">
        <v>593.71778047999999</v>
      </c>
      <c r="G2770" s="3">
        <f t="shared" si="172"/>
        <v>-5.5805574683198689E-4</v>
      </c>
      <c r="H2770" s="3">
        <f>1-E2770/MAX(E$2:E2770)</f>
        <v>0.47891853263458783</v>
      </c>
      <c r="I2770" s="21">
        <f ca="1">IF(ROW()&gt;计算结果!B$18-1,AVERAGE(OFFSET(E2770,0,0,-计算结果!B$18,1)),AVERAGE(OFFSET(E2770,0,0,-ROW()+1,1)))</f>
        <v>3062.375</v>
      </c>
      <c r="J2770" s="43">
        <f t="shared" ca="1" si="173"/>
        <v>630704.5936460793</v>
      </c>
      <c r="K2770" s="43">
        <f ca="1">IF(ROW()&gt;计算结果!B$19+1,J2770-OFFSET(J2770,-计算结果!B$19,0,1,1),J2770-OFFSET(J2770,-ROW()+2,0,1,1))</f>
        <v>-3263.147991040023</v>
      </c>
      <c r="L2770" s="32" t="str">
        <f ca="1">IF(AND(F2770&gt;OFFSET(F2770,-计算结果!B$19,0,1,1),'000300'!K2770&lt;OFFSET('000300'!K2770,-计算结果!B$19,0,1,1)),"卖",IF(AND(F2770&lt;OFFSET(F2770,-计算结果!B$19,0,1,1),'000300'!K2770&gt;OFFSET('000300'!K2770,-计算结果!B$19,0,1,1)),"买",L2769))</f>
        <v>卖</v>
      </c>
      <c r="M2770" s="4" t="str">
        <f t="shared" ca="1" si="174"/>
        <v/>
      </c>
      <c r="N2770" s="3">
        <f ca="1">IF(L2769="买",E2770/E2769-1,0)-IF(M2770=1,计算结果!B$17,0)</f>
        <v>0</v>
      </c>
      <c r="O2770" s="2">
        <f t="shared" ca="1" si="175"/>
        <v>2.0203754228735131</v>
      </c>
      <c r="P2770" s="3">
        <f ca="1">1-O2770/MAX(O$2:O2770)</f>
        <v>0.24629402229216169</v>
      </c>
    </row>
    <row r="2771" spans="1:16" x14ac:dyDescent="0.15">
      <c r="A2771" s="1">
        <v>42520</v>
      </c>
      <c r="B2771">
        <v>3056.31</v>
      </c>
      <c r="C2771">
        <v>3075.26</v>
      </c>
      <c r="D2771" s="21">
        <v>3037.66</v>
      </c>
      <c r="E2771" s="21">
        <v>3066.71</v>
      </c>
      <c r="F2771" s="43">
        <v>634.96564736000005</v>
      </c>
      <c r="G2771" s="3">
        <f t="shared" si="172"/>
        <v>1.3746938775509587E-3</v>
      </c>
      <c r="H2771" s="3">
        <f>1-E2771/MAX(E$2:E2771)</f>
        <v>0.47820220513169531</v>
      </c>
      <c r="I2771" s="21">
        <f ca="1">IF(ROW()&gt;计算结果!B$18-1,AVERAGE(OFFSET(E2771,0,0,-计算结果!B$18,1)),AVERAGE(OFFSET(E2771,0,0,-ROW()+1,1)))</f>
        <v>3063.1625000000004</v>
      </c>
      <c r="J2771" s="43">
        <f t="shared" ca="1" si="173"/>
        <v>631339.55929343926</v>
      </c>
      <c r="K2771" s="43">
        <f ca="1">IF(ROW()&gt;计算结果!B$19+1,J2771-OFFSET(J2771,-计算结果!B$19,0,1,1),J2771-OFFSET(J2771,-ROW()+2,0,1,1))</f>
        <v>-3382.0762112000957</v>
      </c>
      <c r="L2771" s="32" t="str">
        <f ca="1">IF(AND(F2771&gt;OFFSET(F2771,-计算结果!B$19,0,1,1),'000300'!K2771&lt;OFFSET('000300'!K2771,-计算结果!B$19,0,1,1)),"卖",IF(AND(F2771&lt;OFFSET(F2771,-计算结果!B$19,0,1,1),'000300'!K2771&gt;OFFSET('000300'!K2771,-计算结果!B$19,0,1,1)),"买",L2770))</f>
        <v>卖</v>
      </c>
      <c r="M2771" s="4" t="str">
        <f t="shared" ca="1" si="174"/>
        <v/>
      </c>
      <c r="N2771" s="3">
        <f ca="1">IF(L2770="买",E2771/E2770-1,0)-IF(M2771=1,计算结果!B$17,0)</f>
        <v>0</v>
      </c>
      <c r="O2771" s="2">
        <f t="shared" ca="1" si="175"/>
        <v>2.0203754228735131</v>
      </c>
      <c r="P2771" s="3">
        <f ca="1">1-O2771/MAX(O$2:O2771)</f>
        <v>0.24629402229216169</v>
      </c>
    </row>
    <row r="2772" spans="1:16" x14ac:dyDescent="0.15">
      <c r="A2772" s="1">
        <v>42521</v>
      </c>
      <c r="B2772">
        <v>3068.6</v>
      </c>
      <c r="C2772">
        <v>3170.93</v>
      </c>
      <c r="D2772" s="21">
        <v>3068.6</v>
      </c>
      <c r="E2772" s="21">
        <v>3169.56</v>
      </c>
      <c r="F2772" s="43">
        <v>1513.98170624</v>
      </c>
      <c r="G2772" s="3">
        <f t="shared" si="172"/>
        <v>3.3537569577821058E-2</v>
      </c>
      <c r="H2772" s="3">
        <f>1-E2772/MAX(E$2:E2772)</f>
        <v>0.46070237528074598</v>
      </c>
      <c r="I2772" s="21">
        <f ca="1">IF(ROW()&gt;计算结果!B$18-1,AVERAGE(OFFSET(E2772,0,0,-计算结果!B$18,1)),AVERAGE(OFFSET(E2772,0,0,-ROW()+1,1)))</f>
        <v>3090.7449999999999</v>
      </c>
      <c r="J2772" s="43">
        <f t="shared" ca="1" si="173"/>
        <v>632853.54099967924</v>
      </c>
      <c r="K2772" s="43">
        <f ca="1">IF(ROW()&gt;计算结果!B$19+1,J2772-OFFSET(J2772,-计算结果!B$19,0,1,1),J2772-OFFSET(J2772,-ROW()+2,0,1,1))</f>
        <v>-983.50604288012255</v>
      </c>
      <c r="L2772" s="32" t="str">
        <f ca="1">IF(AND(F2772&gt;OFFSET(F2772,-计算结果!B$19,0,1,1),'000300'!K2772&lt;OFFSET('000300'!K2772,-计算结果!B$19,0,1,1)),"卖",IF(AND(F2772&lt;OFFSET(F2772,-计算结果!B$19,0,1,1),'000300'!K2772&gt;OFFSET('000300'!K2772,-计算结果!B$19,0,1,1)),"买",L2771))</f>
        <v>卖</v>
      </c>
      <c r="M2772" s="4" t="str">
        <f t="shared" ca="1" si="174"/>
        <v/>
      </c>
      <c r="N2772" s="3">
        <f ca="1">IF(L2771="买",E2772/E2771-1,0)-IF(M2772=1,计算结果!B$17,0)</f>
        <v>0</v>
      </c>
      <c r="O2772" s="2">
        <f t="shared" ca="1" si="175"/>
        <v>2.0203754228735131</v>
      </c>
      <c r="P2772" s="3">
        <f ca="1">1-O2772/MAX(O$2:O2772)</f>
        <v>0.24629402229216169</v>
      </c>
    </row>
    <row r="2773" spans="1:16" x14ac:dyDescent="0.15">
      <c r="A2773" s="1">
        <v>42522</v>
      </c>
      <c r="B2773">
        <v>3172.96</v>
      </c>
      <c r="C2773">
        <v>3181.79</v>
      </c>
      <c r="D2773" s="21">
        <v>3159.82</v>
      </c>
      <c r="E2773" s="21">
        <v>3160.55</v>
      </c>
      <c r="F2773" s="43">
        <v>1317.0081792000001</v>
      </c>
      <c r="G2773" s="3">
        <f t="shared" si="172"/>
        <v>-2.8426658589835174E-3</v>
      </c>
      <c r="H2773" s="3">
        <f>1-E2773/MAX(E$2:E2773)</f>
        <v>0.46223541822636627</v>
      </c>
      <c r="I2773" s="21">
        <f ca="1">IF(ROW()&gt;计算结果!B$18-1,AVERAGE(OFFSET(E2773,0,0,-计算结果!B$18,1)),AVERAGE(OFFSET(E2773,0,0,-ROW()+1,1)))</f>
        <v>3114.83</v>
      </c>
      <c r="J2773" s="43">
        <f t="shared" ca="1" si="173"/>
        <v>634170.54917887924</v>
      </c>
      <c r="K2773" s="43">
        <f ca="1">IF(ROW()&gt;计算结果!B$19+1,J2773-OFFSET(J2773,-计算结果!B$19,0,1,1),J2773-OFFSET(J2773,-ROW()+2,0,1,1))</f>
        <v>1020.2927513598697</v>
      </c>
      <c r="L2773" s="32" t="str">
        <f ca="1">IF(AND(F2773&gt;OFFSET(F2773,-计算结果!B$19,0,1,1),'000300'!K2773&lt;OFFSET('000300'!K2773,-计算结果!B$19,0,1,1)),"卖",IF(AND(F2773&lt;OFFSET(F2773,-计算结果!B$19,0,1,1),'000300'!K2773&gt;OFFSET('000300'!K2773,-计算结果!B$19,0,1,1)),"买",L2772))</f>
        <v>卖</v>
      </c>
      <c r="M2773" s="4" t="str">
        <f t="shared" ca="1" si="174"/>
        <v/>
      </c>
      <c r="N2773" s="3">
        <f ca="1">IF(L2772="买",E2773/E2772-1,0)-IF(M2773=1,计算结果!B$17,0)</f>
        <v>0</v>
      </c>
      <c r="O2773" s="2">
        <f t="shared" ca="1" si="175"/>
        <v>2.0203754228735131</v>
      </c>
      <c r="P2773" s="3">
        <f ca="1">1-O2773/MAX(O$2:O2773)</f>
        <v>0.24629402229216169</v>
      </c>
    </row>
    <row r="2774" spans="1:16" x14ac:dyDescent="0.15">
      <c r="A2774" s="1">
        <v>42523</v>
      </c>
      <c r="B2774">
        <v>3158.03</v>
      </c>
      <c r="C2774">
        <v>3168.82</v>
      </c>
      <c r="D2774" s="21">
        <v>3151.07</v>
      </c>
      <c r="E2774" s="21">
        <v>3167.1</v>
      </c>
      <c r="F2774" s="43">
        <v>970.93623807999995</v>
      </c>
      <c r="G2774" s="3">
        <f t="shared" si="172"/>
        <v>2.0724241033995838E-3</v>
      </c>
      <c r="H2774" s="3">
        <f>1-E2774/MAX(E$2:E2774)</f>
        <v>0.46112094194514397</v>
      </c>
      <c r="I2774" s="21">
        <f ca="1">IF(ROW()&gt;计算结果!B$18-1,AVERAGE(OFFSET(E2774,0,0,-计算结果!B$18,1)),AVERAGE(OFFSET(E2774,0,0,-ROW()+1,1)))</f>
        <v>3140.98</v>
      </c>
      <c r="J2774" s="43">
        <f t="shared" ca="1" si="173"/>
        <v>635141.48541695927</v>
      </c>
      <c r="K2774" s="43">
        <f ca="1">IF(ROW()&gt;计算结果!B$19+1,J2774-OFFSET(J2774,-计算结果!B$19,0,1,1),J2774-OFFSET(J2774,-ROW()+2,0,1,1))</f>
        <v>2642.4714854399208</v>
      </c>
      <c r="L2774" s="32" t="str">
        <f ca="1">IF(AND(F2774&gt;OFFSET(F2774,-计算结果!B$19,0,1,1),'000300'!K2774&lt;OFFSET('000300'!K2774,-计算结果!B$19,0,1,1)),"卖",IF(AND(F2774&lt;OFFSET(F2774,-计算结果!B$19,0,1,1),'000300'!K2774&gt;OFFSET('000300'!K2774,-计算结果!B$19,0,1,1)),"买",L2773))</f>
        <v>卖</v>
      </c>
      <c r="M2774" s="4" t="str">
        <f t="shared" ca="1" si="174"/>
        <v/>
      </c>
      <c r="N2774" s="3">
        <f ca="1">IF(L2773="买",E2774/E2773-1,0)-IF(M2774=1,计算结果!B$17,0)</f>
        <v>0</v>
      </c>
      <c r="O2774" s="2">
        <f t="shared" ca="1" si="175"/>
        <v>2.0203754228735131</v>
      </c>
      <c r="P2774" s="3">
        <f ca="1">1-O2774/MAX(O$2:O2774)</f>
        <v>0.24629402229216169</v>
      </c>
    </row>
    <row r="2775" spans="1:16" x14ac:dyDescent="0.15">
      <c r="A2775" s="1">
        <v>42524</v>
      </c>
      <c r="B2775">
        <v>3172.95</v>
      </c>
      <c r="C2775">
        <v>3201.75</v>
      </c>
      <c r="D2775" s="21">
        <v>3162.09</v>
      </c>
      <c r="E2775" s="21">
        <v>3189.33</v>
      </c>
      <c r="F2775" s="43">
        <v>1363.32025856</v>
      </c>
      <c r="G2775" s="3">
        <f t="shared" si="172"/>
        <v>7.0190394998579375E-3</v>
      </c>
      <c r="H2775" s="3">
        <f>1-E2775/MAX(E$2:E2775)</f>
        <v>0.45733852855101065</v>
      </c>
      <c r="I2775" s="21">
        <f ca="1">IF(ROW()&gt;计算结果!B$18-1,AVERAGE(OFFSET(E2775,0,0,-计算结果!B$18,1)),AVERAGE(OFFSET(E2775,0,0,-ROW()+1,1)))</f>
        <v>3171.6350000000002</v>
      </c>
      <c r="J2775" s="43">
        <f t="shared" ca="1" si="173"/>
        <v>636504.80567551928</v>
      </c>
      <c r="K2775" s="43">
        <f ca="1">IF(ROW()&gt;计算结果!B$19+1,J2775-OFFSET(J2775,-计算结果!B$19,0,1,1),J2775-OFFSET(J2775,-ROW()+2,0,1,1))</f>
        <v>3302.416629759944</v>
      </c>
      <c r="L2775" s="32" t="str">
        <f ca="1">IF(AND(F2775&gt;OFFSET(F2775,-计算结果!B$19,0,1,1),'000300'!K2775&lt;OFFSET('000300'!K2775,-计算结果!B$19,0,1,1)),"卖",IF(AND(F2775&lt;OFFSET(F2775,-计算结果!B$19,0,1,1),'000300'!K2775&gt;OFFSET('000300'!K2775,-计算结果!B$19,0,1,1)),"买",L2774))</f>
        <v>卖</v>
      </c>
      <c r="M2775" s="4" t="str">
        <f t="shared" ca="1" si="174"/>
        <v/>
      </c>
      <c r="N2775" s="3">
        <f ca="1">IF(L2774="买",E2775/E2774-1,0)-IF(M2775=1,计算结果!B$17,0)</f>
        <v>0</v>
      </c>
      <c r="O2775" s="2">
        <f t="shared" ca="1" si="175"/>
        <v>2.0203754228735131</v>
      </c>
      <c r="P2775" s="3">
        <f ca="1">1-O2775/MAX(O$2:O2775)</f>
        <v>0.24629402229216169</v>
      </c>
    </row>
    <row r="2776" spans="1:16" x14ac:dyDescent="0.15">
      <c r="A2776" s="1">
        <v>42527</v>
      </c>
      <c r="B2776">
        <v>3192.78</v>
      </c>
      <c r="C2776">
        <v>3197.22</v>
      </c>
      <c r="D2776" s="21">
        <v>3168.55</v>
      </c>
      <c r="E2776" s="21">
        <v>3178.79</v>
      </c>
      <c r="F2776" s="43">
        <v>1011.76229888</v>
      </c>
      <c r="G2776" s="3">
        <f t="shared" si="172"/>
        <v>-3.3047693402689093E-3</v>
      </c>
      <c r="H2776" s="3">
        <f>1-E2776/MAX(E$2:E2776)</f>
        <v>0.45913189954400058</v>
      </c>
      <c r="I2776" s="21">
        <f ca="1">IF(ROW()&gt;计算结果!B$18-1,AVERAGE(OFFSET(E2776,0,0,-计算结果!B$18,1)),AVERAGE(OFFSET(E2776,0,0,-ROW()+1,1)))</f>
        <v>3173.9425000000001</v>
      </c>
      <c r="J2776" s="43">
        <f t="shared" ca="1" si="173"/>
        <v>637516.56797439931</v>
      </c>
      <c r="K2776" s="43">
        <f ca="1">IF(ROW()&gt;计算结果!B$19+1,J2776-OFFSET(J2776,-计算结果!B$19,0,1,1),J2776-OFFSET(J2776,-ROW()+2,0,1,1))</f>
        <v>4925.2390911999391</v>
      </c>
      <c r="L2776" s="32" t="str">
        <f ca="1">IF(AND(F2776&gt;OFFSET(F2776,-计算结果!B$19,0,1,1),'000300'!K2776&lt;OFFSET('000300'!K2776,-计算结果!B$19,0,1,1)),"卖",IF(AND(F2776&lt;OFFSET(F2776,-计算结果!B$19,0,1,1),'000300'!K2776&gt;OFFSET('000300'!K2776,-计算结果!B$19,0,1,1)),"买",L2775))</f>
        <v>卖</v>
      </c>
      <c r="M2776" s="4" t="str">
        <f t="shared" ca="1" si="174"/>
        <v/>
      </c>
      <c r="N2776" s="3">
        <f ca="1">IF(L2775="买",E2776/E2775-1,0)-IF(M2776=1,计算结果!B$17,0)</f>
        <v>0</v>
      </c>
      <c r="O2776" s="2">
        <f t="shared" ca="1" si="175"/>
        <v>2.0203754228735131</v>
      </c>
      <c r="P2776" s="3">
        <f ca="1">1-O2776/MAX(O$2:O2776)</f>
        <v>0.24629402229216169</v>
      </c>
    </row>
    <row r="2777" spans="1:16" x14ac:dyDescent="0.15">
      <c r="A2777" s="1">
        <v>42528</v>
      </c>
      <c r="B2777">
        <v>3182.44</v>
      </c>
      <c r="C2777">
        <v>3186.62</v>
      </c>
      <c r="D2777" s="21">
        <v>3168.18</v>
      </c>
      <c r="E2777" s="21">
        <v>3177.05</v>
      </c>
      <c r="F2777" s="43">
        <v>887.11618559999999</v>
      </c>
      <c r="G2777" s="3">
        <f t="shared" si="172"/>
        <v>-5.4737809040539265E-4</v>
      </c>
      <c r="H2777" s="3">
        <f>1-E2777/MAX(E$2:E2777)</f>
        <v>0.45942795889198929</v>
      </c>
      <c r="I2777" s="21">
        <f ca="1">IF(ROW()&gt;计算结果!B$18-1,AVERAGE(OFFSET(E2777,0,0,-计算结果!B$18,1)),AVERAGE(OFFSET(E2777,0,0,-ROW()+1,1)))</f>
        <v>3178.0675000000001</v>
      </c>
      <c r="J2777" s="43">
        <f t="shared" ca="1" si="173"/>
        <v>638403.68415999936</v>
      </c>
      <c r="K2777" s="43">
        <f ca="1">IF(ROW()&gt;计算结果!B$19+1,J2777-OFFSET(J2777,-计算结果!B$19,0,1,1),J2777-OFFSET(J2777,-ROW()+2,0,1,1))</f>
        <v>6445.5208959999727</v>
      </c>
      <c r="L2777" s="32" t="str">
        <f ca="1">IF(AND(F2777&gt;OFFSET(F2777,-计算结果!B$19,0,1,1),'000300'!K2777&lt;OFFSET('000300'!K2777,-计算结果!B$19,0,1,1)),"卖",IF(AND(F2777&lt;OFFSET(F2777,-计算结果!B$19,0,1,1),'000300'!K2777&gt;OFFSET('000300'!K2777,-计算结果!B$19,0,1,1)),"买",L2776))</f>
        <v>卖</v>
      </c>
      <c r="M2777" s="4" t="str">
        <f t="shared" ca="1" si="174"/>
        <v/>
      </c>
      <c r="N2777" s="3">
        <f ca="1">IF(L2776="买",E2777/E2776-1,0)-IF(M2777=1,计算结果!B$17,0)</f>
        <v>0</v>
      </c>
      <c r="O2777" s="2">
        <f t="shared" ca="1" si="175"/>
        <v>2.0203754228735131</v>
      </c>
      <c r="P2777" s="3">
        <f ca="1">1-O2777/MAX(O$2:O2777)</f>
        <v>0.24629402229216169</v>
      </c>
    </row>
    <row r="2778" spans="1:16" x14ac:dyDescent="0.15">
      <c r="A2778" s="1">
        <v>42529</v>
      </c>
      <c r="B2778">
        <v>3171.81</v>
      </c>
      <c r="C2778">
        <v>3174.97</v>
      </c>
      <c r="D2778" s="21">
        <v>3148.35</v>
      </c>
      <c r="E2778" s="21">
        <v>3163.99</v>
      </c>
      <c r="F2778" s="43">
        <v>976.82792447999998</v>
      </c>
      <c r="G2778" s="3">
        <f t="shared" si="172"/>
        <v>-4.1107316535781147E-3</v>
      </c>
      <c r="H2778" s="3">
        <f>1-E2778/MAX(E$2:E2778)</f>
        <v>0.46165010549241137</v>
      </c>
      <c r="I2778" s="21">
        <f ca="1">IF(ROW()&gt;计算结果!B$18-1,AVERAGE(OFFSET(E2778,0,0,-计算结果!B$18,1)),AVERAGE(OFFSET(E2778,0,0,-ROW()+1,1)))</f>
        <v>3177.29</v>
      </c>
      <c r="J2778" s="43">
        <f t="shared" ca="1" si="173"/>
        <v>637426.8562355194</v>
      </c>
      <c r="K2778" s="43">
        <f ca="1">IF(ROW()&gt;计算结果!B$19+1,J2778-OFFSET(J2778,-计算结果!B$19,0,1,1),J2778-OFFSET(J2778,-ROW()+2,0,1,1))</f>
        <v>6128.5448089600541</v>
      </c>
      <c r="L2778" s="32" t="str">
        <f ca="1">IF(AND(F2778&gt;OFFSET(F2778,-计算结果!B$19,0,1,1),'000300'!K2778&lt;OFFSET('000300'!K2778,-计算结果!B$19,0,1,1)),"卖",IF(AND(F2778&lt;OFFSET(F2778,-计算结果!B$19,0,1,1),'000300'!K2778&gt;OFFSET('000300'!K2778,-计算结果!B$19,0,1,1)),"买",L2777))</f>
        <v>卖</v>
      </c>
      <c r="M2778" s="4" t="str">
        <f t="shared" ca="1" si="174"/>
        <v/>
      </c>
      <c r="N2778" s="3">
        <f ca="1">IF(L2777="买",E2778/E2777-1,0)-IF(M2778=1,计算结果!B$17,0)</f>
        <v>0</v>
      </c>
      <c r="O2778" s="2">
        <f t="shared" ca="1" si="175"/>
        <v>2.0203754228735131</v>
      </c>
      <c r="P2778" s="3">
        <f ca="1">1-O2778/MAX(O$2:O2778)</f>
        <v>0.24629402229216169</v>
      </c>
    </row>
    <row r="2779" spans="1:16" x14ac:dyDescent="0.15">
      <c r="A2779" s="1">
        <v>42534</v>
      </c>
      <c r="B2779">
        <v>3134.05</v>
      </c>
      <c r="C2779">
        <v>3145.61</v>
      </c>
      <c r="D2779" s="21">
        <v>3065.77</v>
      </c>
      <c r="E2779" s="21">
        <v>3066.34</v>
      </c>
      <c r="F2779" s="43">
        <v>1140.9131929600001</v>
      </c>
      <c r="G2779" s="3">
        <f t="shared" si="172"/>
        <v>-3.0862929402431627E-2</v>
      </c>
      <c r="H2779" s="3">
        <f>1-E2779/MAX(E$2:E2779)</f>
        <v>0.47826516028040555</v>
      </c>
      <c r="I2779" s="21">
        <f ca="1">IF(ROW()&gt;计算结果!B$18-1,AVERAGE(OFFSET(E2779,0,0,-计算结果!B$18,1)),AVERAGE(OFFSET(E2779,0,0,-ROW()+1,1)))</f>
        <v>3146.5425</v>
      </c>
      <c r="J2779" s="43">
        <f t="shared" ca="1" si="173"/>
        <v>636285.94304255943</v>
      </c>
      <c r="K2779" s="43">
        <f ca="1">IF(ROW()&gt;计算结果!B$19+1,J2779-OFFSET(J2779,-计算结果!B$19,0,1,1),J2779-OFFSET(J2779,-ROW()+2,0,1,1))</f>
        <v>5581.349396480131</v>
      </c>
      <c r="L2779" s="32" t="str">
        <f ca="1">IF(AND(F2779&gt;OFFSET(F2779,-计算结果!B$19,0,1,1),'000300'!K2779&lt;OFFSET('000300'!K2779,-计算结果!B$19,0,1,1)),"卖",IF(AND(F2779&lt;OFFSET(F2779,-计算结果!B$19,0,1,1),'000300'!K2779&gt;OFFSET('000300'!K2779,-计算结果!B$19,0,1,1)),"买",L2778))</f>
        <v>卖</v>
      </c>
      <c r="M2779" s="4" t="str">
        <f t="shared" ca="1" si="174"/>
        <v/>
      </c>
      <c r="N2779" s="3">
        <f ca="1">IF(L2778="买",E2779/E2778-1,0)-IF(M2779=1,计算结果!B$17,0)</f>
        <v>0</v>
      </c>
      <c r="O2779" s="2">
        <f t="shared" ca="1" si="175"/>
        <v>2.0203754228735131</v>
      </c>
      <c r="P2779" s="3">
        <f ca="1">1-O2779/MAX(O$2:O2779)</f>
        <v>0.24629402229216169</v>
      </c>
    </row>
    <row r="2780" spans="1:16" x14ac:dyDescent="0.15">
      <c r="A2780" s="1">
        <v>42535</v>
      </c>
      <c r="B2780">
        <v>3058.44</v>
      </c>
      <c r="C2780">
        <v>3078.75</v>
      </c>
      <c r="D2780" s="21">
        <v>3055.66</v>
      </c>
      <c r="E2780" s="21">
        <v>3075.98</v>
      </c>
      <c r="F2780" s="43">
        <v>786.22302207999996</v>
      </c>
      <c r="G2780" s="3">
        <f t="shared" si="172"/>
        <v>3.1438131453132012E-3</v>
      </c>
      <c r="H2780" s="3">
        <f>1-E2780/MAX(E$2:E2780)</f>
        <v>0.47662492343292717</v>
      </c>
      <c r="I2780" s="21">
        <f ca="1">IF(ROW()&gt;计算结果!B$18-1,AVERAGE(OFFSET(E2780,0,0,-计算结果!B$18,1)),AVERAGE(OFFSET(E2780,0,0,-ROW()+1,1)))</f>
        <v>3120.84</v>
      </c>
      <c r="J2780" s="43">
        <f t="shared" ca="1" si="173"/>
        <v>635499.72002047941</v>
      </c>
      <c r="K2780" s="43">
        <f ca="1">IF(ROW()&gt;计算结果!B$19+1,J2780-OFFSET(J2780,-计算结果!B$19,0,1,1),J2780-OFFSET(J2780,-ROW()+2,0,1,1))</f>
        <v>4160.1607270401437</v>
      </c>
      <c r="L2780" s="32" t="str">
        <f ca="1">IF(AND(F2780&gt;OFFSET(F2780,-计算结果!B$19,0,1,1),'000300'!K2780&lt;OFFSET('000300'!K2780,-计算结果!B$19,0,1,1)),"卖",IF(AND(F2780&lt;OFFSET(F2780,-计算结果!B$19,0,1,1),'000300'!K2780&gt;OFFSET('000300'!K2780,-计算结果!B$19,0,1,1)),"买",L2779))</f>
        <v>卖</v>
      </c>
      <c r="M2780" s="4" t="str">
        <f t="shared" ca="1" si="174"/>
        <v/>
      </c>
      <c r="N2780" s="3">
        <f ca="1">IF(L2779="买",E2780/E2779-1,0)-IF(M2780=1,计算结果!B$17,0)</f>
        <v>0</v>
      </c>
      <c r="O2780" s="2">
        <f t="shared" ca="1" si="175"/>
        <v>2.0203754228735131</v>
      </c>
      <c r="P2780" s="3">
        <f ca="1">1-O2780/MAX(O$2:O2780)</f>
        <v>0.24629402229216169</v>
      </c>
    </row>
    <row r="2781" spans="1:16" x14ac:dyDescent="0.15">
      <c r="A2781" s="1">
        <v>42536</v>
      </c>
      <c r="B2781">
        <v>3043.96</v>
      </c>
      <c r="C2781">
        <v>3128.67</v>
      </c>
      <c r="D2781" s="21">
        <v>3042.23</v>
      </c>
      <c r="E2781" s="21">
        <v>3116.37</v>
      </c>
      <c r="F2781" s="43">
        <v>1061.7017958399999</v>
      </c>
      <c r="G2781" s="3">
        <f t="shared" si="172"/>
        <v>1.313077458240941E-2</v>
      </c>
      <c r="H2781" s="3">
        <f>1-E2781/MAX(E$2:E2781)</f>
        <v>0.46975260328047375</v>
      </c>
      <c r="I2781" s="21">
        <f ca="1">IF(ROW()&gt;计算结果!B$18-1,AVERAGE(OFFSET(E2781,0,0,-计算结果!B$18,1)),AVERAGE(OFFSET(E2781,0,0,-ROW()+1,1)))</f>
        <v>3105.67</v>
      </c>
      <c r="J2781" s="43">
        <f t="shared" ca="1" si="173"/>
        <v>634438.01822463935</v>
      </c>
      <c r="K2781" s="43">
        <f ca="1">IF(ROW()&gt;计算结果!B$19+1,J2781-OFFSET(J2781,-计算结果!B$19,0,1,1),J2781-OFFSET(J2781,-ROW()+2,0,1,1))</f>
        <v>1584.4772249601083</v>
      </c>
      <c r="L2781" s="32" t="str">
        <f ca="1">IF(AND(F2781&gt;OFFSET(F2781,-计算结果!B$19,0,1,1),'000300'!K2781&lt;OFFSET('000300'!K2781,-计算结果!B$19,0,1,1)),"卖",IF(AND(F2781&lt;OFFSET(F2781,-计算结果!B$19,0,1,1),'000300'!K2781&gt;OFFSET('000300'!K2781,-计算结果!B$19,0,1,1)),"买",L2780))</f>
        <v>买</v>
      </c>
      <c r="M2781" s="4">
        <f t="shared" ca="1" si="174"/>
        <v>1</v>
      </c>
      <c r="N2781" s="3">
        <f ca="1">IF(L2780="买",E2781/E2780-1,0)-IF(M2781=1,计算结果!B$17,0)</f>
        <v>0</v>
      </c>
      <c r="O2781" s="2">
        <f t="shared" ca="1" si="175"/>
        <v>2.0203754228735131</v>
      </c>
      <c r="P2781" s="3">
        <f ca="1">1-O2781/MAX(O$2:O2781)</f>
        <v>0.24629402229216169</v>
      </c>
    </row>
    <row r="2782" spans="1:16" x14ac:dyDescent="0.15">
      <c r="A2782" s="1">
        <v>42537</v>
      </c>
      <c r="B2782">
        <v>3104.36</v>
      </c>
      <c r="C2782">
        <v>3112.48</v>
      </c>
      <c r="D2782" s="21">
        <v>3089.48</v>
      </c>
      <c r="E2782" s="21">
        <v>3094.67</v>
      </c>
      <c r="F2782" s="43">
        <v>934.96238080000001</v>
      </c>
      <c r="G2782" s="3">
        <f t="shared" si="172"/>
        <v>-6.9632296550152795E-3</v>
      </c>
      <c r="H2782" s="3">
        <f>1-E2782/MAX(E$2:E2782)</f>
        <v>0.47344483767780576</v>
      </c>
      <c r="I2782" s="21">
        <f ca="1">IF(ROW()&gt;计算结果!B$18-1,AVERAGE(OFFSET(E2782,0,0,-计算结果!B$18,1)),AVERAGE(OFFSET(E2782,0,0,-ROW()+1,1)))</f>
        <v>3088.3399999999997</v>
      </c>
      <c r="J2782" s="43">
        <f t="shared" ca="1" si="173"/>
        <v>633503.05584383931</v>
      </c>
      <c r="K2782" s="43">
        <f ca="1">IF(ROW()&gt;计算结果!B$19+1,J2782-OFFSET(J2782,-计算结果!B$19,0,1,1),J2782-OFFSET(J2782,-ROW()+2,0,1,1))</f>
        <v>-667.49333503993694</v>
      </c>
      <c r="L2782" s="32" t="str">
        <f ca="1">IF(AND(F2782&gt;OFFSET(F2782,-计算结果!B$19,0,1,1),'000300'!K2782&lt;OFFSET('000300'!K2782,-计算结果!B$19,0,1,1)),"卖",IF(AND(F2782&lt;OFFSET(F2782,-计算结果!B$19,0,1,1),'000300'!K2782&gt;OFFSET('000300'!K2782,-计算结果!B$19,0,1,1)),"买",L2781))</f>
        <v>买</v>
      </c>
      <c r="M2782" s="4" t="str">
        <f t="shared" ca="1" si="174"/>
        <v/>
      </c>
      <c r="N2782" s="3">
        <f ca="1">IF(L2781="买",E2782/E2781-1,0)-IF(M2782=1,计算结果!B$17,0)</f>
        <v>-6.9632296550152795E-3</v>
      </c>
      <c r="O2782" s="2">
        <f t="shared" ca="1" si="175"/>
        <v>2.0063070848146962</v>
      </c>
      <c r="P2782" s="3">
        <f ca="1">1-O2782/MAX(O$2:O2782)</f>
        <v>0.25154225010729914</v>
      </c>
    </row>
    <row r="2783" spans="1:16" x14ac:dyDescent="0.15">
      <c r="A2783" s="1">
        <v>42538</v>
      </c>
      <c r="B2783">
        <v>3096.09</v>
      </c>
      <c r="C2783">
        <v>3131.05</v>
      </c>
      <c r="D2783" s="21">
        <v>3096.09</v>
      </c>
      <c r="E2783" s="21">
        <v>3110.36</v>
      </c>
      <c r="F2783" s="43">
        <v>979.53390592000005</v>
      </c>
      <c r="G2783" s="3">
        <f t="shared" si="172"/>
        <v>5.0700074644469684E-3</v>
      </c>
      <c r="H2783" s="3">
        <f>1-E2783/MAX(E$2:E2783)</f>
        <v>0.47077519907438914</v>
      </c>
      <c r="I2783" s="21">
        <f ca="1">IF(ROW()&gt;计算结果!B$18-1,AVERAGE(OFFSET(E2783,0,0,-计算结果!B$18,1)),AVERAGE(OFFSET(E2783,0,0,-ROW()+1,1)))</f>
        <v>3099.3450000000003</v>
      </c>
      <c r="J2783" s="43">
        <f t="shared" ca="1" si="173"/>
        <v>634482.5897497593</v>
      </c>
      <c r="K2783" s="43">
        <f ca="1">IF(ROW()&gt;计算结果!B$19+1,J2783-OFFSET(J2783,-计算结果!B$19,0,1,1),J2783-OFFSET(J2783,-ROW()+2,0,1,1))</f>
        <v>-658.89566719997674</v>
      </c>
      <c r="L2783" s="32" t="str">
        <f ca="1">IF(AND(F2783&gt;OFFSET(F2783,-计算结果!B$19,0,1,1),'000300'!K2783&lt;OFFSET('000300'!K2783,-计算结果!B$19,0,1,1)),"卖",IF(AND(F2783&lt;OFFSET(F2783,-计算结果!B$19,0,1,1),'000300'!K2783&gt;OFFSET('000300'!K2783,-计算结果!B$19,0,1,1)),"买",L2782))</f>
        <v>卖</v>
      </c>
      <c r="M2783" s="4">
        <f t="shared" ca="1" si="174"/>
        <v>1</v>
      </c>
      <c r="N2783" s="3">
        <f ca="1">IF(L2782="买",E2783/E2782-1,0)-IF(M2783=1,计算结果!B$17,0)</f>
        <v>5.0700074644469684E-3</v>
      </c>
      <c r="O2783" s="2">
        <f t="shared" ca="1" si="175"/>
        <v>2.0164790767106795</v>
      </c>
      <c r="P2783" s="3">
        <f ca="1">1-O2783/MAX(O$2:O2783)</f>
        <v>0.24774756372852003</v>
      </c>
    </row>
    <row r="2784" spans="1:16" x14ac:dyDescent="0.15">
      <c r="A2784" s="1">
        <v>42541</v>
      </c>
      <c r="B2784">
        <v>3114.91</v>
      </c>
      <c r="C2784">
        <v>3118.73</v>
      </c>
      <c r="D2784" s="21">
        <v>3089.71</v>
      </c>
      <c r="E2784" s="21">
        <v>3112.67</v>
      </c>
      <c r="F2784" s="43">
        <v>746.47805951999999</v>
      </c>
      <c r="G2784" s="3">
        <f t="shared" si="172"/>
        <v>7.4267930400329085E-4</v>
      </c>
      <c r="H2784" s="3">
        <f>1-E2784/MAX(E$2:E2784)</f>
        <v>0.47038215476757639</v>
      </c>
      <c r="I2784" s="21">
        <f ca="1">IF(ROW()&gt;计算结果!B$18-1,AVERAGE(OFFSET(E2784,0,0,-计算结果!B$18,1)),AVERAGE(OFFSET(E2784,0,0,-ROW()+1,1)))</f>
        <v>3108.5174999999999</v>
      </c>
      <c r="J2784" s="43">
        <f t="shared" ca="1" si="173"/>
        <v>635229.06780927931</v>
      </c>
      <c r="K2784" s="43">
        <f ca="1">IF(ROW()&gt;计算结果!B$19+1,J2784-OFFSET(J2784,-计算结果!B$19,0,1,1),J2784-OFFSET(J2784,-ROW()+2,0,1,1))</f>
        <v>-1275.7378662399715</v>
      </c>
      <c r="L2784" s="32" t="str">
        <f ca="1">IF(AND(F2784&gt;OFFSET(F2784,-计算结果!B$19,0,1,1),'000300'!K2784&lt;OFFSET('000300'!K2784,-计算结果!B$19,0,1,1)),"卖",IF(AND(F2784&lt;OFFSET(F2784,-计算结果!B$19,0,1,1),'000300'!K2784&gt;OFFSET('000300'!K2784,-计算结果!B$19,0,1,1)),"买",L2783))</f>
        <v>卖</v>
      </c>
      <c r="M2784" s="4" t="str">
        <f t="shared" ca="1" si="174"/>
        <v/>
      </c>
      <c r="N2784" s="3">
        <f ca="1">IF(L2783="买",E2784/E2783-1,0)-IF(M2784=1,计算结果!B$17,0)</f>
        <v>0</v>
      </c>
      <c r="O2784" s="2">
        <f t="shared" ca="1" si="175"/>
        <v>2.0164790767106795</v>
      </c>
      <c r="P2784" s="3">
        <f ca="1">1-O2784/MAX(O$2:O2784)</f>
        <v>0.24774756372852003</v>
      </c>
    </row>
    <row r="2785" spans="1:16" x14ac:dyDescent="0.15">
      <c r="A2785" s="1">
        <v>42542</v>
      </c>
      <c r="B2785">
        <v>3124.9</v>
      </c>
      <c r="C2785">
        <v>3155.49</v>
      </c>
      <c r="D2785" s="21">
        <v>3097.94</v>
      </c>
      <c r="E2785" s="21">
        <v>3106.32</v>
      </c>
      <c r="F2785" s="43">
        <v>1072.3364044800001</v>
      </c>
      <c r="G2785" s="3">
        <f t="shared" si="172"/>
        <v>-2.0400492181952279E-3</v>
      </c>
      <c r="H2785" s="3">
        <f>1-E2785/MAX(E$2:E2785)</f>
        <v>0.471462601238685</v>
      </c>
      <c r="I2785" s="21">
        <f ca="1">IF(ROW()&gt;计算结果!B$18-1,AVERAGE(OFFSET(E2785,0,0,-计算结果!B$18,1)),AVERAGE(OFFSET(E2785,0,0,-ROW()+1,1)))</f>
        <v>3106.0050000000001</v>
      </c>
      <c r="J2785" s="43">
        <f t="shared" ca="1" si="173"/>
        <v>634156.73140479927</v>
      </c>
      <c r="K2785" s="43">
        <f ca="1">IF(ROW()&gt;计算结果!B$19+1,J2785-OFFSET(J2785,-计算结果!B$19,0,1,1),J2785-OFFSET(J2785,-ROW()+2,0,1,1))</f>
        <v>-3359.8365696000401</v>
      </c>
      <c r="L2785" s="32" t="str">
        <f ca="1">IF(AND(F2785&gt;OFFSET(F2785,-计算结果!B$19,0,1,1),'000300'!K2785&lt;OFFSET('000300'!K2785,-计算结果!B$19,0,1,1)),"卖",IF(AND(F2785&lt;OFFSET(F2785,-计算结果!B$19,0,1,1),'000300'!K2785&gt;OFFSET('000300'!K2785,-计算结果!B$19,0,1,1)),"买",L2784))</f>
        <v>卖</v>
      </c>
      <c r="M2785" s="4" t="str">
        <f t="shared" ca="1" si="174"/>
        <v/>
      </c>
      <c r="N2785" s="3">
        <f ca="1">IF(L2784="买",E2785/E2784-1,0)-IF(M2785=1,计算结果!B$17,0)</f>
        <v>0</v>
      </c>
      <c r="O2785" s="2">
        <f t="shared" ca="1" si="175"/>
        <v>2.0164790767106795</v>
      </c>
      <c r="P2785" s="3">
        <f ca="1">1-O2785/MAX(O$2:O2785)</f>
        <v>0.24774756372852003</v>
      </c>
    </row>
    <row r="2786" spans="1:16" x14ac:dyDescent="0.15">
      <c r="A2786" s="1">
        <v>42543</v>
      </c>
      <c r="B2786">
        <v>3100.45</v>
      </c>
      <c r="C2786">
        <v>3134.06</v>
      </c>
      <c r="D2786" s="21">
        <v>3096.99</v>
      </c>
      <c r="E2786" s="21">
        <v>3133.96</v>
      </c>
      <c r="F2786" s="43">
        <v>813.48714496000002</v>
      </c>
      <c r="G2786" s="3">
        <f t="shared" si="172"/>
        <v>8.8979886167555033E-3</v>
      </c>
      <c r="H2786" s="3">
        <f>1-E2786/MAX(E$2:E2786)</f>
        <v>0.46675968148097735</v>
      </c>
      <c r="I2786" s="21">
        <f ca="1">IF(ROW()&gt;计算结果!B$18-1,AVERAGE(OFFSET(E2786,0,0,-计算结果!B$18,1)),AVERAGE(OFFSET(E2786,0,0,-ROW()+1,1)))</f>
        <v>3115.8275000000003</v>
      </c>
      <c r="J2786" s="43">
        <f t="shared" ca="1" si="173"/>
        <v>634970.21854975924</v>
      </c>
      <c r="K2786" s="43">
        <f ca="1">IF(ROW()&gt;计算结果!B$19+1,J2786-OFFSET(J2786,-计算结果!B$19,0,1,1),J2786-OFFSET(J2786,-ROW()+2,0,1,1))</f>
        <v>-3433.4656102401204</v>
      </c>
      <c r="L2786" s="32" t="str">
        <f ca="1">IF(AND(F2786&gt;OFFSET(F2786,-计算结果!B$19,0,1,1),'000300'!K2786&lt;OFFSET('000300'!K2786,-计算结果!B$19,0,1,1)),"卖",IF(AND(F2786&lt;OFFSET(F2786,-计算结果!B$19,0,1,1),'000300'!K2786&gt;OFFSET('000300'!K2786,-计算结果!B$19,0,1,1)),"买",L2785))</f>
        <v>卖</v>
      </c>
      <c r="M2786" s="4" t="str">
        <f t="shared" ca="1" si="174"/>
        <v/>
      </c>
      <c r="N2786" s="3">
        <f ca="1">IF(L2785="买",E2786/E2785-1,0)-IF(M2786=1,计算结果!B$17,0)</f>
        <v>0</v>
      </c>
      <c r="O2786" s="2">
        <f t="shared" ca="1" si="175"/>
        <v>2.0164790767106795</v>
      </c>
      <c r="P2786" s="3">
        <f ca="1">1-O2786/MAX(O$2:O2786)</f>
        <v>0.24774756372852003</v>
      </c>
    </row>
    <row r="2787" spans="1:16" x14ac:dyDescent="0.15">
      <c r="A2787" s="1">
        <v>42544</v>
      </c>
      <c r="B2787">
        <v>3129.72</v>
      </c>
      <c r="C2787">
        <v>3129.72</v>
      </c>
      <c r="D2787" s="21">
        <v>3102.48</v>
      </c>
      <c r="E2787" s="21">
        <v>3117.32</v>
      </c>
      <c r="F2787" s="43">
        <v>817.32550656000001</v>
      </c>
      <c r="G2787" s="3">
        <f t="shared" si="172"/>
        <v>-5.3095763825957709E-3</v>
      </c>
      <c r="H2787" s="3">
        <f>1-E2787/MAX(E$2:E2787)</f>
        <v>0.46959096168243375</v>
      </c>
      <c r="I2787" s="21">
        <f ca="1">IF(ROW()&gt;计算结果!B$18-1,AVERAGE(OFFSET(E2787,0,0,-计算结果!B$18,1)),AVERAGE(OFFSET(E2787,0,0,-ROW()+1,1)))</f>
        <v>3117.5675000000001</v>
      </c>
      <c r="J2787" s="43">
        <f t="shared" ca="1" si="173"/>
        <v>635787.54405631928</v>
      </c>
      <c r="K2787" s="43">
        <f ca="1">IF(ROW()&gt;计算结果!B$19+1,J2787-OFFSET(J2787,-计算结果!B$19,0,1,1),J2787-OFFSET(J2787,-ROW()+2,0,1,1))</f>
        <v>-1639.3121792001184</v>
      </c>
      <c r="L2787" s="32" t="str">
        <f ca="1">IF(AND(F2787&gt;OFFSET(F2787,-计算结果!B$19,0,1,1),'000300'!K2787&lt;OFFSET('000300'!K2787,-计算结果!B$19,0,1,1)),"卖",IF(AND(F2787&lt;OFFSET(F2787,-计算结果!B$19,0,1,1),'000300'!K2787&gt;OFFSET('000300'!K2787,-计算结果!B$19,0,1,1)),"买",L2786))</f>
        <v>卖</v>
      </c>
      <c r="M2787" s="4" t="str">
        <f t="shared" ca="1" si="174"/>
        <v/>
      </c>
      <c r="N2787" s="3">
        <f ca="1">IF(L2786="买",E2787/E2786-1,0)-IF(M2787=1,计算结果!B$17,0)</f>
        <v>0</v>
      </c>
      <c r="O2787" s="2">
        <f t="shared" ca="1" si="175"/>
        <v>2.0164790767106795</v>
      </c>
      <c r="P2787" s="3">
        <f ca="1">1-O2787/MAX(O$2:O2787)</f>
        <v>0.24774756372852003</v>
      </c>
    </row>
    <row r="2788" spans="1:16" x14ac:dyDescent="0.15">
      <c r="A2788" s="1">
        <v>42545</v>
      </c>
      <c r="B2788">
        <v>3110.65</v>
      </c>
      <c r="C2788">
        <v>3130.54</v>
      </c>
      <c r="D2788" s="21">
        <v>3033.97</v>
      </c>
      <c r="E2788" s="21">
        <v>3077.16</v>
      </c>
      <c r="F2788" s="43">
        <v>1189.67443456</v>
      </c>
      <c r="G2788" s="3">
        <f t="shared" si="172"/>
        <v>-1.2882860918994599E-2</v>
      </c>
      <c r="H2788" s="3">
        <f>1-E2788/MAX(E$2:E2788)</f>
        <v>0.47642414755325668</v>
      </c>
      <c r="I2788" s="21">
        <f ca="1">IF(ROW()&gt;计算结果!B$18-1,AVERAGE(OFFSET(E2788,0,0,-计算结果!B$18,1)),AVERAGE(OFFSET(E2788,0,0,-ROW()+1,1)))</f>
        <v>3108.69</v>
      </c>
      <c r="J2788" s="43">
        <f t="shared" ca="1" si="173"/>
        <v>634597.86962175928</v>
      </c>
      <c r="K2788" s="43">
        <f ca="1">IF(ROW()&gt;计算结果!B$19+1,J2788-OFFSET(J2788,-计算结果!B$19,0,1,1),J2788-OFFSET(J2788,-ROW()+2,0,1,1))</f>
        <v>-1688.0734208001522</v>
      </c>
      <c r="L2788" s="32" t="str">
        <f ca="1">IF(AND(F2788&gt;OFFSET(F2788,-计算结果!B$19,0,1,1),'000300'!K2788&lt;OFFSET('000300'!K2788,-计算结果!B$19,0,1,1)),"卖",IF(AND(F2788&lt;OFFSET(F2788,-计算结果!B$19,0,1,1),'000300'!K2788&gt;OFFSET('000300'!K2788,-计算结果!B$19,0,1,1)),"买",L2787))</f>
        <v>卖</v>
      </c>
      <c r="M2788" s="4" t="str">
        <f t="shared" ca="1" si="174"/>
        <v/>
      </c>
      <c r="N2788" s="3">
        <f ca="1">IF(L2787="买",E2788/E2787-1,0)-IF(M2788=1,计算结果!B$17,0)</f>
        <v>0</v>
      </c>
      <c r="O2788" s="2">
        <f t="shared" ca="1" si="175"/>
        <v>2.0164790767106795</v>
      </c>
      <c r="P2788" s="3">
        <f ca="1">1-O2788/MAX(O$2:O2788)</f>
        <v>0.24774756372852003</v>
      </c>
    </row>
    <row r="2789" spans="1:16" x14ac:dyDescent="0.15">
      <c r="A2789" s="1">
        <v>42548</v>
      </c>
      <c r="B2789">
        <v>3065.13</v>
      </c>
      <c r="C2789">
        <v>3120.64</v>
      </c>
      <c r="D2789" s="21">
        <v>3064.97</v>
      </c>
      <c r="E2789" s="21">
        <v>3120.54</v>
      </c>
      <c r="F2789" s="43">
        <v>1040.6608076800001</v>
      </c>
      <c r="G2789" s="3">
        <f t="shared" si="172"/>
        <v>1.4097414499083527E-2</v>
      </c>
      <c r="H2789" s="3">
        <f>1-E2789/MAX(E$2:E2789)</f>
        <v>0.46904308173960385</v>
      </c>
      <c r="I2789" s="21">
        <f ca="1">IF(ROW()&gt;计算结果!B$18-1,AVERAGE(OFFSET(E2789,0,0,-计算结果!B$18,1)),AVERAGE(OFFSET(E2789,0,0,-ROW()+1,1)))</f>
        <v>3112.2449999999999</v>
      </c>
      <c r="J2789" s="43">
        <f t="shared" ca="1" si="173"/>
        <v>635638.53042943927</v>
      </c>
      <c r="K2789" s="43">
        <f ca="1">IF(ROW()&gt;计算结果!B$19+1,J2789-OFFSET(J2789,-计算结果!B$19,0,1,1),J2789-OFFSET(J2789,-ROW()+2,0,1,1))</f>
        <v>138.81040895986371</v>
      </c>
      <c r="L2789" s="32" t="str">
        <f ca="1">IF(AND(F2789&gt;OFFSET(F2789,-计算结果!B$19,0,1,1),'000300'!K2789&lt;OFFSET('000300'!K2789,-计算结果!B$19,0,1,1)),"卖",IF(AND(F2789&lt;OFFSET(F2789,-计算结果!B$19,0,1,1),'000300'!K2789&gt;OFFSET('000300'!K2789,-计算结果!B$19,0,1,1)),"买",L2788))</f>
        <v>卖</v>
      </c>
      <c r="M2789" s="4" t="str">
        <f t="shared" ca="1" si="174"/>
        <v/>
      </c>
      <c r="N2789" s="3">
        <f ca="1">IF(L2788="买",E2789/E2788-1,0)-IF(M2789=1,计算结果!B$17,0)</f>
        <v>0</v>
      </c>
      <c r="O2789" s="2">
        <f t="shared" ca="1" si="175"/>
        <v>2.0164790767106795</v>
      </c>
      <c r="P2789" s="3">
        <f ca="1">1-O2789/MAX(O$2:O2789)</f>
        <v>0.24774756372852003</v>
      </c>
    </row>
    <row r="2790" spans="1:16" x14ac:dyDescent="0.15">
      <c r="A2790" s="1">
        <v>42549</v>
      </c>
      <c r="B2790">
        <v>3107.4</v>
      </c>
      <c r="C2790">
        <v>3139.43</v>
      </c>
      <c r="D2790" s="21">
        <v>3099.7</v>
      </c>
      <c r="E2790" s="21">
        <v>3136.4</v>
      </c>
      <c r="F2790" s="43">
        <v>1171.9779123200001</v>
      </c>
      <c r="G2790" s="3">
        <f t="shared" si="172"/>
        <v>5.082453677889065E-3</v>
      </c>
      <c r="H2790" s="3">
        <f>1-E2790/MAX(E$2:E2790)</f>
        <v>0.46634451779759067</v>
      </c>
      <c r="I2790" s="21">
        <f ca="1">IF(ROW()&gt;计算结果!B$18-1,AVERAGE(OFFSET(E2790,0,0,-计算结果!B$18,1)),AVERAGE(OFFSET(E2790,0,0,-ROW()+1,1)))</f>
        <v>3112.855</v>
      </c>
      <c r="J2790" s="43">
        <f t="shared" ca="1" si="173"/>
        <v>636810.50834175933</v>
      </c>
      <c r="K2790" s="43">
        <f ca="1">IF(ROW()&gt;计算结果!B$19+1,J2790-OFFSET(J2790,-计算结果!B$19,0,1,1),J2790-OFFSET(J2790,-ROW()+2,0,1,1))</f>
        <v>2372.4901171199745</v>
      </c>
      <c r="L2790" s="32" t="str">
        <f ca="1">IF(AND(F2790&gt;OFFSET(F2790,-计算结果!B$19,0,1,1),'000300'!K2790&lt;OFFSET('000300'!K2790,-计算结果!B$19,0,1,1)),"卖",IF(AND(F2790&lt;OFFSET(F2790,-计算结果!B$19,0,1,1),'000300'!K2790&gt;OFFSET('000300'!K2790,-计算结果!B$19,0,1,1)),"买",L2789))</f>
        <v>卖</v>
      </c>
      <c r="M2790" s="4" t="str">
        <f t="shared" ca="1" si="174"/>
        <v/>
      </c>
      <c r="N2790" s="3">
        <f ca="1">IF(L2789="买",E2790/E2789-1,0)-IF(M2790=1,计算结果!B$17,0)</f>
        <v>0</v>
      </c>
      <c r="O2790" s="2">
        <f t="shared" ca="1" si="175"/>
        <v>2.0164790767106795</v>
      </c>
      <c r="P2790" s="3">
        <f ca="1">1-O2790/MAX(O$2:O2790)</f>
        <v>0.24774756372852003</v>
      </c>
    </row>
    <row r="2791" spans="1:16" x14ac:dyDescent="0.15">
      <c r="A2791" s="1">
        <v>42550</v>
      </c>
      <c r="B2791">
        <v>3142.48</v>
      </c>
      <c r="C2791">
        <v>3158.08</v>
      </c>
      <c r="D2791" s="21">
        <v>3139.13</v>
      </c>
      <c r="E2791" s="21">
        <v>3151.39</v>
      </c>
      <c r="F2791" s="43">
        <v>1179.588608</v>
      </c>
      <c r="G2791" s="3">
        <f t="shared" si="172"/>
        <v>4.779364876928982E-3</v>
      </c>
      <c r="H2791" s="3">
        <f>1-E2791/MAX(E$2:E2791)</f>
        <v>0.46379398352957191</v>
      </c>
      <c r="I2791" s="21">
        <f ca="1">IF(ROW()&gt;计算结果!B$18-1,AVERAGE(OFFSET(E2791,0,0,-计算结果!B$18,1)),AVERAGE(OFFSET(E2791,0,0,-ROW()+1,1)))</f>
        <v>3121.3724999999999</v>
      </c>
      <c r="J2791" s="43">
        <f t="shared" ca="1" si="173"/>
        <v>637990.09694975929</v>
      </c>
      <c r="K2791" s="43">
        <f ca="1">IF(ROW()&gt;计算结果!B$19+1,J2791-OFFSET(J2791,-计算结果!B$19,0,1,1),J2791-OFFSET(J2791,-ROW()+2,0,1,1))</f>
        <v>4487.0411059199832</v>
      </c>
      <c r="L2791" s="32" t="str">
        <f ca="1">IF(AND(F2791&gt;OFFSET(F2791,-计算结果!B$19,0,1,1),'000300'!K2791&lt;OFFSET('000300'!K2791,-计算结果!B$19,0,1,1)),"卖",IF(AND(F2791&lt;OFFSET(F2791,-计算结果!B$19,0,1,1),'000300'!K2791&gt;OFFSET('000300'!K2791,-计算结果!B$19,0,1,1)),"买",L2790))</f>
        <v>卖</v>
      </c>
      <c r="M2791" s="4" t="str">
        <f t="shared" ca="1" si="174"/>
        <v/>
      </c>
      <c r="N2791" s="3">
        <f ca="1">IF(L2790="买",E2791/E2790-1,0)-IF(M2791=1,计算结果!B$17,0)</f>
        <v>0</v>
      </c>
      <c r="O2791" s="2">
        <f t="shared" ca="1" si="175"/>
        <v>2.0164790767106795</v>
      </c>
      <c r="P2791" s="3">
        <f ca="1">1-O2791/MAX(O$2:O2791)</f>
        <v>0.24774756372852003</v>
      </c>
    </row>
    <row r="2792" spans="1:16" x14ac:dyDescent="0.15">
      <c r="A2792" s="1">
        <v>42551</v>
      </c>
      <c r="B2792">
        <v>3152.83</v>
      </c>
      <c r="C2792">
        <v>3163.72</v>
      </c>
      <c r="D2792" s="21">
        <v>3148.2</v>
      </c>
      <c r="E2792" s="21">
        <v>3153.92</v>
      </c>
      <c r="F2792" s="43">
        <v>1006.27914752</v>
      </c>
      <c r="G2792" s="3">
        <f t="shared" si="172"/>
        <v>8.0282034276946135E-4</v>
      </c>
      <c r="H2792" s="3">
        <f>1-E2792/MAX(E$2:E2792)</f>
        <v>0.46336350643163404</v>
      </c>
      <c r="I2792" s="21">
        <f ca="1">IF(ROW()&gt;计算结果!B$18-1,AVERAGE(OFFSET(E2792,0,0,-计算结果!B$18,1)),AVERAGE(OFFSET(E2792,0,0,-ROW()+1,1)))</f>
        <v>3140.5625</v>
      </c>
      <c r="J2792" s="43">
        <f t="shared" ca="1" si="173"/>
        <v>638996.37609727925</v>
      </c>
      <c r="K2792" s="43">
        <f ca="1">IF(ROW()&gt;计算结果!B$19+1,J2792-OFFSET(J2792,-计算结果!B$19,0,1,1),J2792-OFFSET(J2792,-ROW()+2,0,1,1))</f>
        <v>4513.7863475199556</v>
      </c>
      <c r="L2792" s="32" t="str">
        <f ca="1">IF(AND(F2792&gt;OFFSET(F2792,-计算结果!B$19,0,1,1),'000300'!K2792&lt;OFFSET('000300'!K2792,-计算结果!B$19,0,1,1)),"卖",IF(AND(F2792&lt;OFFSET(F2792,-计算结果!B$19,0,1,1),'000300'!K2792&gt;OFFSET('000300'!K2792,-计算结果!B$19,0,1,1)),"买",L2791))</f>
        <v>卖</v>
      </c>
      <c r="M2792" s="4" t="str">
        <f t="shared" ca="1" si="174"/>
        <v/>
      </c>
      <c r="N2792" s="3">
        <f ca="1">IF(L2791="买",E2792/E2791-1,0)-IF(M2792=1,计算结果!B$17,0)</f>
        <v>0</v>
      </c>
      <c r="O2792" s="2">
        <f t="shared" ca="1" si="175"/>
        <v>2.0164790767106795</v>
      </c>
      <c r="P2792" s="3">
        <f ca="1">1-O2792/MAX(O$2:O2792)</f>
        <v>0.24774756372852003</v>
      </c>
    </row>
    <row r="2793" spans="1:16" x14ac:dyDescent="0.15">
      <c r="A2793" s="1">
        <v>42552</v>
      </c>
      <c r="B2793">
        <v>3156.93</v>
      </c>
      <c r="C2793">
        <v>3170.26</v>
      </c>
      <c r="D2793" s="21">
        <v>3148.29</v>
      </c>
      <c r="E2793" s="21">
        <v>3154.2</v>
      </c>
      <c r="F2793" s="43">
        <v>912.15028224000002</v>
      </c>
      <c r="G2793" s="3">
        <f t="shared" si="172"/>
        <v>8.8778409090828347E-5</v>
      </c>
      <c r="H2793" s="3">
        <f>1-E2793/MAX(E$2:E2793)</f>
        <v>0.46331586469747499</v>
      </c>
      <c r="I2793" s="21">
        <f ca="1">IF(ROW()&gt;计算结果!B$18-1,AVERAGE(OFFSET(E2793,0,0,-计算结果!B$18,1)),AVERAGE(OFFSET(E2793,0,0,-ROW()+1,1)))</f>
        <v>3148.9775</v>
      </c>
      <c r="J2793" s="43">
        <f t="shared" ca="1" si="173"/>
        <v>639908.52637951926</v>
      </c>
      <c r="K2793" s="43">
        <f ca="1">IF(ROW()&gt;计算结果!B$19+1,J2793-OFFSET(J2793,-计算结果!B$19,0,1,1),J2793-OFFSET(J2793,-ROW()+2,0,1,1))</f>
        <v>4679.458570239949</v>
      </c>
      <c r="L2793" s="32" t="str">
        <f ca="1">IF(AND(F2793&gt;OFFSET(F2793,-计算结果!B$19,0,1,1),'000300'!K2793&lt;OFFSET('000300'!K2793,-计算结果!B$19,0,1,1)),"卖",IF(AND(F2793&lt;OFFSET(F2793,-计算结果!B$19,0,1,1),'000300'!K2793&gt;OFFSET('000300'!K2793,-计算结果!B$19,0,1,1)),"买",L2792))</f>
        <v>卖</v>
      </c>
      <c r="M2793" s="4" t="str">
        <f t="shared" ca="1" si="174"/>
        <v/>
      </c>
      <c r="N2793" s="3">
        <f ca="1">IF(L2792="买",E2793/E2792-1,0)-IF(M2793=1,计算结果!B$17,0)</f>
        <v>0</v>
      </c>
      <c r="O2793" s="2">
        <f t="shared" ca="1" si="175"/>
        <v>2.0164790767106795</v>
      </c>
      <c r="P2793" s="3">
        <f ca="1">1-O2793/MAX(O$2:O2793)</f>
        <v>0.24774756372852003</v>
      </c>
    </row>
    <row r="2794" spans="1:16" x14ac:dyDescent="0.15">
      <c r="A2794" s="1">
        <v>42555</v>
      </c>
      <c r="B2794">
        <v>3136.39</v>
      </c>
      <c r="C2794">
        <v>3210.6</v>
      </c>
      <c r="D2794" s="21">
        <v>3134.02</v>
      </c>
      <c r="E2794" s="21">
        <v>3204.7</v>
      </c>
      <c r="F2794" s="43">
        <v>1498.9477478399999</v>
      </c>
      <c r="G2794" s="3">
        <f t="shared" si="172"/>
        <v>1.6010398833301576E-2</v>
      </c>
      <c r="H2794" s="3">
        <f>1-E2794/MAX(E$2:E2794)</f>
        <v>0.45472333764377593</v>
      </c>
      <c r="I2794" s="21">
        <f ca="1">IF(ROW()&gt;计算结果!B$18-1,AVERAGE(OFFSET(E2794,0,0,-计算结果!B$18,1)),AVERAGE(OFFSET(E2794,0,0,-ROW()+1,1)))</f>
        <v>3166.0524999999998</v>
      </c>
      <c r="J2794" s="43">
        <f t="shared" ca="1" si="173"/>
        <v>641407.47412735922</v>
      </c>
      <c r="K2794" s="43">
        <f ca="1">IF(ROW()&gt;计算结果!B$19+1,J2794-OFFSET(J2794,-计算结果!B$19,0,1,1),J2794-OFFSET(J2794,-ROW()+2,0,1,1))</f>
        <v>7250.7427225599531</v>
      </c>
      <c r="L2794" s="32" t="str">
        <f ca="1">IF(AND(F2794&gt;OFFSET(F2794,-计算结果!B$19,0,1,1),'000300'!K2794&lt;OFFSET('000300'!K2794,-计算结果!B$19,0,1,1)),"卖",IF(AND(F2794&lt;OFFSET(F2794,-计算结果!B$19,0,1,1),'000300'!K2794&gt;OFFSET('000300'!K2794,-计算结果!B$19,0,1,1)),"买",L2793))</f>
        <v>卖</v>
      </c>
      <c r="M2794" s="4" t="str">
        <f t="shared" ca="1" si="174"/>
        <v/>
      </c>
      <c r="N2794" s="3">
        <f ca="1">IF(L2793="买",E2794/E2793-1,0)-IF(M2794=1,计算结果!B$17,0)</f>
        <v>0</v>
      </c>
      <c r="O2794" s="2">
        <f t="shared" ca="1" si="175"/>
        <v>2.0164790767106795</v>
      </c>
      <c r="P2794" s="3">
        <f ca="1">1-O2794/MAX(O$2:O2794)</f>
        <v>0.24774756372852003</v>
      </c>
    </row>
    <row r="2795" spans="1:16" x14ac:dyDescent="0.15">
      <c r="A2795" s="1">
        <v>42556</v>
      </c>
      <c r="B2795">
        <v>3199.16</v>
      </c>
      <c r="C2795">
        <v>3216.7</v>
      </c>
      <c r="D2795" s="21">
        <v>3198</v>
      </c>
      <c r="E2795" s="21">
        <v>3207.38</v>
      </c>
      <c r="F2795" s="43">
        <v>1438.99099136</v>
      </c>
      <c r="G2795" s="3">
        <f t="shared" si="172"/>
        <v>8.3627172590272636E-4</v>
      </c>
      <c r="H2795" s="3">
        <f>1-E2795/MAX(E$2:E2795)</f>
        <v>0.45426733818825282</v>
      </c>
      <c r="I2795" s="21">
        <f ca="1">IF(ROW()&gt;计算结果!B$18-1,AVERAGE(OFFSET(E2795,0,0,-计算结果!B$18,1)),AVERAGE(OFFSET(E2795,0,0,-ROW()+1,1)))</f>
        <v>3180.05</v>
      </c>
      <c r="J2795" s="43">
        <f t="shared" ca="1" si="173"/>
        <v>642846.46511871926</v>
      </c>
      <c r="K2795" s="43">
        <f ca="1">IF(ROW()&gt;计算结果!B$19+1,J2795-OFFSET(J2795,-计算结果!B$19,0,1,1),J2795-OFFSET(J2795,-ROW()+2,0,1,1))</f>
        <v>7876.2465689600212</v>
      </c>
      <c r="L2795" s="32" t="str">
        <f ca="1">IF(AND(F2795&gt;OFFSET(F2795,-计算结果!B$19,0,1,1),'000300'!K2795&lt;OFFSET('000300'!K2795,-计算结果!B$19,0,1,1)),"卖",IF(AND(F2795&lt;OFFSET(F2795,-计算结果!B$19,0,1,1),'000300'!K2795&gt;OFFSET('000300'!K2795,-计算结果!B$19,0,1,1)),"买",L2794))</f>
        <v>卖</v>
      </c>
      <c r="M2795" s="4" t="str">
        <f t="shared" ca="1" si="174"/>
        <v/>
      </c>
      <c r="N2795" s="3">
        <f ca="1">IF(L2794="买",E2795/E2794-1,0)-IF(M2795=1,计算结果!B$17,0)</f>
        <v>0</v>
      </c>
      <c r="O2795" s="2">
        <f t="shared" ca="1" si="175"/>
        <v>2.0164790767106795</v>
      </c>
      <c r="P2795" s="3">
        <f ca="1">1-O2795/MAX(O$2:O2795)</f>
        <v>0.24774756372852003</v>
      </c>
    </row>
    <row r="2796" spans="1:16" x14ac:dyDescent="0.15">
      <c r="A2796" s="1">
        <v>42557</v>
      </c>
      <c r="B2796">
        <v>3197.63</v>
      </c>
      <c r="C2796">
        <v>3217.52</v>
      </c>
      <c r="D2796" s="21">
        <v>3183.45</v>
      </c>
      <c r="E2796" s="21">
        <v>3216.8</v>
      </c>
      <c r="F2796" s="43">
        <v>1472.3247308800001</v>
      </c>
      <c r="G2796" s="3">
        <f t="shared" si="172"/>
        <v>2.93697659772163E-3</v>
      </c>
      <c r="H2796" s="3">
        <f>1-E2796/MAX(E$2:E2796)</f>
        <v>0.45266453413189944</v>
      </c>
      <c r="I2796" s="21">
        <f ca="1">IF(ROW()&gt;计算结果!B$18-1,AVERAGE(OFFSET(E2796,0,0,-计算结果!B$18,1)),AVERAGE(OFFSET(E2796,0,0,-ROW()+1,1)))</f>
        <v>3195.7699999999995</v>
      </c>
      <c r="J2796" s="43">
        <f t="shared" ca="1" si="173"/>
        <v>644318.78984959924</v>
      </c>
      <c r="K2796" s="43">
        <f ca="1">IF(ROW()&gt;计算结果!B$19+1,J2796-OFFSET(J2796,-计算结果!B$19,0,1,1),J2796-OFFSET(J2796,-ROW()+2,0,1,1))</f>
        <v>8531.2457932799589</v>
      </c>
      <c r="L2796" s="32" t="str">
        <f ca="1">IF(AND(F2796&gt;OFFSET(F2796,-计算结果!B$19,0,1,1),'000300'!K2796&lt;OFFSET('000300'!K2796,-计算结果!B$19,0,1,1)),"卖",IF(AND(F2796&lt;OFFSET(F2796,-计算结果!B$19,0,1,1),'000300'!K2796&gt;OFFSET('000300'!K2796,-计算结果!B$19,0,1,1)),"买",L2795))</f>
        <v>卖</v>
      </c>
      <c r="M2796" s="4" t="str">
        <f t="shared" ca="1" si="174"/>
        <v/>
      </c>
      <c r="N2796" s="3">
        <f ca="1">IF(L2795="买",E2796/E2795-1,0)-IF(M2796=1,计算结果!B$17,0)</f>
        <v>0</v>
      </c>
      <c r="O2796" s="2">
        <f t="shared" ca="1" si="175"/>
        <v>2.0164790767106795</v>
      </c>
      <c r="P2796" s="3">
        <f ca="1">1-O2796/MAX(O$2:O2796)</f>
        <v>0.24774756372852003</v>
      </c>
    </row>
    <row r="2797" spans="1:16" x14ac:dyDescent="0.15">
      <c r="A2797" s="1">
        <v>42558</v>
      </c>
      <c r="B2797">
        <v>3206.55</v>
      </c>
      <c r="C2797">
        <v>3220.54</v>
      </c>
      <c r="D2797" s="21">
        <v>3190.12</v>
      </c>
      <c r="E2797" s="21">
        <v>3209.95</v>
      </c>
      <c r="F2797" s="43">
        <v>1404.8883507200001</v>
      </c>
      <c r="G2797" s="3">
        <f t="shared" si="172"/>
        <v>-2.1294454115892147E-3</v>
      </c>
      <c r="H2797" s="3">
        <f>1-E2797/MAX(E$2:E2797)</f>
        <v>0.45383005512829244</v>
      </c>
      <c r="I2797" s="21">
        <f ca="1">IF(ROW()&gt;计算结果!B$18-1,AVERAGE(OFFSET(E2797,0,0,-计算结果!B$18,1)),AVERAGE(OFFSET(E2797,0,0,-ROW()+1,1)))</f>
        <v>3209.7075000000004</v>
      </c>
      <c r="J2797" s="43">
        <f t="shared" ca="1" si="173"/>
        <v>645723.67820031929</v>
      </c>
      <c r="K2797" s="43">
        <f ca="1">IF(ROW()&gt;计算结果!B$19+1,J2797-OFFSET(J2797,-计算结果!B$19,0,1,1),J2797-OFFSET(J2797,-ROW()+2,0,1,1))</f>
        <v>11125.808578560012</v>
      </c>
      <c r="L2797" s="32" t="str">
        <f ca="1">IF(AND(F2797&gt;OFFSET(F2797,-计算结果!B$19,0,1,1),'000300'!K2797&lt;OFFSET('000300'!K2797,-计算结果!B$19,0,1,1)),"卖",IF(AND(F2797&lt;OFFSET(F2797,-计算结果!B$19,0,1,1),'000300'!K2797&gt;OFFSET('000300'!K2797,-计算结果!B$19,0,1,1)),"买",L2796))</f>
        <v>卖</v>
      </c>
      <c r="M2797" s="4" t="str">
        <f t="shared" ca="1" si="174"/>
        <v/>
      </c>
      <c r="N2797" s="3">
        <f ca="1">IF(L2796="买",E2797/E2796-1,0)-IF(M2797=1,计算结果!B$17,0)</f>
        <v>0</v>
      </c>
      <c r="O2797" s="2">
        <f t="shared" ca="1" si="175"/>
        <v>2.0164790767106795</v>
      </c>
      <c r="P2797" s="3">
        <f ca="1">1-O2797/MAX(O$2:O2797)</f>
        <v>0.24774756372852003</v>
      </c>
    </row>
    <row r="2798" spans="1:16" x14ac:dyDescent="0.15">
      <c r="A2798" s="1">
        <v>42559</v>
      </c>
      <c r="B2798">
        <v>3199.75</v>
      </c>
      <c r="C2798">
        <v>3204.93</v>
      </c>
      <c r="D2798" s="21">
        <v>3183.96</v>
      </c>
      <c r="E2798" s="21">
        <v>3192.28</v>
      </c>
      <c r="F2798" s="43">
        <v>1110.63465984</v>
      </c>
      <c r="G2798" s="3">
        <f t="shared" si="172"/>
        <v>-5.5047586411002269E-3</v>
      </c>
      <c r="H2798" s="3">
        <f>1-E2798/MAX(E$2:E2798)</f>
        <v>0.4568365888518342</v>
      </c>
      <c r="I2798" s="21">
        <f ca="1">IF(ROW()&gt;计算结果!B$18-1,AVERAGE(OFFSET(E2798,0,0,-计算结果!B$18,1)),AVERAGE(OFFSET(E2798,0,0,-ROW()+1,1)))</f>
        <v>3206.6025000000004</v>
      </c>
      <c r="J2798" s="43">
        <f t="shared" ca="1" si="173"/>
        <v>644613.04354047927</v>
      </c>
      <c r="K2798" s="43">
        <f ca="1">IF(ROW()&gt;计算结果!B$19+1,J2798-OFFSET(J2798,-计算结果!B$19,0,1,1),J2798-OFFSET(J2798,-ROW()+2,0,1,1))</f>
        <v>8974.5131110399961</v>
      </c>
      <c r="L2798" s="32" t="str">
        <f ca="1">IF(AND(F2798&gt;OFFSET(F2798,-计算结果!B$19,0,1,1),'000300'!K2798&lt;OFFSET('000300'!K2798,-计算结果!B$19,0,1,1)),"卖",IF(AND(F2798&lt;OFFSET(F2798,-计算结果!B$19,0,1,1),'000300'!K2798&gt;OFFSET('000300'!K2798,-计算结果!B$19,0,1,1)),"买",L2797))</f>
        <v>卖</v>
      </c>
      <c r="M2798" s="4" t="str">
        <f t="shared" ca="1" si="174"/>
        <v/>
      </c>
      <c r="N2798" s="3">
        <f ca="1">IF(L2797="买",E2798/E2797-1,0)-IF(M2798=1,计算结果!B$17,0)</f>
        <v>0</v>
      </c>
      <c r="O2798" s="2">
        <f t="shared" ca="1" si="175"/>
        <v>2.0164790767106795</v>
      </c>
      <c r="P2798" s="3">
        <f ca="1">1-O2798/MAX(O$2:O2798)</f>
        <v>0.24774756372852003</v>
      </c>
    </row>
    <row r="2799" spans="1:16" x14ac:dyDescent="0.15">
      <c r="A2799" s="1">
        <v>42562</v>
      </c>
      <c r="B2799">
        <v>3199.04</v>
      </c>
      <c r="C2799">
        <v>3235.96</v>
      </c>
      <c r="D2799" s="21">
        <v>3197.63</v>
      </c>
      <c r="E2799" s="21">
        <v>3203.33</v>
      </c>
      <c r="F2799" s="43">
        <v>1552.88158208</v>
      </c>
      <c r="G2799" s="3">
        <f t="shared" si="172"/>
        <v>3.461475810392578E-3</v>
      </c>
      <c r="H2799" s="3">
        <f>1-E2799/MAX(E$2:E2799)</f>
        <v>0.4549564418430545</v>
      </c>
      <c r="I2799" s="21">
        <f ca="1">IF(ROW()&gt;计算结果!B$18-1,AVERAGE(OFFSET(E2799,0,0,-计算结果!B$18,1)),AVERAGE(OFFSET(E2799,0,0,-ROW()+1,1)))</f>
        <v>3205.59</v>
      </c>
      <c r="J2799" s="43">
        <f t="shared" ca="1" si="173"/>
        <v>643060.16195839923</v>
      </c>
      <c r="K2799" s="43">
        <f ca="1">IF(ROW()&gt;计算结果!B$19+1,J2799-OFFSET(J2799,-计算结果!B$19,0,1,1),J2799-OFFSET(J2799,-ROW()+2,0,1,1))</f>
        <v>6249.6536166399019</v>
      </c>
      <c r="L2799" s="32" t="str">
        <f ca="1">IF(AND(F2799&gt;OFFSET(F2799,-计算结果!B$19,0,1,1),'000300'!K2799&lt;OFFSET('000300'!K2799,-计算结果!B$19,0,1,1)),"卖",IF(AND(F2799&lt;OFFSET(F2799,-计算结果!B$19,0,1,1),'000300'!K2799&gt;OFFSET('000300'!K2799,-计算结果!B$19,0,1,1)),"买",L2798))</f>
        <v>卖</v>
      </c>
      <c r="M2799" s="4" t="str">
        <f t="shared" ca="1" si="174"/>
        <v/>
      </c>
      <c r="N2799" s="3">
        <f ca="1">IF(L2798="买",E2799/E2798-1,0)-IF(M2799=1,计算结果!B$17,0)</f>
        <v>0</v>
      </c>
      <c r="O2799" s="2">
        <f t="shared" ca="1" si="175"/>
        <v>2.0164790767106795</v>
      </c>
      <c r="P2799" s="3">
        <f ca="1">1-O2799/MAX(O$2:O2799)</f>
        <v>0.24774756372852003</v>
      </c>
    </row>
    <row r="2800" spans="1:16" x14ac:dyDescent="0.15">
      <c r="A2800" s="1">
        <v>42563</v>
      </c>
      <c r="B2800">
        <v>3201.91</v>
      </c>
      <c r="C2800">
        <v>3273.47</v>
      </c>
      <c r="D2800" s="21">
        <v>3200.3</v>
      </c>
      <c r="E2800" s="21">
        <v>3273.18</v>
      </c>
      <c r="F2800" s="43">
        <v>1908.53742592</v>
      </c>
      <c r="G2800" s="3">
        <f t="shared" si="172"/>
        <v>2.1805433720534451E-2</v>
      </c>
      <c r="H2800" s="3">
        <f>1-E2800/MAX(E$2:E2800)</f>
        <v>0.44307153066085891</v>
      </c>
      <c r="I2800" s="21">
        <f ca="1">IF(ROW()&gt;计算结果!B$18-1,AVERAGE(OFFSET(E2800,0,0,-计算结果!B$18,1)),AVERAGE(OFFSET(E2800,0,0,-ROW()+1,1)))</f>
        <v>3219.6849999999999</v>
      </c>
      <c r="J2800" s="43">
        <f t="shared" ca="1" si="173"/>
        <v>644968.69938431925</v>
      </c>
      <c r="K2800" s="43">
        <f ca="1">IF(ROW()&gt;计算结果!B$19+1,J2800-OFFSET(J2800,-计算结果!B$19,0,1,1),J2800-OFFSET(J2800,-ROW()+2,0,1,1))</f>
        <v>6978.6024345599581</v>
      </c>
      <c r="L2800" s="32" t="str">
        <f ca="1">IF(AND(F2800&gt;OFFSET(F2800,-计算结果!B$19,0,1,1),'000300'!K2800&lt;OFFSET('000300'!K2800,-计算结果!B$19,0,1,1)),"卖",IF(AND(F2800&lt;OFFSET(F2800,-计算结果!B$19,0,1,1),'000300'!K2800&gt;OFFSET('000300'!K2800,-计算结果!B$19,0,1,1)),"买",L2799))</f>
        <v>卖</v>
      </c>
      <c r="M2800" s="4" t="str">
        <f t="shared" ca="1" si="174"/>
        <v/>
      </c>
      <c r="N2800" s="3">
        <f ca="1">IF(L2799="买",E2800/E2799-1,0)-IF(M2800=1,计算结果!B$17,0)</f>
        <v>0</v>
      </c>
      <c r="O2800" s="2">
        <f t="shared" ca="1" si="175"/>
        <v>2.0164790767106795</v>
      </c>
      <c r="P2800" s="3">
        <f ca="1">1-O2800/MAX(O$2:O2800)</f>
        <v>0.24774756372852003</v>
      </c>
    </row>
    <row r="2801" spans="1:16" x14ac:dyDescent="0.15">
      <c r="A2801" s="1">
        <v>42564</v>
      </c>
      <c r="B2801">
        <v>3274.02</v>
      </c>
      <c r="C2801">
        <v>3300.99</v>
      </c>
      <c r="D2801" s="21">
        <v>3271.78</v>
      </c>
      <c r="E2801" s="21">
        <v>3282.87</v>
      </c>
      <c r="F2801" s="43">
        <v>1965.92304128</v>
      </c>
      <c r="G2801" s="3">
        <f t="shared" si="172"/>
        <v>2.9604238080398471E-3</v>
      </c>
      <c r="H2801" s="3">
        <f>1-E2801/MAX(E$2:E2801)</f>
        <v>0.44142278636085208</v>
      </c>
      <c r="I2801" s="21">
        <f ca="1">IF(ROW()&gt;计算结果!B$18-1,AVERAGE(OFFSET(E2801,0,0,-计算结果!B$18,1)),AVERAGE(OFFSET(E2801,0,0,-ROW()+1,1)))</f>
        <v>3237.915</v>
      </c>
      <c r="J2801" s="43">
        <f t="shared" ca="1" si="173"/>
        <v>646934.62242559926</v>
      </c>
      <c r="K2801" s="43">
        <f ca="1">IF(ROW()&gt;计算结果!B$19+1,J2801-OFFSET(J2801,-计算结果!B$19,0,1,1),J2801-OFFSET(J2801,-ROW()+2,0,1,1))</f>
        <v>7938.246328320005</v>
      </c>
      <c r="L2801" s="32" t="str">
        <f ca="1">IF(AND(F2801&gt;OFFSET(F2801,-计算结果!B$19,0,1,1),'000300'!K2801&lt;OFFSET('000300'!K2801,-计算结果!B$19,0,1,1)),"卖",IF(AND(F2801&lt;OFFSET(F2801,-计算结果!B$19,0,1,1),'000300'!K2801&gt;OFFSET('000300'!K2801,-计算结果!B$19,0,1,1)),"买",L2800))</f>
        <v>卖</v>
      </c>
      <c r="M2801" s="4" t="str">
        <f t="shared" ca="1" si="174"/>
        <v/>
      </c>
      <c r="N2801" s="3">
        <f ca="1">IF(L2800="买",E2801/E2800-1,0)-IF(M2801=1,计算结果!B$17,0)</f>
        <v>0</v>
      </c>
      <c r="O2801" s="2">
        <f t="shared" ca="1" si="175"/>
        <v>2.0164790767106795</v>
      </c>
      <c r="P2801" s="3">
        <f ca="1">1-O2801/MAX(O$2:O2801)</f>
        <v>0.24774756372852003</v>
      </c>
    </row>
    <row r="2802" spans="1:16" x14ac:dyDescent="0.15">
      <c r="A2802" s="1">
        <v>42565</v>
      </c>
      <c r="B2802">
        <v>3277.48</v>
      </c>
      <c r="C2802">
        <v>3281.95</v>
      </c>
      <c r="D2802" s="21">
        <v>3259.07</v>
      </c>
      <c r="E2802" s="21">
        <v>3276.76</v>
      </c>
      <c r="F2802" s="43">
        <v>1280.9042329599999</v>
      </c>
      <c r="G2802" s="3">
        <f t="shared" si="172"/>
        <v>-1.8611763487434985E-3</v>
      </c>
      <c r="H2802" s="3">
        <f>1-E2802/MAX(E$2:E2802)</f>
        <v>0.44246239705982437</v>
      </c>
      <c r="I2802" s="21">
        <f ca="1">IF(ROW()&gt;计算结果!B$18-1,AVERAGE(OFFSET(E2802,0,0,-计算结果!B$18,1)),AVERAGE(OFFSET(E2802,0,0,-ROW()+1,1)))</f>
        <v>3259.0350000000003</v>
      </c>
      <c r="J2802" s="43">
        <f t="shared" ca="1" si="173"/>
        <v>648215.52665855922</v>
      </c>
      <c r="K2802" s="43">
        <f ca="1">IF(ROW()&gt;计算结果!B$19+1,J2802-OFFSET(J2802,-计算结果!B$19,0,1,1),J2802-OFFSET(J2802,-ROW()+2,0,1,1))</f>
        <v>8307.0002790399594</v>
      </c>
      <c r="L2802" s="32" t="str">
        <f ca="1">IF(AND(F2802&gt;OFFSET(F2802,-计算结果!B$19,0,1,1),'000300'!K2802&lt;OFFSET('000300'!K2802,-计算结果!B$19,0,1,1)),"卖",IF(AND(F2802&lt;OFFSET(F2802,-计算结果!B$19,0,1,1),'000300'!K2802&gt;OFFSET('000300'!K2802,-计算结果!B$19,0,1,1)),"买",L2801))</f>
        <v>卖</v>
      </c>
      <c r="M2802" s="4" t="str">
        <f t="shared" ca="1" si="174"/>
        <v/>
      </c>
      <c r="N2802" s="3">
        <f ca="1">IF(L2801="买",E2802/E2801-1,0)-IF(M2802=1,计算结果!B$17,0)</f>
        <v>0</v>
      </c>
      <c r="O2802" s="2">
        <f t="shared" ca="1" si="175"/>
        <v>2.0164790767106795</v>
      </c>
      <c r="P2802" s="3">
        <f ca="1">1-O2802/MAX(O$2:O2802)</f>
        <v>0.24774756372852003</v>
      </c>
    </row>
    <row r="2803" spans="1:16" x14ac:dyDescent="0.15">
      <c r="A2803" s="1">
        <v>42566</v>
      </c>
      <c r="B2803">
        <v>3278.84</v>
      </c>
      <c r="C2803">
        <v>3285.03</v>
      </c>
      <c r="D2803" s="21">
        <v>3265.29</v>
      </c>
      <c r="E2803" s="21">
        <v>3276.28</v>
      </c>
      <c r="F2803" s="43">
        <v>1251.7981388799999</v>
      </c>
      <c r="G2803" s="3">
        <f t="shared" si="172"/>
        <v>-1.4648616316115248E-4</v>
      </c>
      <c r="H2803" s="3">
        <f>1-E2803/MAX(E$2:E2803)</f>
        <v>0.44254406860409712</v>
      </c>
      <c r="I2803" s="21">
        <f ca="1">IF(ROW()&gt;计算结果!B$18-1,AVERAGE(OFFSET(E2803,0,0,-计算结果!B$18,1)),AVERAGE(OFFSET(E2803,0,0,-ROW()+1,1)))</f>
        <v>3277.2725</v>
      </c>
      <c r="J2803" s="43">
        <f t="shared" ca="1" si="173"/>
        <v>649467.32479743927</v>
      </c>
      <c r="K2803" s="43">
        <f ca="1">IF(ROW()&gt;计算结果!B$19+1,J2803-OFFSET(J2803,-计算结果!B$19,0,1,1),J2803-OFFSET(J2803,-ROW()+2,0,1,1))</f>
        <v>8059.8506700800499</v>
      </c>
      <c r="L2803" s="32" t="str">
        <f ca="1">IF(AND(F2803&gt;OFFSET(F2803,-计算结果!B$19,0,1,1),'000300'!K2803&lt;OFFSET('000300'!K2803,-计算结果!B$19,0,1,1)),"卖",IF(AND(F2803&lt;OFFSET(F2803,-计算结果!B$19,0,1,1),'000300'!K2803&gt;OFFSET('000300'!K2803,-计算结果!B$19,0,1,1)),"买",L2802))</f>
        <v>买</v>
      </c>
      <c r="M2803" s="4">
        <f t="shared" ca="1" si="174"/>
        <v>1</v>
      </c>
      <c r="N2803" s="3">
        <f ca="1">IF(L2802="买",E2803/E2802-1,0)-IF(M2803=1,计算结果!B$17,0)</f>
        <v>0</v>
      </c>
      <c r="O2803" s="2">
        <f t="shared" ca="1" si="175"/>
        <v>2.0164790767106795</v>
      </c>
      <c r="P2803" s="3">
        <f ca="1">1-O2803/MAX(O$2:O2803)</f>
        <v>0.24774756372852003</v>
      </c>
    </row>
    <row r="2804" spans="1:16" x14ac:dyDescent="0.15">
      <c r="A2804" s="1">
        <v>42569</v>
      </c>
      <c r="B2804">
        <v>3269.71</v>
      </c>
      <c r="C2804">
        <v>3281.64</v>
      </c>
      <c r="D2804" s="21">
        <v>3251.77</v>
      </c>
      <c r="E2804" s="21">
        <v>3262.02</v>
      </c>
      <c r="F2804" s="43">
        <v>1297.85708544</v>
      </c>
      <c r="G2804" s="3">
        <f t="shared" si="172"/>
        <v>-4.3524973445493442E-3</v>
      </c>
      <c r="H2804" s="3">
        <f>1-E2804/MAX(E$2:E2804)</f>
        <v>0.44497039406520111</v>
      </c>
      <c r="I2804" s="21">
        <f ca="1">IF(ROW()&gt;计算结果!B$18-1,AVERAGE(OFFSET(E2804,0,0,-计算结果!B$18,1)),AVERAGE(OFFSET(E2804,0,0,-ROW()+1,1)))</f>
        <v>3274.4825000000001</v>
      </c>
      <c r="J2804" s="43">
        <f t="shared" ca="1" si="173"/>
        <v>648169.46771199931</v>
      </c>
      <c r="K2804" s="43">
        <f ca="1">IF(ROW()&gt;计算结果!B$19+1,J2804-OFFSET(J2804,-计算结果!B$19,0,1,1),J2804-OFFSET(J2804,-ROW()+2,0,1,1))</f>
        <v>5323.002593280049</v>
      </c>
      <c r="L2804" s="32" t="str">
        <f ca="1">IF(AND(F2804&gt;OFFSET(F2804,-计算结果!B$19,0,1,1),'000300'!K2804&lt;OFFSET('000300'!K2804,-计算结果!B$19,0,1,1)),"卖",IF(AND(F2804&lt;OFFSET(F2804,-计算结果!B$19,0,1,1),'000300'!K2804&gt;OFFSET('000300'!K2804,-计算结果!B$19,0,1,1)),"买",L2803))</f>
        <v>买</v>
      </c>
      <c r="M2804" s="4" t="str">
        <f t="shared" ca="1" si="174"/>
        <v/>
      </c>
      <c r="N2804" s="3">
        <f ca="1">IF(L2803="买",E2804/E2803-1,0)-IF(M2804=1,计算结果!B$17,0)</f>
        <v>-4.3524973445493442E-3</v>
      </c>
      <c r="O2804" s="2">
        <f t="shared" ca="1" si="175"/>
        <v>2.0077023568839572</v>
      </c>
      <c r="P2804" s="3">
        <f ca="1">1-O2804/MAX(O$2:O2804)</f>
        <v>0.25102174045982228</v>
      </c>
    </row>
    <row r="2805" spans="1:16" x14ac:dyDescent="0.15">
      <c r="A2805" s="1">
        <v>42570</v>
      </c>
      <c r="B2805">
        <v>3260.43</v>
      </c>
      <c r="C2805">
        <v>3264.73</v>
      </c>
      <c r="D2805" s="21">
        <v>3226.2</v>
      </c>
      <c r="E2805" s="21">
        <v>3248.23</v>
      </c>
      <c r="F2805" s="43">
        <v>1071.0890905599999</v>
      </c>
      <c r="G2805" s="3">
        <f t="shared" si="172"/>
        <v>-4.227441891833883E-3</v>
      </c>
      <c r="H2805" s="3">
        <f>1-E2805/MAX(E$2:E2805)</f>
        <v>0.44731674947253797</v>
      </c>
      <c r="I2805" s="21">
        <f ca="1">IF(ROW()&gt;计算结果!B$18-1,AVERAGE(OFFSET(E2805,0,0,-计算结果!B$18,1)),AVERAGE(OFFSET(E2805,0,0,-ROW()+1,1)))</f>
        <v>3265.8225000000002</v>
      </c>
      <c r="J2805" s="43">
        <f t="shared" ca="1" si="173"/>
        <v>647098.37862143933</v>
      </c>
      <c r="K2805" s="43">
        <f ca="1">IF(ROW()&gt;计算结果!B$19+1,J2805-OFFSET(J2805,-计算结果!B$19,0,1,1),J2805-OFFSET(J2805,-ROW()+2,0,1,1))</f>
        <v>2779.5887718400918</v>
      </c>
      <c r="L2805" s="32" t="str">
        <f ca="1">IF(AND(F2805&gt;OFFSET(F2805,-计算结果!B$19,0,1,1),'000300'!K2805&lt;OFFSET('000300'!K2805,-计算结果!B$19,0,1,1)),"卖",IF(AND(F2805&lt;OFFSET(F2805,-计算结果!B$19,0,1,1),'000300'!K2805&gt;OFFSET('000300'!K2805,-计算结果!B$19,0,1,1)),"买",L2804))</f>
        <v>买</v>
      </c>
      <c r="M2805" s="4" t="str">
        <f t="shared" ca="1" si="174"/>
        <v/>
      </c>
      <c r="N2805" s="3">
        <f ca="1">IF(L2804="买",E2805/E2804-1,0)-IF(M2805=1,计算结果!B$17,0)</f>
        <v>-4.227441891833883E-3</v>
      </c>
      <c r="O2805" s="2">
        <f t="shared" ca="1" si="175"/>
        <v>1.9992149118341322</v>
      </c>
      <c r="P2805" s="3">
        <f ca="1">1-O2805/MAX(O$2:O2805)</f>
        <v>0.25418800253027529</v>
      </c>
    </row>
    <row r="2806" spans="1:16" x14ac:dyDescent="0.15">
      <c r="A2806" s="1">
        <v>42571</v>
      </c>
      <c r="B2806">
        <v>3246.86</v>
      </c>
      <c r="C2806">
        <v>3254.51</v>
      </c>
      <c r="D2806" s="21">
        <v>3232.26</v>
      </c>
      <c r="E2806" s="21">
        <v>3237.61</v>
      </c>
      <c r="F2806" s="43">
        <v>913.67448576000004</v>
      </c>
      <c r="G2806" s="3">
        <f t="shared" si="172"/>
        <v>-3.2694729129402189E-3</v>
      </c>
      <c r="H2806" s="3">
        <f>1-E2806/MAX(E$2:E2806)</f>
        <v>0.44912373238957326</v>
      </c>
      <c r="I2806" s="21">
        <f ca="1">IF(ROW()&gt;计算结果!B$18-1,AVERAGE(OFFSET(E2806,0,0,-计算结果!B$18,1)),AVERAGE(OFFSET(E2806,0,0,-ROW()+1,1)))</f>
        <v>3256.0350000000003</v>
      </c>
      <c r="J2806" s="43">
        <f t="shared" ca="1" si="173"/>
        <v>646184.70413567929</v>
      </c>
      <c r="K2806" s="43">
        <f ca="1">IF(ROW()&gt;计算结果!B$19+1,J2806-OFFSET(J2806,-计算结果!B$19,0,1,1),J2806-OFFSET(J2806,-ROW()+2,0,1,1))</f>
        <v>461.02593535999767</v>
      </c>
      <c r="L2806" s="32" t="str">
        <f ca="1">IF(AND(F2806&gt;OFFSET(F2806,-计算结果!B$19,0,1,1),'000300'!K2806&lt;OFFSET('000300'!K2806,-计算结果!B$19,0,1,1)),"卖",IF(AND(F2806&lt;OFFSET(F2806,-计算结果!B$19,0,1,1),'000300'!K2806&gt;OFFSET('000300'!K2806,-计算结果!B$19,0,1,1)),"买",L2805))</f>
        <v>买</v>
      </c>
      <c r="M2806" s="4" t="str">
        <f t="shared" ca="1" si="174"/>
        <v/>
      </c>
      <c r="N2806" s="3">
        <f ca="1">IF(L2805="买",E2806/E2805-1,0)-IF(M2806=1,计算结果!B$17,0)</f>
        <v>-3.2694729129402189E-3</v>
      </c>
      <c r="O2806" s="2">
        <f t="shared" ca="1" si="175"/>
        <v>1.9926785328327443</v>
      </c>
      <c r="P2806" s="3">
        <f ca="1">1-O2806/MAX(O$2:O2806)</f>
        <v>0.25662641465414848</v>
      </c>
    </row>
    <row r="2807" spans="1:16" x14ac:dyDescent="0.15">
      <c r="A2807" s="1">
        <v>42572</v>
      </c>
      <c r="B2807">
        <v>3238.34</v>
      </c>
      <c r="C2807">
        <v>3271.37</v>
      </c>
      <c r="D2807" s="21">
        <v>3238.3</v>
      </c>
      <c r="E2807" s="21">
        <v>3252.52</v>
      </c>
      <c r="F2807" s="43">
        <v>1074.64073216</v>
      </c>
      <c r="G2807" s="3">
        <f t="shared" si="172"/>
        <v>4.6052489336270153E-3</v>
      </c>
      <c r="H2807" s="3">
        <f>1-E2807/MAX(E$2:E2807)</f>
        <v>0.44658681004559997</v>
      </c>
      <c r="I2807" s="21">
        <f ca="1">IF(ROW()&gt;计算结果!B$18-1,AVERAGE(OFFSET(E2807,0,0,-计算结果!B$18,1)),AVERAGE(OFFSET(E2807,0,0,-ROW()+1,1)))</f>
        <v>3250.0950000000003</v>
      </c>
      <c r="J2807" s="43">
        <f t="shared" ca="1" si="173"/>
        <v>645110.06340351934</v>
      </c>
      <c r="K2807" s="43">
        <f ca="1">IF(ROW()&gt;计算结果!B$19+1,J2807-OFFSET(J2807,-计算结果!B$19,0,1,1),J2807-OFFSET(J2807,-ROW()+2,0,1,1))</f>
        <v>497.01986304007005</v>
      </c>
      <c r="L2807" s="32" t="str">
        <f ca="1">IF(AND(F2807&gt;OFFSET(F2807,-计算结果!B$19,0,1,1),'000300'!K2807&lt;OFFSET('000300'!K2807,-计算结果!B$19,0,1,1)),"卖",IF(AND(F2807&lt;OFFSET(F2807,-计算结果!B$19,0,1,1),'000300'!K2807&gt;OFFSET('000300'!K2807,-计算结果!B$19,0,1,1)),"买",L2806))</f>
        <v>买</v>
      </c>
      <c r="M2807" s="4" t="str">
        <f t="shared" ca="1" si="174"/>
        <v/>
      </c>
      <c r="N2807" s="3">
        <f ca="1">IF(L2806="买",E2807/E2806-1,0)-IF(M2807=1,计算结果!B$17,0)</f>
        <v>4.6052489336270153E-3</v>
      </c>
      <c r="O2807" s="2">
        <f t="shared" ca="1" si="175"/>
        <v>2.0018553135211339</v>
      </c>
      <c r="P2807" s="3">
        <f ca="1">1-O2807/MAX(O$2:O2807)</f>
        <v>0.2532029942429479</v>
      </c>
    </row>
    <row r="2808" spans="1:16" x14ac:dyDescent="0.15">
      <c r="A2808" s="1">
        <v>42573</v>
      </c>
      <c r="B2808">
        <v>3251.24</v>
      </c>
      <c r="C2808">
        <v>3253.77</v>
      </c>
      <c r="D2808" s="21">
        <v>3220.89</v>
      </c>
      <c r="E2808" s="21">
        <v>3225.16</v>
      </c>
      <c r="F2808" s="43">
        <v>1074.16887296</v>
      </c>
      <c r="G2808" s="3">
        <f t="shared" si="172"/>
        <v>-8.4119390503364366E-3</v>
      </c>
      <c r="H2808" s="3">
        <f>1-E2808/MAX(E$2:E2808)</f>
        <v>0.45124208806914856</v>
      </c>
      <c r="I2808" s="21">
        <f ca="1">IF(ROW()&gt;计算结果!B$18-1,AVERAGE(OFFSET(E2808,0,0,-计算结果!B$18,1)),AVERAGE(OFFSET(E2808,0,0,-ROW()+1,1)))</f>
        <v>3240.88</v>
      </c>
      <c r="J2808" s="43">
        <f t="shared" ca="1" si="173"/>
        <v>644035.89453055931</v>
      </c>
      <c r="K2808" s="43">
        <f ca="1">IF(ROW()&gt;计算结果!B$19+1,J2808-OFFSET(J2808,-计算结果!B$19,0,1,1),J2808-OFFSET(J2808,-ROW()+2,0,1,1))</f>
        <v>975.73257216007914</v>
      </c>
      <c r="L2808" s="32" t="str">
        <f ca="1">IF(AND(F2808&gt;OFFSET(F2808,-计算结果!B$19,0,1,1),'000300'!K2808&lt;OFFSET('000300'!K2808,-计算结果!B$19,0,1,1)),"卖",IF(AND(F2808&lt;OFFSET(F2808,-计算结果!B$19,0,1,1),'000300'!K2808&gt;OFFSET('000300'!K2808,-计算结果!B$19,0,1,1)),"买",L2807))</f>
        <v>买</v>
      </c>
      <c r="M2808" s="4" t="str">
        <f t="shared" ca="1" si="174"/>
        <v/>
      </c>
      <c r="N2808" s="3">
        <f ca="1">IF(L2807="买",E2808/E2807-1,0)-IF(M2808=1,计算结果!B$17,0)</f>
        <v>-8.4119390503364366E-3</v>
      </c>
      <c r="O2808" s="2">
        <f t="shared" ca="1" si="175"/>
        <v>1.9850158286362021</v>
      </c>
      <c r="P2808" s="3">
        <f ca="1">1-O2808/MAX(O$2:O2808)</f>
        <v>0.25948500513834993</v>
      </c>
    </row>
    <row r="2809" spans="1:16" x14ac:dyDescent="0.15">
      <c r="A2809" s="1">
        <v>42576</v>
      </c>
      <c r="B2809">
        <v>3220.17</v>
      </c>
      <c r="C2809">
        <v>3243.79</v>
      </c>
      <c r="D2809" s="21">
        <v>3218.14</v>
      </c>
      <c r="E2809" s="21">
        <v>3230.89</v>
      </c>
      <c r="F2809" s="43">
        <v>920.15845376000004</v>
      </c>
      <c r="G2809" s="3">
        <f t="shared" si="172"/>
        <v>1.7766560418708277E-3</v>
      </c>
      <c r="H2809" s="3">
        <f>1-E2809/MAX(E$2:E2809)</f>
        <v>0.45026713400939222</v>
      </c>
      <c r="I2809" s="21">
        <f ca="1">IF(ROW()&gt;计算结果!B$18-1,AVERAGE(OFFSET(E2809,0,0,-计算结果!B$18,1)),AVERAGE(OFFSET(E2809,0,0,-ROW()+1,1)))</f>
        <v>3236.5450000000001</v>
      </c>
      <c r="J2809" s="43">
        <f t="shared" ca="1" si="173"/>
        <v>643115.73607679934</v>
      </c>
      <c r="K2809" s="43">
        <f ca="1">IF(ROW()&gt;计算结果!B$19+1,J2809-OFFSET(J2809,-计算结果!B$19,0,1,1),J2809-OFFSET(J2809,-ROW()+2,0,1,1))</f>
        <v>-1852.963307519909</v>
      </c>
      <c r="L2809" s="32" t="str">
        <f ca="1">IF(AND(F2809&gt;OFFSET(F2809,-计算结果!B$19,0,1,1),'000300'!K2809&lt;OFFSET('000300'!K2809,-计算结果!B$19,0,1,1)),"卖",IF(AND(F2809&lt;OFFSET(F2809,-计算结果!B$19,0,1,1),'000300'!K2809&gt;OFFSET('000300'!K2809,-计算结果!B$19,0,1,1)),"买",L2808))</f>
        <v>买</v>
      </c>
      <c r="M2809" s="4" t="str">
        <f t="shared" ca="1" si="174"/>
        <v/>
      </c>
      <c r="N2809" s="3">
        <f ca="1">IF(L2808="买",E2809/E2808-1,0)-IF(M2809=1,计算结果!B$17,0)</f>
        <v>1.7766560418708277E-3</v>
      </c>
      <c r="O2809" s="2">
        <f t="shared" ca="1" si="175"/>
        <v>1.9885425190013577</v>
      </c>
      <c r="P2809" s="3">
        <f ca="1">1-O2809/MAX(O$2:O2809)</f>
        <v>0.25816936469863316</v>
      </c>
    </row>
    <row r="2810" spans="1:16" x14ac:dyDescent="0.15">
      <c r="A2810" s="1">
        <v>42577</v>
      </c>
      <c r="B2810">
        <v>3228.23</v>
      </c>
      <c r="C2810">
        <v>3269.75</v>
      </c>
      <c r="D2810" s="21">
        <v>3228.01</v>
      </c>
      <c r="E2810" s="21">
        <v>3269.59</v>
      </c>
      <c r="F2810" s="43">
        <v>1037.4576537600001</v>
      </c>
      <c r="G2810" s="3">
        <f t="shared" si="172"/>
        <v>1.1978123674900809E-2</v>
      </c>
      <c r="H2810" s="3">
        <f>1-E2810/MAX(E$2:E2810)</f>
        <v>0.44368236575239905</v>
      </c>
      <c r="I2810" s="21">
        <f ca="1">IF(ROW()&gt;计算结果!B$18-1,AVERAGE(OFFSET(E2810,0,0,-计算结果!B$18,1)),AVERAGE(OFFSET(E2810,0,0,-ROW()+1,1)))</f>
        <v>3244.54</v>
      </c>
      <c r="J2810" s="43">
        <f t="shared" ca="1" si="173"/>
        <v>644153.19373055932</v>
      </c>
      <c r="K2810" s="43">
        <f ca="1">IF(ROW()&gt;计算结果!B$19+1,J2810-OFFSET(J2810,-计算结果!B$19,0,1,1),J2810-OFFSET(J2810,-ROW()+2,0,1,1))</f>
        <v>-2781.4286950399401</v>
      </c>
      <c r="L2810" s="32" t="str">
        <f ca="1">IF(AND(F2810&gt;OFFSET(F2810,-计算结果!B$19,0,1,1),'000300'!K2810&lt;OFFSET('000300'!K2810,-计算结果!B$19,0,1,1)),"卖",IF(AND(F2810&lt;OFFSET(F2810,-计算结果!B$19,0,1,1),'000300'!K2810&gt;OFFSET('000300'!K2810,-计算结果!B$19,0,1,1)),"买",L2809))</f>
        <v>买</v>
      </c>
      <c r="M2810" s="4" t="str">
        <f t="shared" ca="1" si="174"/>
        <v/>
      </c>
      <c r="N2810" s="3">
        <f ca="1">IF(L2809="买",E2810/E2809-1,0)-IF(M2810=1,计算结果!B$17,0)</f>
        <v>1.1978123674900809E-2</v>
      </c>
      <c r="O2810" s="2">
        <f t="shared" ca="1" si="175"/>
        <v>2.0123615272267545</v>
      </c>
      <c r="P2810" s="3">
        <f ca="1">1-O2810/MAX(O$2:O2810)</f>
        <v>0.24928362560316319</v>
      </c>
    </row>
    <row r="2811" spans="1:16" x14ac:dyDescent="0.15">
      <c r="A2811" s="1">
        <v>42578</v>
      </c>
      <c r="B2811">
        <v>3270.08</v>
      </c>
      <c r="C2811">
        <v>3276.51</v>
      </c>
      <c r="D2811" s="21">
        <v>3157.41</v>
      </c>
      <c r="E2811" s="21">
        <v>3218.24</v>
      </c>
      <c r="F2811" s="43">
        <v>1869.28365568</v>
      </c>
      <c r="G2811" s="3">
        <f t="shared" si="172"/>
        <v>-1.5705333084576445E-2</v>
      </c>
      <c r="H2811" s="3">
        <f>1-E2811/MAX(E$2:E2811)</f>
        <v>0.45241951949908121</v>
      </c>
      <c r="I2811" s="21">
        <f ca="1">IF(ROW()&gt;计算结果!B$18-1,AVERAGE(OFFSET(E2811,0,0,-计算结果!B$18,1)),AVERAGE(OFFSET(E2811,0,0,-ROW()+1,1)))</f>
        <v>3235.97</v>
      </c>
      <c r="J2811" s="43">
        <f t="shared" ca="1" si="173"/>
        <v>642283.9100748793</v>
      </c>
      <c r="K2811" s="43">
        <f ca="1">IF(ROW()&gt;计算结果!B$19+1,J2811-OFFSET(J2811,-计算结果!B$19,0,1,1),J2811-OFFSET(J2811,-ROW()+2,0,1,1))</f>
        <v>-5931.6165836799191</v>
      </c>
      <c r="L2811" s="32" t="str">
        <f ca="1">IF(AND(F2811&gt;OFFSET(F2811,-计算结果!B$19,0,1,1),'000300'!K2811&lt;OFFSET('000300'!K2811,-计算结果!B$19,0,1,1)),"卖",IF(AND(F2811&lt;OFFSET(F2811,-计算结果!B$19,0,1,1),'000300'!K2811&gt;OFFSET('000300'!K2811,-计算结果!B$19,0,1,1)),"买",L2810))</f>
        <v>卖</v>
      </c>
      <c r="M2811" s="4">
        <f t="shared" ca="1" si="174"/>
        <v>1</v>
      </c>
      <c r="N2811" s="3">
        <f ca="1">IF(L2810="买",E2811/E2810-1,0)-IF(M2811=1,计算结果!B$17,0)</f>
        <v>-1.5705333084576445E-2</v>
      </c>
      <c r="O2811" s="2">
        <f t="shared" ca="1" si="175"/>
        <v>1.9807567191550715</v>
      </c>
      <c r="P2811" s="3">
        <f ca="1">1-O2811/MAX(O$2:O2811)</f>
        <v>0.26107387631511103</v>
      </c>
    </row>
    <row r="2812" spans="1:16" x14ac:dyDescent="0.15">
      <c r="A2812" s="1">
        <v>42579</v>
      </c>
      <c r="B2812">
        <v>3204.46</v>
      </c>
      <c r="C2812">
        <v>3235.78</v>
      </c>
      <c r="D2812" s="21">
        <v>3195.27</v>
      </c>
      <c r="E2812" s="21">
        <v>3221.14</v>
      </c>
      <c r="F2812" s="43">
        <v>1372.95896576</v>
      </c>
      <c r="G2812" s="3">
        <f t="shared" si="172"/>
        <v>9.0111365218259465E-4</v>
      </c>
      <c r="H2812" s="3">
        <f>1-E2812/MAX(E$2:E2812)</f>
        <v>0.45192608725243311</v>
      </c>
      <c r="I2812" s="21">
        <f ca="1">IF(ROW()&gt;计算结果!B$18-1,AVERAGE(OFFSET(E2812,0,0,-计算结果!B$18,1)),AVERAGE(OFFSET(E2812,0,0,-ROW()+1,1)))</f>
        <v>3234.9649999999997</v>
      </c>
      <c r="J2812" s="43">
        <f t="shared" ca="1" si="173"/>
        <v>640910.95110911934</v>
      </c>
      <c r="K2812" s="43">
        <f ca="1">IF(ROW()&gt;计算结果!B$19+1,J2812-OFFSET(J2812,-计算结果!B$19,0,1,1),J2812-OFFSET(J2812,-ROW()+2,0,1,1))</f>
        <v>-8556.3736883199308</v>
      </c>
      <c r="L2812" s="32" t="str">
        <f ca="1">IF(AND(F2812&gt;OFFSET(F2812,-计算结果!B$19,0,1,1),'000300'!K2812&lt;OFFSET('000300'!K2812,-计算结果!B$19,0,1,1)),"卖",IF(AND(F2812&lt;OFFSET(F2812,-计算结果!B$19,0,1,1),'000300'!K2812&gt;OFFSET('000300'!K2812,-计算结果!B$19,0,1,1)),"买",L2811))</f>
        <v>卖</v>
      </c>
      <c r="M2812" s="4" t="str">
        <f t="shared" ca="1" si="174"/>
        <v/>
      </c>
      <c r="N2812" s="3">
        <f ca="1">IF(L2811="买",E2812/E2811-1,0)-IF(M2812=1,计算结果!B$17,0)</f>
        <v>0</v>
      </c>
      <c r="O2812" s="2">
        <f t="shared" ca="1" si="175"/>
        <v>1.9807567191550715</v>
      </c>
      <c r="P2812" s="3">
        <f ca="1">1-O2812/MAX(O$2:O2812)</f>
        <v>0.26107387631511103</v>
      </c>
    </row>
    <row r="2813" spans="1:16" x14ac:dyDescent="0.15">
      <c r="A2813" s="1">
        <v>42580</v>
      </c>
      <c r="B2813">
        <v>3217.19</v>
      </c>
      <c r="C2813">
        <v>3225.42</v>
      </c>
      <c r="D2813" s="21">
        <v>3198.68</v>
      </c>
      <c r="E2813" s="21">
        <v>3203.93</v>
      </c>
      <c r="F2813" s="43">
        <v>1037.8702848</v>
      </c>
      <c r="G2813" s="3">
        <f t="shared" si="172"/>
        <v>-5.3428289363393056E-3</v>
      </c>
      <c r="H2813" s="3">
        <f>1-E2813/MAX(E$2:E2813)</f>
        <v>0.45485435241271355</v>
      </c>
      <c r="I2813" s="21">
        <f ca="1">IF(ROW()&gt;计算结果!B$18-1,AVERAGE(OFFSET(E2813,0,0,-计算结果!B$18,1)),AVERAGE(OFFSET(E2813,0,0,-ROW()+1,1)))</f>
        <v>3228.2249999999999</v>
      </c>
      <c r="J2813" s="43">
        <f t="shared" ca="1" si="173"/>
        <v>639873.08082431939</v>
      </c>
      <c r="K2813" s="43">
        <f ca="1">IF(ROW()&gt;计算结果!B$19+1,J2813-OFFSET(J2813,-计算结果!B$19,0,1,1),J2813-OFFSET(J2813,-ROW()+2,0,1,1))</f>
        <v>-8296.3868876799243</v>
      </c>
      <c r="L2813" s="32" t="str">
        <f ca="1">IF(AND(F2813&gt;OFFSET(F2813,-计算结果!B$19,0,1,1),'000300'!K2813&lt;OFFSET('000300'!K2813,-计算结果!B$19,0,1,1)),"卖",IF(AND(F2813&lt;OFFSET(F2813,-计算结果!B$19,0,1,1),'000300'!K2813&gt;OFFSET('000300'!K2813,-计算结果!B$19,0,1,1)),"买",L2812))</f>
        <v>卖</v>
      </c>
      <c r="M2813" s="4" t="str">
        <f t="shared" ca="1" si="174"/>
        <v/>
      </c>
      <c r="N2813" s="3">
        <f ca="1">IF(L2812="买",E2813/E2812-1,0)-IF(M2813=1,计算结果!B$17,0)</f>
        <v>0</v>
      </c>
      <c r="O2813" s="2">
        <f t="shared" ca="1" si="175"/>
        <v>1.9807567191550715</v>
      </c>
      <c r="P2813" s="3">
        <f ca="1">1-O2813/MAX(O$2:O2813)</f>
        <v>0.26107387631511103</v>
      </c>
    </row>
    <row r="2814" spans="1:16" x14ac:dyDescent="0.15">
      <c r="A2814" s="1">
        <v>42583</v>
      </c>
      <c r="B2814">
        <v>3196.43</v>
      </c>
      <c r="C2814">
        <v>3199.98</v>
      </c>
      <c r="D2814" s="21">
        <v>3156.75</v>
      </c>
      <c r="E2814" s="21">
        <v>3176.81</v>
      </c>
      <c r="F2814" s="43">
        <v>988.18637823999995</v>
      </c>
      <c r="G2814" s="3">
        <f t="shared" si="172"/>
        <v>-8.4646044077117955E-3</v>
      </c>
      <c r="H2814" s="3">
        <f>1-E2814/MAX(E$2:E2814)</f>
        <v>0.45946879466412571</v>
      </c>
      <c r="I2814" s="21">
        <f ca="1">IF(ROW()&gt;计算结果!B$18-1,AVERAGE(OFFSET(E2814,0,0,-计算结果!B$18,1)),AVERAGE(OFFSET(E2814,0,0,-ROW()+1,1)))</f>
        <v>3205.0299999999997</v>
      </c>
      <c r="J2814" s="43">
        <f t="shared" ca="1" si="173"/>
        <v>638884.89444607939</v>
      </c>
      <c r="K2814" s="43">
        <f ca="1">IF(ROW()&gt;计算结果!B$19+1,J2814-OFFSET(J2814,-计算结果!B$19,0,1,1),J2814-OFFSET(J2814,-ROW()+2,0,1,1))</f>
        <v>-8213.4841753599467</v>
      </c>
      <c r="L2814" s="32" t="str">
        <f ca="1">IF(AND(F2814&gt;OFFSET(F2814,-计算结果!B$19,0,1,1),'000300'!K2814&lt;OFFSET('000300'!K2814,-计算结果!B$19,0,1,1)),"卖",IF(AND(F2814&lt;OFFSET(F2814,-计算结果!B$19,0,1,1),'000300'!K2814&gt;OFFSET('000300'!K2814,-计算结果!B$19,0,1,1)),"买",L2813))</f>
        <v>卖</v>
      </c>
      <c r="M2814" s="4" t="str">
        <f t="shared" ca="1" si="174"/>
        <v/>
      </c>
      <c r="N2814" s="3">
        <f ca="1">IF(L2813="买",E2814/E2813-1,0)-IF(M2814=1,计算结果!B$17,0)</f>
        <v>0</v>
      </c>
      <c r="O2814" s="2">
        <f t="shared" ca="1" si="175"/>
        <v>1.9807567191550715</v>
      </c>
      <c r="P2814" s="3">
        <f ca="1">1-O2814/MAX(O$2:O2814)</f>
        <v>0.26107387631511103</v>
      </c>
    </row>
    <row r="2815" spans="1:16" x14ac:dyDescent="0.15">
      <c r="A2815" s="1">
        <v>42584</v>
      </c>
      <c r="B2815">
        <v>3173.76</v>
      </c>
      <c r="C2815">
        <v>3189.05</v>
      </c>
      <c r="D2815" s="21">
        <v>3165.54</v>
      </c>
      <c r="E2815" s="21">
        <v>3189.05</v>
      </c>
      <c r="F2815" s="43">
        <v>706.4076288</v>
      </c>
      <c r="G2815" s="3">
        <f t="shared" si="172"/>
        <v>3.8529216415210676E-3</v>
      </c>
      <c r="H2815" s="3">
        <f>1-E2815/MAX(E$2:E2815)</f>
        <v>0.45738617028516981</v>
      </c>
      <c r="I2815" s="21">
        <f ca="1">IF(ROW()&gt;计算结果!B$18-1,AVERAGE(OFFSET(E2815,0,0,-计算结果!B$18,1)),AVERAGE(OFFSET(E2815,0,0,-ROW()+1,1)))</f>
        <v>3197.7325000000001</v>
      </c>
      <c r="J2815" s="43">
        <f t="shared" ca="1" si="173"/>
        <v>638178.48681727936</v>
      </c>
      <c r="K2815" s="43">
        <f ca="1">IF(ROW()&gt;计算结果!B$19+1,J2815-OFFSET(J2815,-计算结果!B$19,0,1,1),J2815-OFFSET(J2815,-ROW()+2,0,1,1))</f>
        <v>-8006.2173183999257</v>
      </c>
      <c r="L2815" s="32" t="str">
        <f ca="1">IF(AND(F2815&gt;OFFSET(F2815,-计算结果!B$19,0,1,1),'000300'!K2815&lt;OFFSET('000300'!K2815,-计算结果!B$19,0,1,1)),"卖",IF(AND(F2815&lt;OFFSET(F2815,-计算结果!B$19,0,1,1),'000300'!K2815&gt;OFFSET('000300'!K2815,-计算结果!B$19,0,1,1)),"买",L2814))</f>
        <v>卖</v>
      </c>
      <c r="M2815" s="4" t="str">
        <f t="shared" ca="1" si="174"/>
        <v/>
      </c>
      <c r="N2815" s="3">
        <f ca="1">IF(L2814="买",E2815/E2814-1,0)-IF(M2815=1,计算结果!B$17,0)</f>
        <v>0</v>
      </c>
      <c r="O2815" s="2">
        <f t="shared" ca="1" si="175"/>
        <v>1.9807567191550715</v>
      </c>
      <c r="P2815" s="3">
        <f ca="1">1-O2815/MAX(O$2:O2815)</f>
        <v>0.26107387631511103</v>
      </c>
    </row>
    <row r="2816" spans="1:16" x14ac:dyDescent="0.15">
      <c r="A2816" s="1">
        <v>42585</v>
      </c>
      <c r="B2816">
        <v>3179.68</v>
      </c>
      <c r="C2816">
        <v>3197.16</v>
      </c>
      <c r="D2816" s="21">
        <v>3173.54</v>
      </c>
      <c r="E2816" s="21">
        <v>3193.51</v>
      </c>
      <c r="F2816" s="43">
        <v>797.54321919999995</v>
      </c>
      <c r="G2816" s="3">
        <f t="shared" si="172"/>
        <v>1.3985356140544525E-3</v>
      </c>
      <c r="H2816" s="3">
        <f>1-E2816/MAX(E$2:E2816)</f>
        <v>0.45662730551963515</v>
      </c>
      <c r="I2816" s="21">
        <f ca="1">IF(ROW()&gt;计算结果!B$18-1,AVERAGE(OFFSET(E2816,0,0,-计算结果!B$18,1)),AVERAGE(OFFSET(E2816,0,0,-ROW()+1,1)))</f>
        <v>3190.8250000000003</v>
      </c>
      <c r="J2816" s="43">
        <f t="shared" ca="1" si="173"/>
        <v>637380.94359807938</v>
      </c>
      <c r="K2816" s="43">
        <f ca="1">IF(ROW()&gt;计算结果!B$19+1,J2816-OFFSET(J2816,-计算结果!B$19,0,1,1),J2816-OFFSET(J2816,-ROW()+2,0,1,1))</f>
        <v>-7729.1198054399574</v>
      </c>
      <c r="L2816" s="32" t="str">
        <f ca="1">IF(AND(F2816&gt;OFFSET(F2816,-计算结果!B$19,0,1,1),'000300'!K2816&lt;OFFSET('000300'!K2816,-计算结果!B$19,0,1,1)),"卖",IF(AND(F2816&lt;OFFSET(F2816,-计算结果!B$19,0,1,1),'000300'!K2816&gt;OFFSET('000300'!K2816,-计算结果!B$19,0,1,1)),"买",L2815))</f>
        <v>卖</v>
      </c>
      <c r="M2816" s="4" t="str">
        <f t="shared" ca="1" si="174"/>
        <v/>
      </c>
      <c r="N2816" s="3">
        <f ca="1">IF(L2815="买",E2816/E2815-1,0)-IF(M2816=1,计算结果!B$17,0)</f>
        <v>0</v>
      </c>
      <c r="O2816" s="2">
        <f t="shared" ca="1" si="175"/>
        <v>1.9807567191550715</v>
      </c>
      <c r="P2816" s="3">
        <f ca="1">1-O2816/MAX(O$2:O2816)</f>
        <v>0.26107387631511103</v>
      </c>
    </row>
    <row r="2817" spans="1:16" x14ac:dyDescent="0.15">
      <c r="A2817" s="1">
        <v>42586</v>
      </c>
      <c r="B2817">
        <v>3190.55</v>
      </c>
      <c r="C2817">
        <v>3201.55</v>
      </c>
      <c r="D2817" s="21">
        <v>3170.42</v>
      </c>
      <c r="E2817" s="21">
        <v>3201.29</v>
      </c>
      <c r="F2817" s="43">
        <v>869.19593984000005</v>
      </c>
      <c r="G2817" s="3">
        <f t="shared" si="172"/>
        <v>2.4361908996684001E-3</v>
      </c>
      <c r="H2817" s="3">
        <f>1-E2817/MAX(E$2:E2817)</f>
        <v>0.4553035459062138</v>
      </c>
      <c r="I2817" s="21">
        <f ca="1">IF(ROW()&gt;计算结果!B$18-1,AVERAGE(OFFSET(E2817,0,0,-计算结果!B$18,1)),AVERAGE(OFFSET(E2817,0,0,-ROW()+1,1)))</f>
        <v>3190.165</v>
      </c>
      <c r="J2817" s="43">
        <f t="shared" ca="1" si="173"/>
        <v>636511.74765823933</v>
      </c>
      <c r="K2817" s="43">
        <f ca="1">IF(ROW()&gt;计算结果!B$19+1,J2817-OFFSET(J2817,-计算结果!B$19,0,1,1),J2817-OFFSET(J2817,-ROW()+2,0,1,1))</f>
        <v>-7524.1468723199796</v>
      </c>
      <c r="L2817" s="32" t="str">
        <f ca="1">IF(AND(F2817&gt;OFFSET(F2817,-计算结果!B$19,0,1,1),'000300'!K2817&lt;OFFSET('000300'!K2817,-计算结果!B$19,0,1,1)),"卖",IF(AND(F2817&lt;OFFSET(F2817,-计算结果!B$19,0,1,1),'000300'!K2817&gt;OFFSET('000300'!K2817,-计算结果!B$19,0,1,1)),"买",L2816))</f>
        <v>卖</v>
      </c>
      <c r="M2817" s="4" t="str">
        <f t="shared" ca="1" si="174"/>
        <v/>
      </c>
      <c r="N2817" s="3">
        <f ca="1">IF(L2816="买",E2817/E2816-1,0)-IF(M2817=1,计算结果!B$17,0)</f>
        <v>0</v>
      </c>
      <c r="O2817" s="2">
        <f t="shared" ca="1" si="175"/>
        <v>1.9807567191550715</v>
      </c>
      <c r="P2817" s="3">
        <f ca="1">1-O2817/MAX(O$2:O2817)</f>
        <v>0.26107387631511103</v>
      </c>
    </row>
    <row r="2818" spans="1:16" x14ac:dyDescent="0.15">
      <c r="A2818" s="1">
        <v>42587</v>
      </c>
      <c r="B2818">
        <v>3201.35</v>
      </c>
      <c r="C2818">
        <v>3224.87</v>
      </c>
      <c r="D2818" s="21">
        <v>3192.86</v>
      </c>
      <c r="E2818" s="21">
        <v>3205.11</v>
      </c>
      <c r="F2818" s="43">
        <v>944.29544448000001</v>
      </c>
      <c r="G2818" s="3">
        <f t="shared" si="172"/>
        <v>1.1932689634490679E-3</v>
      </c>
      <c r="H2818" s="3">
        <f>1-E2818/MAX(E$2:E2818)</f>
        <v>0.45465357653304295</v>
      </c>
      <c r="I2818" s="21">
        <f ca="1">IF(ROW()&gt;计算结果!B$18-1,AVERAGE(OFFSET(E2818,0,0,-计算结果!B$18,1)),AVERAGE(OFFSET(E2818,0,0,-ROW()+1,1)))</f>
        <v>3197.2400000000002</v>
      </c>
      <c r="J2818" s="43">
        <f t="shared" ca="1" si="173"/>
        <v>637456.04310271936</v>
      </c>
      <c r="K2818" s="43">
        <f ca="1">IF(ROW()&gt;计算结果!B$19+1,J2818-OFFSET(J2818,-计算结果!B$19,0,1,1),J2818-OFFSET(J2818,-ROW()+2,0,1,1))</f>
        <v>-5659.6929740799824</v>
      </c>
      <c r="L2818" s="32" t="str">
        <f ca="1">IF(AND(F2818&gt;OFFSET(F2818,-计算结果!B$19,0,1,1),'000300'!K2818&lt;OFFSET('000300'!K2818,-计算结果!B$19,0,1,1)),"卖",IF(AND(F2818&lt;OFFSET(F2818,-计算结果!B$19,0,1,1),'000300'!K2818&gt;OFFSET('000300'!K2818,-计算结果!B$19,0,1,1)),"买",L2817))</f>
        <v>卖</v>
      </c>
      <c r="M2818" s="4" t="str">
        <f t="shared" ca="1" si="174"/>
        <v/>
      </c>
      <c r="N2818" s="3">
        <f ca="1">IF(L2817="买",E2818/E2817-1,0)-IF(M2818=1,计算结果!B$17,0)</f>
        <v>0</v>
      </c>
      <c r="O2818" s="2">
        <f t="shared" ca="1" si="175"/>
        <v>1.9807567191550715</v>
      </c>
      <c r="P2818" s="3">
        <f ca="1">1-O2818/MAX(O$2:O2818)</f>
        <v>0.26107387631511103</v>
      </c>
    </row>
    <row r="2819" spans="1:16" x14ac:dyDescent="0.15">
      <c r="A2819" s="1">
        <v>42590</v>
      </c>
      <c r="B2819">
        <v>3199.57</v>
      </c>
      <c r="C2819">
        <v>3234.48</v>
      </c>
      <c r="D2819" s="21">
        <v>3187.25</v>
      </c>
      <c r="E2819" s="21">
        <v>3234.18</v>
      </c>
      <c r="F2819" s="43">
        <v>1026.3811686399999</v>
      </c>
      <c r="G2819" s="3">
        <f t="shared" ref="G2819:G2882" si="176">E2819/E2818-1</f>
        <v>9.0698915169837857E-3</v>
      </c>
      <c r="H2819" s="3">
        <f>1-E2819/MAX(E$2:E2819)</f>
        <v>0.44970734363302256</v>
      </c>
      <c r="I2819" s="21">
        <f ca="1">IF(ROW()&gt;计算结果!B$18-1,AVERAGE(OFFSET(E2819,0,0,-计算结果!B$18,1)),AVERAGE(OFFSET(E2819,0,0,-ROW()+1,1)))</f>
        <v>3208.5225</v>
      </c>
      <c r="J2819" s="43">
        <f t="shared" ca="1" si="173"/>
        <v>638482.42427135934</v>
      </c>
      <c r="K2819" s="43">
        <f ca="1">IF(ROW()&gt;计算结果!B$19+1,J2819-OFFSET(J2819,-计算结果!B$19,0,1,1),J2819-OFFSET(J2819,-ROW()+2,0,1,1))</f>
        <v>-5670.7694591999752</v>
      </c>
      <c r="L2819" s="32" t="str">
        <f ca="1">IF(AND(F2819&gt;OFFSET(F2819,-计算结果!B$19,0,1,1),'000300'!K2819&lt;OFFSET('000300'!K2819,-计算结果!B$19,0,1,1)),"卖",IF(AND(F2819&lt;OFFSET(F2819,-计算结果!B$19,0,1,1),'000300'!K2819&gt;OFFSET('000300'!K2819,-计算结果!B$19,0,1,1)),"买",L2818))</f>
        <v>卖</v>
      </c>
      <c r="M2819" s="4" t="str">
        <f t="shared" ca="1" si="174"/>
        <v/>
      </c>
      <c r="N2819" s="3">
        <f ca="1">IF(L2818="买",E2819/E2818-1,0)-IF(M2819=1,计算结果!B$17,0)</f>
        <v>0</v>
      </c>
      <c r="O2819" s="2">
        <f t="shared" ca="1" si="175"/>
        <v>1.9807567191550715</v>
      </c>
      <c r="P2819" s="3">
        <f ca="1">1-O2819/MAX(O$2:O2819)</f>
        <v>0.26107387631511103</v>
      </c>
    </row>
    <row r="2820" spans="1:16" x14ac:dyDescent="0.15">
      <c r="A2820" s="1">
        <v>42591</v>
      </c>
      <c r="B2820">
        <v>3232.6</v>
      </c>
      <c r="C2820">
        <v>3257.33</v>
      </c>
      <c r="D2820" s="21">
        <v>3229.17</v>
      </c>
      <c r="E2820" s="21">
        <v>3256.98</v>
      </c>
      <c r="F2820" s="43">
        <v>1059.2405094400001</v>
      </c>
      <c r="G2820" s="3">
        <f t="shared" si="176"/>
        <v>7.0497003877336706E-3</v>
      </c>
      <c r="H2820" s="3">
        <f>1-E2820/MAX(E$2:E2820)</f>
        <v>0.44582794528006531</v>
      </c>
      <c r="I2820" s="21">
        <f ca="1">IF(ROW()&gt;计算结果!B$18-1,AVERAGE(OFFSET(E2820,0,0,-计算结果!B$18,1)),AVERAGE(OFFSET(E2820,0,0,-ROW()+1,1)))</f>
        <v>3224.39</v>
      </c>
      <c r="J2820" s="43">
        <f t="shared" ref="J2820:J2883" ca="1" si="177">IF(I2820&gt;I2819,J2819+F2820,J2819-F2820)</f>
        <v>639541.6647807993</v>
      </c>
      <c r="K2820" s="43">
        <f ca="1">IF(ROW()&gt;计算结果!B$19+1,J2820-OFFSET(J2820,-计算结果!B$19,0,1,1),J2820-OFFSET(J2820,-ROW()+2,0,1,1))</f>
        <v>-2742.2452940799994</v>
      </c>
      <c r="L2820" s="32" t="str">
        <f ca="1">IF(AND(F2820&gt;OFFSET(F2820,-计算结果!B$19,0,1,1),'000300'!K2820&lt;OFFSET('000300'!K2820,-计算结果!B$19,0,1,1)),"卖",IF(AND(F2820&lt;OFFSET(F2820,-计算结果!B$19,0,1,1),'000300'!K2820&gt;OFFSET('000300'!K2820,-计算结果!B$19,0,1,1)),"买",L2819))</f>
        <v>买</v>
      </c>
      <c r="M2820" s="4">
        <f t="shared" ref="M2820:M2883" ca="1" si="178">IF(L2819&lt;&gt;L2820,1,"")</f>
        <v>1</v>
      </c>
      <c r="N2820" s="3">
        <f ca="1">IF(L2819="买",E2820/E2819-1,0)-IF(M2820=1,计算结果!B$17,0)</f>
        <v>0</v>
      </c>
      <c r="O2820" s="2">
        <f t="shared" ref="O2820:O2883" ca="1" si="179">IFERROR(O2819*(1+N2820),O2819)</f>
        <v>1.9807567191550715</v>
      </c>
      <c r="P2820" s="3">
        <f ca="1">1-O2820/MAX(O$2:O2820)</f>
        <v>0.26107387631511103</v>
      </c>
    </row>
    <row r="2821" spans="1:16" x14ac:dyDescent="0.15">
      <c r="A2821" s="1">
        <v>42592</v>
      </c>
      <c r="B2821">
        <v>3255.18</v>
      </c>
      <c r="C2821">
        <v>3261.86</v>
      </c>
      <c r="D2821" s="21">
        <v>3242.75</v>
      </c>
      <c r="E2821" s="21">
        <v>3243.34</v>
      </c>
      <c r="F2821" s="43">
        <v>1061.5744921600001</v>
      </c>
      <c r="G2821" s="3">
        <f t="shared" si="176"/>
        <v>-4.1879286946803207E-3</v>
      </c>
      <c r="H2821" s="3">
        <f>1-E2821/MAX(E$2:E2821)</f>
        <v>0.44814877832981692</v>
      </c>
      <c r="I2821" s="21">
        <f ca="1">IF(ROW()&gt;计算结果!B$18-1,AVERAGE(OFFSET(E2821,0,0,-计算结果!B$18,1)),AVERAGE(OFFSET(E2821,0,0,-ROW()+1,1)))</f>
        <v>3234.9025000000001</v>
      </c>
      <c r="J2821" s="43">
        <f t="shared" ca="1" si="177"/>
        <v>640603.2392729593</v>
      </c>
      <c r="K2821" s="43">
        <f ca="1">IF(ROW()&gt;计算结果!B$19+1,J2821-OFFSET(J2821,-计算结果!B$19,0,1,1),J2821-OFFSET(J2821,-ROW()+2,0,1,1))</f>
        <v>-307.71183616004419</v>
      </c>
      <c r="L2821" s="32" t="str">
        <f ca="1">IF(AND(F2821&gt;OFFSET(F2821,-计算结果!B$19,0,1,1),'000300'!K2821&lt;OFFSET('000300'!K2821,-计算结果!B$19,0,1,1)),"卖",IF(AND(F2821&lt;OFFSET(F2821,-计算结果!B$19,0,1,1),'000300'!K2821&gt;OFFSET('000300'!K2821,-计算结果!B$19,0,1,1)),"买",L2820))</f>
        <v>买</v>
      </c>
      <c r="M2821" s="4" t="str">
        <f t="shared" ca="1" si="178"/>
        <v/>
      </c>
      <c r="N2821" s="3">
        <f ca="1">IF(L2820="买",E2821/E2820-1,0)-IF(M2821=1,计算结果!B$17,0)</f>
        <v>-4.1879286946803207E-3</v>
      </c>
      <c r="O2821" s="2">
        <f t="shared" ca="1" si="179"/>
        <v>1.9724614512537411</v>
      </c>
      <c r="P2821" s="3">
        <f ca="1">1-O2821/MAX(O$2:O2821)</f>
        <v>0.26416844623173996</v>
      </c>
    </row>
    <row r="2822" spans="1:16" x14ac:dyDescent="0.15">
      <c r="A2822" s="1">
        <v>42593</v>
      </c>
      <c r="B2822">
        <v>3239.56</v>
      </c>
      <c r="C2822">
        <v>3274.03</v>
      </c>
      <c r="D2822" s="21">
        <v>3232.61</v>
      </c>
      <c r="E2822" s="21">
        <v>3233.36</v>
      </c>
      <c r="F2822" s="43">
        <v>1169.96161536</v>
      </c>
      <c r="G2822" s="3">
        <f t="shared" si="176"/>
        <v>-3.0770748672664938E-3</v>
      </c>
      <c r="H2822" s="3">
        <f>1-E2822/MAX(E$2:E2822)</f>
        <v>0.44984686585448852</v>
      </c>
      <c r="I2822" s="21">
        <f ca="1">IF(ROW()&gt;计算结果!B$18-1,AVERAGE(OFFSET(E2822,0,0,-计算结果!B$18,1)),AVERAGE(OFFSET(E2822,0,0,-ROW()+1,1)))</f>
        <v>3241.9650000000001</v>
      </c>
      <c r="J2822" s="43">
        <f t="shared" ca="1" si="177"/>
        <v>641773.20088831929</v>
      </c>
      <c r="K2822" s="43">
        <f ca="1">IF(ROW()&gt;计算结果!B$19+1,J2822-OFFSET(J2822,-计算结果!B$19,0,1,1),J2822-OFFSET(J2822,-ROW()+2,0,1,1))</f>
        <v>1900.1200639999006</v>
      </c>
      <c r="L2822" s="32" t="str">
        <f ca="1">IF(AND(F2822&gt;OFFSET(F2822,-计算结果!B$19,0,1,1),'000300'!K2822&lt;OFFSET('000300'!K2822,-计算结果!B$19,0,1,1)),"卖",IF(AND(F2822&lt;OFFSET(F2822,-计算结果!B$19,0,1,1),'000300'!K2822&gt;OFFSET('000300'!K2822,-计算结果!B$19,0,1,1)),"买",L2821))</f>
        <v>买</v>
      </c>
      <c r="M2822" s="4" t="str">
        <f t="shared" ca="1" si="178"/>
        <v/>
      </c>
      <c r="N2822" s="3">
        <f ca="1">IF(L2821="买",E2822/E2821-1,0)-IF(M2822=1,计算结果!B$17,0)</f>
        <v>-3.0770748672664938E-3</v>
      </c>
      <c r="O2822" s="2">
        <f t="shared" ca="1" si="179"/>
        <v>1.9663920396954362</v>
      </c>
      <c r="P2822" s="3">
        <f ca="1">1-O2822/MAX(O$2:O2822)</f>
        <v>0.26643265501238189</v>
      </c>
    </row>
    <row r="2823" spans="1:16" x14ac:dyDescent="0.15">
      <c r="A2823" s="1">
        <v>42594</v>
      </c>
      <c r="B2823">
        <v>3231.81</v>
      </c>
      <c r="C2823">
        <v>3294.23</v>
      </c>
      <c r="D2823" s="21">
        <v>3231.14</v>
      </c>
      <c r="E2823" s="21">
        <v>3294.23</v>
      </c>
      <c r="F2823" s="43">
        <v>1293.54686464</v>
      </c>
      <c r="G2823" s="3">
        <f t="shared" si="176"/>
        <v>1.8825617933047933E-2</v>
      </c>
      <c r="H2823" s="3">
        <f>1-E2823/MAX(E$2:E2823)</f>
        <v>0.43948989314639619</v>
      </c>
      <c r="I2823" s="21">
        <f ca="1">IF(ROW()&gt;计算结果!B$18-1,AVERAGE(OFFSET(E2823,0,0,-计算结果!B$18,1)),AVERAGE(OFFSET(E2823,0,0,-ROW()+1,1)))</f>
        <v>3256.9775</v>
      </c>
      <c r="J2823" s="43">
        <f t="shared" ca="1" si="177"/>
        <v>643066.74775295926</v>
      </c>
      <c r="K2823" s="43">
        <f ca="1">IF(ROW()&gt;计算结果!B$19+1,J2823-OFFSET(J2823,-计算结果!B$19,0,1,1),J2823-OFFSET(J2823,-ROW()+2,0,1,1))</f>
        <v>4181.8533068798715</v>
      </c>
      <c r="L2823" s="32" t="str">
        <f ca="1">IF(AND(F2823&gt;OFFSET(F2823,-计算结果!B$19,0,1,1),'000300'!K2823&lt;OFFSET('000300'!K2823,-计算结果!B$19,0,1,1)),"卖",IF(AND(F2823&lt;OFFSET(F2823,-计算结果!B$19,0,1,1),'000300'!K2823&gt;OFFSET('000300'!K2823,-计算结果!B$19,0,1,1)),"买",L2822))</f>
        <v>买</v>
      </c>
      <c r="M2823" s="4" t="str">
        <f t="shared" ca="1" si="178"/>
        <v/>
      </c>
      <c r="N2823" s="3">
        <f ca="1">IF(L2822="买",E2823/E2822-1,0)-IF(M2823=1,计算结果!B$17,0)</f>
        <v>1.8825617933047933E-2</v>
      </c>
      <c r="O2823" s="2">
        <f t="shared" ca="1" si="179"/>
        <v>2.0034105849413293</v>
      </c>
      <c r="P2823" s="3">
        <f ca="1">1-O2823/MAX(O$2:O2823)</f>
        <v>0.25262279644748464</v>
      </c>
    </row>
    <row r="2824" spans="1:16" x14ac:dyDescent="0.15">
      <c r="A2824" s="1">
        <v>42597</v>
      </c>
      <c r="B2824">
        <v>3303.47</v>
      </c>
      <c r="C2824">
        <v>3417.91</v>
      </c>
      <c r="D2824" s="21">
        <v>3302.38</v>
      </c>
      <c r="E2824" s="21">
        <v>3393.42</v>
      </c>
      <c r="F2824" s="43">
        <v>2588.9746124799999</v>
      </c>
      <c r="G2824" s="3">
        <f t="shared" si="176"/>
        <v>3.0110223026321714E-2</v>
      </c>
      <c r="H2824" s="3">
        <f>1-E2824/MAX(E$2:E2824)</f>
        <v>0.42261280882052676</v>
      </c>
      <c r="I2824" s="21">
        <f ca="1">IF(ROW()&gt;计算结果!B$18-1,AVERAGE(OFFSET(E2824,0,0,-计算结果!B$18,1)),AVERAGE(OFFSET(E2824,0,0,-ROW()+1,1)))</f>
        <v>3291.0875000000001</v>
      </c>
      <c r="J2824" s="43">
        <f t="shared" ca="1" si="177"/>
        <v>645655.72236543929</v>
      </c>
      <c r="K2824" s="43">
        <f ca="1">IF(ROW()&gt;计算结果!B$19+1,J2824-OFFSET(J2824,-计算结果!B$19,0,1,1),J2824-OFFSET(J2824,-ROW()+2,0,1,1))</f>
        <v>7477.2355481599225</v>
      </c>
      <c r="L2824" s="32" t="str">
        <f ca="1">IF(AND(F2824&gt;OFFSET(F2824,-计算结果!B$19,0,1,1),'000300'!K2824&lt;OFFSET('000300'!K2824,-计算结果!B$19,0,1,1)),"卖",IF(AND(F2824&lt;OFFSET(F2824,-计算结果!B$19,0,1,1),'000300'!K2824&gt;OFFSET('000300'!K2824,-计算结果!B$19,0,1,1)),"买",L2823))</f>
        <v>买</v>
      </c>
      <c r="M2824" s="4" t="str">
        <f t="shared" ca="1" si="178"/>
        <v/>
      </c>
      <c r="N2824" s="3">
        <f ca="1">IF(L2823="买",E2824/E2823-1,0)-IF(M2824=1,计算结果!B$17,0)</f>
        <v>3.0110223026321714E-2</v>
      </c>
      <c r="O2824" s="2">
        <f t="shared" ca="1" si="179"/>
        <v>2.0637337244672063</v>
      </c>
      <c r="P2824" s="3">
        <f ca="1">1-O2824/MAX(O$2:O2824)</f>
        <v>0.23011910216372977</v>
      </c>
    </row>
    <row r="2825" spans="1:16" x14ac:dyDescent="0.15">
      <c r="A2825" s="1">
        <v>42598</v>
      </c>
      <c r="B2825">
        <v>3403.38</v>
      </c>
      <c r="C2825">
        <v>3418.69</v>
      </c>
      <c r="D2825" s="21">
        <v>3372.02</v>
      </c>
      <c r="E2825" s="21">
        <v>3378.25</v>
      </c>
      <c r="F2825" s="43">
        <v>2267.8523084799999</v>
      </c>
      <c r="G2825" s="3">
        <f t="shared" si="176"/>
        <v>-4.4704162762051469E-3</v>
      </c>
      <c r="H2825" s="3">
        <f>1-E2825/MAX(E$2:E2825)</f>
        <v>0.4251939699176478</v>
      </c>
      <c r="I2825" s="21">
        <f ca="1">IF(ROW()&gt;计算结果!B$18-1,AVERAGE(OFFSET(E2825,0,0,-计算结果!B$18,1)),AVERAGE(OFFSET(E2825,0,0,-ROW()+1,1)))</f>
        <v>3324.8150000000001</v>
      </c>
      <c r="J2825" s="43">
        <f t="shared" ca="1" si="177"/>
        <v>647923.57467391924</v>
      </c>
      <c r="K2825" s="43">
        <f ca="1">IF(ROW()&gt;计算结果!B$19+1,J2825-OFFSET(J2825,-计算结果!B$19,0,1,1),J2825-OFFSET(J2825,-ROW()+2,0,1,1))</f>
        <v>10542.631075839861</v>
      </c>
      <c r="L2825" s="32" t="str">
        <f ca="1">IF(AND(F2825&gt;OFFSET(F2825,-计算结果!B$19,0,1,1),'000300'!K2825&lt;OFFSET('000300'!K2825,-计算结果!B$19,0,1,1)),"卖",IF(AND(F2825&lt;OFFSET(F2825,-计算结果!B$19,0,1,1),'000300'!K2825&gt;OFFSET('000300'!K2825,-计算结果!B$19,0,1,1)),"买",L2824))</f>
        <v>买</v>
      </c>
      <c r="M2825" s="4" t="str">
        <f t="shared" ca="1" si="178"/>
        <v/>
      </c>
      <c r="N2825" s="3">
        <f ca="1">IF(L2824="买",E2825/E2824-1,0)-IF(M2825=1,计算结果!B$17,0)</f>
        <v>-4.4704162762051469E-3</v>
      </c>
      <c r="O2825" s="2">
        <f t="shared" ca="1" si="179"/>
        <v>2.0545079756355946</v>
      </c>
      <c r="P2825" s="3">
        <f ca="1">1-O2825/MAX(O$2:O2825)</f>
        <v>0.23356079026015653</v>
      </c>
    </row>
    <row r="2826" spans="1:16" x14ac:dyDescent="0.15">
      <c r="A2826" s="1">
        <v>42599</v>
      </c>
      <c r="B2826">
        <v>3377.77</v>
      </c>
      <c r="C2826">
        <v>3394.39</v>
      </c>
      <c r="D2826" s="21">
        <v>3356.92</v>
      </c>
      <c r="E2826" s="21">
        <v>3373.05</v>
      </c>
      <c r="F2826" s="43">
        <v>1679.17535232</v>
      </c>
      <c r="G2826" s="3">
        <f t="shared" si="176"/>
        <v>-1.5392584918226815E-3</v>
      </c>
      <c r="H2826" s="3">
        <f>1-E2826/MAX(E$2:E2826)</f>
        <v>0.42607874498060294</v>
      </c>
      <c r="I2826" s="21">
        <f ca="1">IF(ROW()&gt;计算结果!B$18-1,AVERAGE(OFFSET(E2826,0,0,-计算结果!B$18,1)),AVERAGE(OFFSET(E2826,0,0,-ROW()+1,1)))</f>
        <v>3359.7375000000002</v>
      </c>
      <c r="J2826" s="43">
        <f t="shared" ca="1" si="177"/>
        <v>649602.7500262392</v>
      </c>
      <c r="K2826" s="43">
        <f ca="1">IF(ROW()&gt;计算结果!B$19+1,J2826-OFFSET(J2826,-计算结果!B$19,0,1,1),J2826-OFFSET(J2826,-ROW()+2,0,1,1))</f>
        <v>13091.00236799987</v>
      </c>
      <c r="L2826" s="32" t="str">
        <f ca="1">IF(AND(F2826&gt;OFFSET(F2826,-计算结果!B$19,0,1,1),'000300'!K2826&lt;OFFSET('000300'!K2826,-计算结果!B$19,0,1,1)),"卖",IF(AND(F2826&lt;OFFSET(F2826,-计算结果!B$19,0,1,1),'000300'!K2826&gt;OFFSET('000300'!K2826,-计算结果!B$19,0,1,1)),"买",L2825))</f>
        <v>买</v>
      </c>
      <c r="M2826" s="4" t="str">
        <f t="shared" ca="1" si="178"/>
        <v/>
      </c>
      <c r="N2826" s="3">
        <f ca="1">IF(L2825="买",E2826/E2825-1,0)-IF(M2826=1,计算结果!B$17,0)</f>
        <v>-1.5392584918226815E-3</v>
      </c>
      <c r="O2826" s="2">
        <f t="shared" ca="1" si="179"/>
        <v>2.05134555678758</v>
      </c>
      <c r="P2826" s="3">
        <f ca="1">1-O2826/MAX(O$2:O2826)</f>
        <v>0.23474053832221442</v>
      </c>
    </row>
    <row r="2827" spans="1:16" x14ac:dyDescent="0.15">
      <c r="A2827" s="1">
        <v>42600</v>
      </c>
      <c r="B2827">
        <v>3369.95</v>
      </c>
      <c r="C2827">
        <v>3394.79</v>
      </c>
      <c r="D2827" s="21">
        <v>3349.69</v>
      </c>
      <c r="E2827" s="21">
        <v>3364.49</v>
      </c>
      <c r="F2827" s="43">
        <v>1722.56526336</v>
      </c>
      <c r="G2827" s="3">
        <f t="shared" si="176"/>
        <v>-2.5377625591083142E-3</v>
      </c>
      <c r="H2827" s="3">
        <f>1-E2827/MAX(E$2:E2827)</f>
        <v>0.42753522085346762</v>
      </c>
      <c r="I2827" s="21">
        <f ca="1">IF(ROW()&gt;计算结果!B$18-1,AVERAGE(OFFSET(E2827,0,0,-计算结果!B$18,1)),AVERAGE(OFFSET(E2827,0,0,-ROW()+1,1)))</f>
        <v>3377.3025000000002</v>
      </c>
      <c r="J2827" s="43">
        <f t="shared" ca="1" si="177"/>
        <v>651325.31528959924</v>
      </c>
      <c r="K2827" s="43">
        <f ca="1">IF(ROW()&gt;计算结果!B$19+1,J2827-OFFSET(J2827,-计算结果!B$19,0,1,1),J2827-OFFSET(J2827,-ROW()+2,0,1,1))</f>
        <v>13869.272186879884</v>
      </c>
      <c r="L2827" s="32" t="str">
        <f ca="1">IF(AND(F2827&gt;OFFSET(F2827,-计算结果!B$19,0,1,1),'000300'!K2827&lt;OFFSET('000300'!K2827,-计算结果!B$19,0,1,1)),"卖",IF(AND(F2827&lt;OFFSET(F2827,-计算结果!B$19,0,1,1),'000300'!K2827&gt;OFFSET('000300'!K2827,-计算结果!B$19,0,1,1)),"买",L2826))</f>
        <v>买</v>
      </c>
      <c r="M2827" s="4" t="str">
        <f t="shared" ca="1" si="178"/>
        <v/>
      </c>
      <c r="N2827" s="3">
        <f ca="1">IF(L2826="买",E2827/E2826-1,0)-IF(M2827=1,计算结果!B$17,0)</f>
        <v>-2.5377625591083142E-3</v>
      </c>
      <c r="O2827" s="2">
        <f t="shared" ca="1" si="179"/>
        <v>2.0461397288377712</v>
      </c>
      <c r="P2827" s="3">
        <f ca="1">1-O2827/MAX(O$2:O2827)</f>
        <v>0.23668258513206375</v>
      </c>
    </row>
    <row r="2828" spans="1:16" x14ac:dyDescent="0.15">
      <c r="A2828" s="1">
        <v>42601</v>
      </c>
      <c r="B2828">
        <v>3358.55</v>
      </c>
      <c r="C2828">
        <v>3374.04</v>
      </c>
      <c r="D2828" s="21">
        <v>3341.19</v>
      </c>
      <c r="E2828" s="21">
        <v>3365.02</v>
      </c>
      <c r="F2828" s="43">
        <v>1353.82704128</v>
      </c>
      <c r="G2828" s="3">
        <f t="shared" si="176"/>
        <v>1.5752758961995461E-4</v>
      </c>
      <c r="H2828" s="3">
        <f>1-E2828/MAX(E$2:E2828)</f>
        <v>0.42744504185666643</v>
      </c>
      <c r="I2828" s="21">
        <f ca="1">IF(ROW()&gt;计算结果!B$18-1,AVERAGE(OFFSET(E2828,0,0,-计算结果!B$18,1)),AVERAGE(OFFSET(E2828,0,0,-ROW()+1,1)))</f>
        <v>3370.2025000000003</v>
      </c>
      <c r="J2828" s="43">
        <f t="shared" ca="1" si="177"/>
        <v>649971.48824831925</v>
      </c>
      <c r="K2828" s="43">
        <f ca="1">IF(ROW()&gt;计算结果!B$19+1,J2828-OFFSET(J2828,-计算结果!B$19,0,1,1),J2828-OFFSET(J2828,-ROW()+2,0,1,1))</f>
        <v>11489.063976959907</v>
      </c>
      <c r="L2828" s="32" t="str">
        <f ca="1">IF(AND(F2828&gt;OFFSET(F2828,-计算结果!B$19,0,1,1),'000300'!K2828&lt;OFFSET('000300'!K2828,-计算结果!B$19,0,1,1)),"卖",IF(AND(F2828&lt;OFFSET(F2828,-计算结果!B$19,0,1,1),'000300'!K2828&gt;OFFSET('000300'!K2828,-计算结果!B$19,0,1,1)),"买",L2827))</f>
        <v>买</v>
      </c>
      <c r="M2828" s="4" t="str">
        <f t="shared" ca="1" si="178"/>
        <v/>
      </c>
      <c r="N2828" s="3">
        <f ca="1">IF(L2827="买",E2828/E2827-1,0)-IF(M2828=1,计算结果!B$17,0)</f>
        <v>1.5752758961995461E-4</v>
      </c>
      <c r="O2828" s="2">
        <f t="shared" ca="1" si="179"/>
        <v>2.0464620522972807</v>
      </c>
      <c r="P2828" s="3">
        <f ca="1">1-O2828/MAX(O$2:O2828)</f>
        <v>0.23656234157958467</v>
      </c>
    </row>
    <row r="2829" spans="1:16" x14ac:dyDescent="0.15">
      <c r="A2829" s="1">
        <v>42604</v>
      </c>
      <c r="B2829">
        <v>3364.68</v>
      </c>
      <c r="C2829">
        <v>3372.83</v>
      </c>
      <c r="D2829" s="21">
        <v>3335.47</v>
      </c>
      <c r="E2829" s="21">
        <v>3336.79</v>
      </c>
      <c r="F2829" s="43">
        <v>1282.01785344</v>
      </c>
      <c r="G2829" s="3">
        <f t="shared" si="176"/>
        <v>-8.3892517726491533E-3</v>
      </c>
      <c r="H2829" s="3">
        <f>1-E2829/MAX(E$2:E2829)</f>
        <v>0.43224834955420943</v>
      </c>
      <c r="I2829" s="21">
        <f ca="1">IF(ROW()&gt;计算结果!B$18-1,AVERAGE(OFFSET(E2829,0,0,-计算结果!B$18,1)),AVERAGE(OFFSET(E2829,0,0,-ROW()+1,1)))</f>
        <v>3359.8374999999996</v>
      </c>
      <c r="J2829" s="43">
        <f t="shared" ca="1" si="177"/>
        <v>648689.47039487923</v>
      </c>
      <c r="K2829" s="43">
        <f ca="1">IF(ROW()&gt;计算结果!B$19+1,J2829-OFFSET(J2829,-计算结果!B$19,0,1,1),J2829-OFFSET(J2829,-ROW()+2,0,1,1))</f>
        <v>9147.8056140799308</v>
      </c>
      <c r="L2829" s="32" t="str">
        <f ca="1">IF(AND(F2829&gt;OFFSET(F2829,-计算结果!B$19,0,1,1),'000300'!K2829&lt;OFFSET('000300'!K2829,-计算结果!B$19,0,1,1)),"卖",IF(AND(F2829&lt;OFFSET(F2829,-计算结果!B$19,0,1,1),'000300'!K2829&gt;OFFSET('000300'!K2829,-计算结果!B$19,0,1,1)),"买",L2828))</f>
        <v>买</v>
      </c>
      <c r="M2829" s="4" t="str">
        <f t="shared" ca="1" si="178"/>
        <v/>
      </c>
      <c r="N2829" s="3">
        <f ca="1">IF(L2828="买",E2829/E2828-1,0)-IF(M2829=1,计算结果!B$17,0)</f>
        <v>-8.3892517726491533E-3</v>
      </c>
      <c r="O2829" s="2">
        <f t="shared" ca="1" si="179"/>
        <v>2.0292937668973865</v>
      </c>
      <c r="P2829" s="3">
        <f ca="1">1-O2829/MAX(O$2:O2829)</f>
        <v>0.24296701230879525</v>
      </c>
    </row>
    <row r="2830" spans="1:16" x14ac:dyDescent="0.15">
      <c r="A2830" s="1">
        <v>42605</v>
      </c>
      <c r="B2830">
        <v>3332.62</v>
      </c>
      <c r="C2830">
        <v>3359.65</v>
      </c>
      <c r="D2830" s="21">
        <v>3324.96</v>
      </c>
      <c r="E2830" s="21">
        <v>3341.83</v>
      </c>
      <c r="F2830" s="43">
        <v>1085.0369536000001</v>
      </c>
      <c r="G2830" s="3">
        <f t="shared" si="176"/>
        <v>1.5104336802735929E-3</v>
      </c>
      <c r="H2830" s="3">
        <f>1-E2830/MAX(E$2:E2830)</f>
        <v>0.43139079833934524</v>
      </c>
      <c r="I2830" s="21">
        <f ca="1">IF(ROW()&gt;计算结果!B$18-1,AVERAGE(OFFSET(E2830,0,0,-计算结果!B$18,1)),AVERAGE(OFFSET(E2830,0,0,-ROW()+1,1)))</f>
        <v>3352.0324999999998</v>
      </c>
      <c r="J2830" s="43">
        <f t="shared" ca="1" si="177"/>
        <v>647604.43344127922</v>
      </c>
      <c r="K2830" s="43">
        <f ca="1">IF(ROW()&gt;计算结果!B$19+1,J2830-OFFSET(J2830,-计算结果!B$19,0,1,1),J2830-OFFSET(J2830,-ROW()+2,0,1,1))</f>
        <v>7001.1941683199257</v>
      </c>
      <c r="L2830" s="32" t="str">
        <f ca="1">IF(AND(F2830&gt;OFFSET(F2830,-计算结果!B$19,0,1,1),'000300'!K2830&lt;OFFSET('000300'!K2830,-计算结果!B$19,0,1,1)),"卖",IF(AND(F2830&lt;OFFSET(F2830,-计算结果!B$19,0,1,1),'000300'!K2830&gt;OFFSET('000300'!K2830,-计算结果!B$19,0,1,1)),"买",L2829))</f>
        <v>买</v>
      </c>
      <c r="M2830" s="4" t="str">
        <f t="shared" ca="1" si="178"/>
        <v/>
      </c>
      <c r="N2830" s="3">
        <f ca="1">IF(L2829="买",E2830/E2829-1,0)-IF(M2830=1,计算结果!B$17,0)</f>
        <v>1.5104336802735929E-3</v>
      </c>
      <c r="O2830" s="2">
        <f t="shared" ca="1" si="179"/>
        <v>2.0323588805500776</v>
      </c>
      <c r="P2830" s="3">
        <f ca="1">1-O2830/MAX(O$2:O2830)</f>
        <v>0.24182356418710826</v>
      </c>
    </row>
    <row r="2831" spans="1:16" x14ac:dyDescent="0.15">
      <c r="A2831" s="1">
        <v>42606</v>
      </c>
      <c r="B2831">
        <v>3341.93</v>
      </c>
      <c r="C2831">
        <v>3348.13</v>
      </c>
      <c r="D2831" s="21">
        <v>3323.73</v>
      </c>
      <c r="E2831" s="21">
        <v>3329.86</v>
      </c>
      <c r="F2831" s="43">
        <v>940.12833792000004</v>
      </c>
      <c r="G2831" s="3">
        <f t="shared" si="176"/>
        <v>-3.5818698138444516E-3</v>
      </c>
      <c r="H2831" s="3">
        <f>1-E2831/MAX(E$2:E2831)</f>
        <v>0.4334274824746478</v>
      </c>
      <c r="I2831" s="21">
        <f ca="1">IF(ROW()&gt;计算结果!B$18-1,AVERAGE(OFFSET(E2831,0,0,-计算结果!B$18,1)),AVERAGE(OFFSET(E2831,0,0,-ROW()+1,1)))</f>
        <v>3343.375</v>
      </c>
      <c r="J2831" s="43">
        <f t="shared" ca="1" si="177"/>
        <v>646664.30510335928</v>
      </c>
      <c r="K2831" s="43">
        <f ca="1">IF(ROW()&gt;计算结果!B$19+1,J2831-OFFSET(J2831,-计算结果!B$19,0,1,1),J2831-OFFSET(J2831,-ROW()+2,0,1,1))</f>
        <v>4891.104215039988</v>
      </c>
      <c r="L2831" s="32" t="str">
        <f ca="1">IF(AND(F2831&gt;OFFSET(F2831,-计算结果!B$19,0,1,1),'000300'!K2831&lt;OFFSET('000300'!K2831,-计算结果!B$19,0,1,1)),"卖",IF(AND(F2831&lt;OFFSET(F2831,-计算结果!B$19,0,1,1),'000300'!K2831&gt;OFFSET('000300'!K2831,-计算结果!B$19,0,1,1)),"买",L2830))</f>
        <v>买</v>
      </c>
      <c r="M2831" s="4" t="str">
        <f t="shared" ca="1" si="178"/>
        <v/>
      </c>
      <c r="N2831" s="3">
        <f ca="1">IF(L2830="买",E2831/E2830-1,0)-IF(M2831=1,计算结果!B$17,0)</f>
        <v>-3.5818698138444516E-3</v>
      </c>
      <c r="O2831" s="2">
        <f t="shared" ca="1" si="179"/>
        <v>2.0250792356249367</v>
      </c>
      <c r="P2831" s="3">
        <f ca="1">1-O2831/MAX(O$2:O2831)</f>
        <v>0.2445392534761146</v>
      </c>
    </row>
    <row r="2832" spans="1:16" x14ac:dyDescent="0.15">
      <c r="A2832" s="1">
        <v>42607</v>
      </c>
      <c r="B2832">
        <v>3314.08</v>
      </c>
      <c r="C2832">
        <v>3315.08</v>
      </c>
      <c r="D2832" s="21">
        <v>3279.81</v>
      </c>
      <c r="E2832" s="21">
        <v>3308.97</v>
      </c>
      <c r="F2832" s="43">
        <v>1125.7814220800001</v>
      </c>
      <c r="G2832" s="3">
        <f t="shared" si="176"/>
        <v>-6.2735370255807554E-3</v>
      </c>
      <c r="H2832" s="3">
        <f>1-E2832/MAX(E$2:E2832)</f>
        <v>0.43698189614101957</v>
      </c>
      <c r="I2832" s="21">
        <f ca="1">IF(ROW()&gt;计算结果!B$18-1,AVERAGE(OFFSET(E2832,0,0,-计算结果!B$18,1)),AVERAGE(OFFSET(E2832,0,0,-ROW()+1,1)))</f>
        <v>3329.3624999999997</v>
      </c>
      <c r="J2832" s="43">
        <f t="shared" ca="1" si="177"/>
        <v>645538.52368127927</v>
      </c>
      <c r="K2832" s="43">
        <f ca="1">IF(ROW()&gt;计算结果!B$19+1,J2832-OFFSET(J2832,-计算结果!B$19,0,1,1),J2832-OFFSET(J2832,-ROW()+2,0,1,1))</f>
        <v>2471.7759283200139</v>
      </c>
      <c r="L2832" s="32" t="str">
        <f ca="1">IF(AND(F2832&gt;OFFSET(F2832,-计算结果!B$19,0,1,1),'000300'!K2832&lt;OFFSET('000300'!K2832,-计算结果!B$19,0,1,1)),"卖",IF(AND(F2832&lt;OFFSET(F2832,-计算结果!B$19,0,1,1),'000300'!K2832&gt;OFFSET('000300'!K2832,-计算结果!B$19,0,1,1)),"买",L2831))</f>
        <v>买</v>
      </c>
      <c r="M2832" s="4" t="str">
        <f t="shared" ca="1" si="178"/>
        <v/>
      </c>
      <c r="N2832" s="3">
        <f ca="1">IF(L2831="买",E2832/E2831-1,0)-IF(M2832=1,计算结果!B$17,0)</f>
        <v>-6.2735370255807554E-3</v>
      </c>
      <c r="O2832" s="2">
        <f t="shared" ca="1" si="179"/>
        <v>2.0123748260605088</v>
      </c>
      <c r="P2832" s="3">
        <f ca="1">1-O2832/MAX(O$2:O2832)</f>
        <v>0.24927866444080515</v>
      </c>
    </row>
    <row r="2833" spans="1:16" x14ac:dyDescent="0.15">
      <c r="A2833" s="1">
        <v>42608</v>
      </c>
      <c r="B2833">
        <v>3312.5</v>
      </c>
      <c r="C2833">
        <v>3328.95</v>
      </c>
      <c r="D2833" s="21">
        <v>3301.74</v>
      </c>
      <c r="E2833" s="21">
        <v>3307.09</v>
      </c>
      <c r="F2833" s="43">
        <v>932.13204480000002</v>
      </c>
      <c r="G2833" s="3">
        <f t="shared" si="176"/>
        <v>-5.6815262755471885E-4</v>
      </c>
      <c r="H2833" s="3">
        <f>1-E2833/MAX(E$2:E2833)</f>
        <v>0.43730177635608791</v>
      </c>
      <c r="I2833" s="21">
        <f ca="1">IF(ROW()&gt;计算结果!B$18-1,AVERAGE(OFFSET(E2833,0,0,-计算结果!B$18,1)),AVERAGE(OFFSET(E2833,0,0,-ROW()+1,1)))</f>
        <v>3321.9375</v>
      </c>
      <c r="J2833" s="43">
        <f t="shared" ca="1" si="177"/>
        <v>644606.3916364793</v>
      </c>
      <c r="K2833" s="43">
        <f ca="1">IF(ROW()&gt;计算结果!B$19+1,J2833-OFFSET(J2833,-计算结果!B$19,0,1,1),J2833-OFFSET(J2833,-ROW()+2,0,1,1))</f>
        <v>-1049.3307289599907</v>
      </c>
      <c r="L2833" s="32" t="str">
        <f ca="1">IF(AND(F2833&gt;OFFSET(F2833,-计算结果!B$19,0,1,1),'000300'!K2833&lt;OFFSET('000300'!K2833,-计算结果!B$19,0,1,1)),"卖",IF(AND(F2833&lt;OFFSET(F2833,-计算结果!B$19,0,1,1),'000300'!K2833&gt;OFFSET('000300'!K2833,-计算结果!B$19,0,1,1)),"买",L2832))</f>
        <v>买</v>
      </c>
      <c r="M2833" s="4" t="str">
        <f t="shared" ca="1" si="178"/>
        <v/>
      </c>
      <c r="N2833" s="3">
        <f ca="1">IF(L2832="买",E2833/E2832-1,0)-IF(M2833=1,计算结果!B$17,0)</f>
        <v>-5.6815262755471885E-4</v>
      </c>
      <c r="O2833" s="2">
        <f t="shared" ca="1" si="179"/>
        <v>2.0112314900154575</v>
      </c>
      <c r="P2833" s="3">
        <f ca="1">1-O2833/MAX(O$2:O2833)</f>
        <v>0.24970518874016445</v>
      </c>
    </row>
    <row r="2834" spans="1:16" x14ac:dyDescent="0.15">
      <c r="A2834" s="1">
        <v>42611</v>
      </c>
      <c r="B2834">
        <v>3306.57</v>
      </c>
      <c r="C2834">
        <v>3315.08</v>
      </c>
      <c r="D2834" s="21">
        <v>3297.07</v>
      </c>
      <c r="E2834" s="21">
        <v>3307.78</v>
      </c>
      <c r="F2834" s="43">
        <v>880.11644927999998</v>
      </c>
      <c r="G2834" s="3">
        <f t="shared" si="176"/>
        <v>2.0864264353259721E-4</v>
      </c>
      <c r="H2834" s="3">
        <f>1-E2834/MAX(E$2:E2834)</f>
        <v>0.43718437351119577</v>
      </c>
      <c r="I2834" s="21">
        <f ca="1">IF(ROW()&gt;计算结果!B$18-1,AVERAGE(OFFSET(E2834,0,0,-计算结果!B$18,1)),AVERAGE(OFFSET(E2834,0,0,-ROW()+1,1)))</f>
        <v>3313.4250000000002</v>
      </c>
      <c r="J2834" s="43">
        <f t="shared" ca="1" si="177"/>
        <v>643726.27518719935</v>
      </c>
      <c r="K2834" s="43">
        <f ca="1">IF(ROW()&gt;计算结果!B$19+1,J2834-OFFSET(J2834,-计算结果!B$19,0,1,1),J2834-OFFSET(J2834,-ROW()+2,0,1,1))</f>
        <v>-4197.2994867198868</v>
      </c>
      <c r="L2834" s="32" t="str">
        <f ca="1">IF(AND(F2834&gt;OFFSET(F2834,-计算结果!B$19,0,1,1),'000300'!K2834&lt;OFFSET('000300'!K2834,-计算结果!B$19,0,1,1)),"卖",IF(AND(F2834&lt;OFFSET(F2834,-计算结果!B$19,0,1,1),'000300'!K2834&gt;OFFSET('000300'!K2834,-计算结果!B$19,0,1,1)),"买",L2833))</f>
        <v>买</v>
      </c>
      <c r="M2834" s="4" t="str">
        <f t="shared" ca="1" si="178"/>
        <v/>
      </c>
      <c r="N2834" s="3">
        <f ca="1">IF(L2833="买",E2834/E2833-1,0)-IF(M2834=1,计算结果!B$17,0)</f>
        <v>2.0864264353259721E-4</v>
      </c>
      <c r="O2834" s="2">
        <f t="shared" ca="1" si="179"/>
        <v>2.0116511186702906</v>
      </c>
      <c r="P2834" s="3">
        <f ca="1">1-O2834/MAX(O$2:O2834)</f>
        <v>0.24954864524731435</v>
      </c>
    </row>
    <row r="2835" spans="1:16" x14ac:dyDescent="0.15">
      <c r="A2835" s="1">
        <v>42612</v>
      </c>
      <c r="B2835">
        <v>3310.32</v>
      </c>
      <c r="C2835">
        <v>3325.12</v>
      </c>
      <c r="D2835" s="21">
        <v>3304.6</v>
      </c>
      <c r="E2835" s="21">
        <v>3311.99</v>
      </c>
      <c r="F2835" s="43">
        <v>895.13017344000002</v>
      </c>
      <c r="G2835" s="3">
        <f t="shared" si="176"/>
        <v>1.2727569548154349E-3</v>
      </c>
      <c r="H2835" s="3">
        <f>1-E2835/MAX(E$2:E2835)</f>
        <v>0.43646804600830325</v>
      </c>
      <c r="I2835" s="21">
        <f ca="1">IF(ROW()&gt;计算结果!B$18-1,AVERAGE(OFFSET(E2835,0,0,-计算结果!B$18,1)),AVERAGE(OFFSET(E2835,0,0,-ROW()+1,1)))</f>
        <v>3308.9575</v>
      </c>
      <c r="J2835" s="43">
        <f t="shared" ca="1" si="177"/>
        <v>642831.14501375938</v>
      </c>
      <c r="K2835" s="43">
        <f ca="1">IF(ROW()&gt;计算结果!B$19+1,J2835-OFFSET(J2835,-计算结果!B$19,0,1,1),J2835-OFFSET(J2835,-ROW()+2,0,1,1))</f>
        <v>-6771.6050124798203</v>
      </c>
      <c r="L2835" s="32" t="str">
        <f ca="1">IF(AND(F2835&gt;OFFSET(F2835,-计算结果!B$19,0,1,1),'000300'!K2835&lt;OFFSET('000300'!K2835,-计算结果!B$19,0,1,1)),"卖",IF(AND(F2835&lt;OFFSET(F2835,-计算结果!B$19,0,1,1),'000300'!K2835&gt;OFFSET('000300'!K2835,-计算结果!B$19,0,1,1)),"买",L2834))</f>
        <v>买</v>
      </c>
      <c r="M2835" s="4" t="str">
        <f t="shared" ca="1" si="178"/>
        <v/>
      </c>
      <c r="N2835" s="3">
        <f ca="1">IF(L2834="买",E2835/E2834-1,0)-IF(M2835=1,计算结果!B$17,0)</f>
        <v>1.2727569548154349E-3</v>
      </c>
      <c r="O2835" s="2">
        <f t="shared" ca="1" si="179"/>
        <v>2.0142114616222404</v>
      </c>
      <c r="P2835" s="3">
        <f ca="1">1-O2835/MAX(O$2:O2835)</f>
        <v>0.24859350306630223</v>
      </c>
    </row>
    <row r="2836" spans="1:16" x14ac:dyDescent="0.15">
      <c r="A2836" s="1">
        <v>42613</v>
      </c>
      <c r="B2836">
        <v>3310.57</v>
      </c>
      <c r="C2836">
        <v>3333.97</v>
      </c>
      <c r="D2836" s="21">
        <v>3304.66</v>
      </c>
      <c r="E2836" s="21">
        <v>3327.79</v>
      </c>
      <c r="F2836" s="43">
        <v>992.15040511999996</v>
      </c>
      <c r="G2836" s="3">
        <f t="shared" si="176"/>
        <v>4.7705458047881955E-3</v>
      </c>
      <c r="H2836" s="3">
        <f>1-E2836/MAX(E$2:E2836)</f>
        <v>0.43377969100932412</v>
      </c>
      <c r="I2836" s="21">
        <f ca="1">IF(ROW()&gt;计算结果!B$18-1,AVERAGE(OFFSET(E2836,0,0,-计算结果!B$18,1)),AVERAGE(OFFSET(E2836,0,0,-ROW()+1,1)))</f>
        <v>3313.6625000000004</v>
      </c>
      <c r="J2836" s="43">
        <f t="shared" ca="1" si="177"/>
        <v>643823.29541887937</v>
      </c>
      <c r="K2836" s="43">
        <f ca="1">IF(ROW()&gt;计算结果!B$19+1,J2836-OFFSET(J2836,-计算结果!B$19,0,1,1),J2836-OFFSET(J2836,-ROW()+2,0,1,1))</f>
        <v>-7502.0198707198724</v>
      </c>
      <c r="L2836" s="32" t="str">
        <f ca="1">IF(AND(F2836&gt;OFFSET(F2836,-计算结果!B$19,0,1,1),'000300'!K2836&lt;OFFSET('000300'!K2836,-计算结果!B$19,0,1,1)),"卖",IF(AND(F2836&lt;OFFSET(F2836,-计算结果!B$19,0,1,1),'000300'!K2836&gt;OFFSET('000300'!K2836,-计算结果!B$19,0,1,1)),"买",L2835))</f>
        <v>买</v>
      </c>
      <c r="M2836" s="4" t="str">
        <f t="shared" ca="1" si="178"/>
        <v/>
      </c>
      <c r="N2836" s="3">
        <f ca="1">IF(L2835="买",E2836/E2835-1,0)-IF(M2836=1,计算结果!B$17,0)</f>
        <v>4.7705458047881955E-3</v>
      </c>
      <c r="O2836" s="2">
        <f t="shared" ca="1" si="179"/>
        <v>2.0238203496604386</v>
      </c>
      <c r="P2836" s="3">
        <f ca="1">1-O2836/MAX(O$2:O2836)</f>
        <v>0.24500888395466458</v>
      </c>
    </row>
    <row r="2837" spans="1:16" x14ac:dyDescent="0.15">
      <c r="A2837" s="1">
        <v>42614</v>
      </c>
      <c r="B2837">
        <v>3326.74</v>
      </c>
      <c r="C2837">
        <v>3329.35</v>
      </c>
      <c r="D2837" s="21">
        <v>3301.21</v>
      </c>
      <c r="E2837" s="21">
        <v>3301.58</v>
      </c>
      <c r="F2837" s="43">
        <v>1009.11464448</v>
      </c>
      <c r="G2837" s="3">
        <f t="shared" si="176"/>
        <v>-7.8760979508923912E-3</v>
      </c>
      <c r="H2837" s="3">
        <f>1-E2837/MAX(E$2:E2837)</f>
        <v>0.43823929762471925</v>
      </c>
      <c r="I2837" s="21">
        <f ca="1">IF(ROW()&gt;计算结果!B$18-1,AVERAGE(OFFSET(E2837,0,0,-计算结果!B$18,1)),AVERAGE(OFFSET(E2837,0,0,-ROW()+1,1)))</f>
        <v>3312.2850000000003</v>
      </c>
      <c r="J2837" s="43">
        <f t="shared" ca="1" si="177"/>
        <v>642814.18077439931</v>
      </c>
      <c r="K2837" s="43">
        <f ca="1">IF(ROW()&gt;计算结果!B$19+1,J2837-OFFSET(J2837,-计算结果!B$19,0,1,1),J2837-OFFSET(J2837,-ROW()+2,0,1,1))</f>
        <v>-7157.3074739199365</v>
      </c>
      <c r="L2837" s="32" t="str">
        <f ca="1">IF(AND(F2837&gt;OFFSET(F2837,-计算结果!B$19,0,1,1),'000300'!K2837&lt;OFFSET('000300'!K2837,-计算结果!B$19,0,1,1)),"卖",IF(AND(F2837&lt;OFFSET(F2837,-计算结果!B$19,0,1,1),'000300'!K2837&gt;OFFSET('000300'!K2837,-计算结果!B$19,0,1,1)),"买",L2836))</f>
        <v>买</v>
      </c>
      <c r="M2837" s="4" t="str">
        <f t="shared" ca="1" si="178"/>
        <v/>
      </c>
      <c r="N2837" s="3">
        <f ca="1">IF(L2836="买",E2837/E2836-1,0)-IF(M2837=1,计算结果!B$17,0)</f>
        <v>-7.8760979508923912E-3</v>
      </c>
      <c r="O2837" s="2">
        <f t="shared" ca="1" si="179"/>
        <v>2.0078805423515038</v>
      </c>
      <c r="P2837" s="3">
        <f ca="1">1-O2837/MAX(O$2:O2837)</f>
        <v>0.25095526793669121</v>
      </c>
    </row>
    <row r="2838" spans="1:16" x14ac:dyDescent="0.15">
      <c r="A2838" s="1">
        <v>42615</v>
      </c>
      <c r="B2838">
        <v>3298.72</v>
      </c>
      <c r="C2838">
        <v>3320.43</v>
      </c>
      <c r="D2838" s="21">
        <v>3295.76</v>
      </c>
      <c r="E2838" s="21">
        <v>3314.11</v>
      </c>
      <c r="F2838" s="43">
        <v>993.96378623999999</v>
      </c>
      <c r="G2838" s="3">
        <f t="shared" si="176"/>
        <v>3.7951526238952926E-3</v>
      </c>
      <c r="H2838" s="3">
        <f>1-E2838/MAX(E$2:E2838)</f>
        <v>0.43610733002109847</v>
      </c>
      <c r="I2838" s="21">
        <f ca="1">IF(ROW()&gt;计算结果!B$18-1,AVERAGE(OFFSET(E2838,0,0,-计算结果!B$18,1)),AVERAGE(OFFSET(E2838,0,0,-ROW()+1,1)))</f>
        <v>3313.8675000000003</v>
      </c>
      <c r="J2838" s="43">
        <f t="shared" ca="1" si="177"/>
        <v>643808.14456063928</v>
      </c>
      <c r="K2838" s="43">
        <f ca="1">IF(ROW()&gt;计算结果!B$19+1,J2838-OFFSET(J2838,-计算结果!B$19,0,1,1),J2838-OFFSET(J2838,-ROW()+2,0,1,1))</f>
        <v>-4881.3258342399495</v>
      </c>
      <c r="L2838" s="32" t="str">
        <f ca="1">IF(AND(F2838&gt;OFFSET(F2838,-计算结果!B$19,0,1,1),'000300'!K2838&lt;OFFSET('000300'!K2838,-计算结果!B$19,0,1,1)),"卖",IF(AND(F2838&lt;OFFSET(F2838,-计算结果!B$19,0,1,1),'000300'!K2838&gt;OFFSET('000300'!K2838,-计算结果!B$19,0,1,1)),"买",L2837))</f>
        <v>买</v>
      </c>
      <c r="M2838" s="4" t="str">
        <f t="shared" ca="1" si="178"/>
        <v/>
      </c>
      <c r="N2838" s="3">
        <f ca="1">IF(L2837="买",E2838/E2837-1,0)-IF(M2838=1,计算结果!B$17,0)</f>
        <v>3.7951526238952926E-3</v>
      </c>
      <c r="O2838" s="2">
        <f t="shared" ca="1" si="179"/>
        <v>2.0155007554602773</v>
      </c>
      <c r="P2838" s="3">
        <f ca="1">1-O2838/MAX(O$2:O2838)</f>
        <v>0.24811252885638624</v>
      </c>
    </row>
    <row r="2839" spans="1:16" x14ac:dyDescent="0.15">
      <c r="A2839" s="1">
        <v>42618</v>
      </c>
      <c r="B2839">
        <v>3321.01</v>
      </c>
      <c r="C2839">
        <v>3338.42</v>
      </c>
      <c r="D2839" s="21">
        <v>3314.63</v>
      </c>
      <c r="E2839" s="21">
        <v>3319.68</v>
      </c>
      <c r="F2839" s="43">
        <v>875.31085824000002</v>
      </c>
      <c r="G2839" s="3">
        <f t="shared" si="176"/>
        <v>1.6806925539585293E-3</v>
      </c>
      <c r="H2839" s="3">
        <f>1-E2839/MAX(E$2:E2839)</f>
        <v>0.43515959980943308</v>
      </c>
      <c r="I2839" s="21">
        <f ca="1">IF(ROW()&gt;计算结果!B$18-1,AVERAGE(OFFSET(E2839,0,0,-计算结果!B$18,1)),AVERAGE(OFFSET(E2839,0,0,-ROW()+1,1)))</f>
        <v>3315.79</v>
      </c>
      <c r="J2839" s="43">
        <f t="shared" ca="1" si="177"/>
        <v>644683.45541887928</v>
      </c>
      <c r="K2839" s="43">
        <f ca="1">IF(ROW()&gt;计算结果!B$19+1,J2839-OFFSET(J2839,-计算结果!B$19,0,1,1),J2839-OFFSET(J2839,-ROW()+2,0,1,1))</f>
        <v>-2920.9780223999405</v>
      </c>
      <c r="L2839" s="32" t="str">
        <f ca="1">IF(AND(F2839&gt;OFFSET(F2839,-计算结果!B$19,0,1,1),'000300'!K2839&lt;OFFSET('000300'!K2839,-计算结果!B$19,0,1,1)),"卖",IF(AND(F2839&lt;OFFSET(F2839,-计算结果!B$19,0,1,1),'000300'!K2839&gt;OFFSET('000300'!K2839,-计算结果!B$19,0,1,1)),"买",L2838))</f>
        <v>买</v>
      </c>
      <c r="M2839" s="4" t="str">
        <f t="shared" ca="1" si="178"/>
        <v/>
      </c>
      <c r="N2839" s="3">
        <f ca="1">IF(L2838="买",E2839/E2838-1,0)-IF(M2839=1,计算结果!B$17,0)</f>
        <v>1.6806925539585293E-3</v>
      </c>
      <c r="O2839" s="2">
        <f t="shared" ca="1" si="179"/>
        <v>2.0188881925724771</v>
      </c>
      <c r="P2839" s="3">
        <f ca="1">1-O2839/MAX(O$2:O2839)</f>
        <v>0.2468488371822205</v>
      </c>
    </row>
    <row r="2840" spans="1:16" x14ac:dyDescent="0.15">
      <c r="A2840" s="1">
        <v>42619</v>
      </c>
      <c r="B2840">
        <v>3322.02</v>
      </c>
      <c r="C2840">
        <v>3347.95</v>
      </c>
      <c r="D2840" s="21">
        <v>3300.13</v>
      </c>
      <c r="E2840" s="21">
        <v>3342.63</v>
      </c>
      <c r="F2840" s="43">
        <v>1183.6653567999999</v>
      </c>
      <c r="G2840" s="3">
        <f t="shared" si="176"/>
        <v>6.9133169462116673E-3</v>
      </c>
      <c r="H2840" s="3">
        <f>1-E2840/MAX(E$2:E2840)</f>
        <v>0.43125467909889059</v>
      </c>
      <c r="I2840" s="21">
        <f ca="1">IF(ROW()&gt;计算结果!B$18-1,AVERAGE(OFFSET(E2840,0,0,-计算结果!B$18,1)),AVERAGE(OFFSET(E2840,0,0,-ROW()+1,1)))</f>
        <v>3319.5</v>
      </c>
      <c r="J2840" s="43">
        <f t="shared" ca="1" si="177"/>
        <v>645867.12077567924</v>
      </c>
      <c r="K2840" s="43">
        <f ca="1">IF(ROW()&gt;计算结果!B$19+1,J2840-OFFSET(J2840,-计算结果!B$19,0,1,1),J2840-OFFSET(J2840,-ROW()+2,0,1,1))</f>
        <v>-797.18432768003549</v>
      </c>
      <c r="L2840" s="32" t="str">
        <f ca="1">IF(AND(F2840&gt;OFFSET(F2840,-计算结果!B$19,0,1,1),'000300'!K2840&lt;OFFSET('000300'!K2840,-计算结果!B$19,0,1,1)),"卖",IF(AND(F2840&lt;OFFSET(F2840,-计算结果!B$19,0,1,1),'000300'!K2840&gt;OFFSET('000300'!K2840,-计算结果!B$19,0,1,1)),"买",L2839))</f>
        <v>卖</v>
      </c>
      <c r="M2840" s="4">
        <f t="shared" ca="1" si="178"/>
        <v>1</v>
      </c>
      <c r="N2840" s="3">
        <f ca="1">IF(L2839="买",E2840/E2839-1,0)-IF(M2840=1,计算结果!B$17,0)</f>
        <v>6.9133169462116673E-3</v>
      </c>
      <c r="O2840" s="2">
        <f t="shared" ca="1" si="179"/>
        <v>2.032845406526695</v>
      </c>
      <c r="P2840" s="3">
        <f ca="1">1-O2840/MAX(O$2:O2840)</f>
        <v>0.24164206448525327</v>
      </c>
    </row>
    <row r="2841" spans="1:16" x14ac:dyDescent="0.15">
      <c r="A2841" s="1">
        <v>42620</v>
      </c>
      <c r="B2841">
        <v>3344.07</v>
      </c>
      <c r="C2841">
        <v>3357.36</v>
      </c>
      <c r="D2841" s="21">
        <v>3337.75</v>
      </c>
      <c r="E2841" s="21">
        <v>3340.82</v>
      </c>
      <c r="F2841" s="43">
        <v>1151.19906816</v>
      </c>
      <c r="G2841" s="3">
        <f t="shared" si="176"/>
        <v>-5.4148978498969047E-4</v>
      </c>
      <c r="H2841" s="3">
        <f>1-E2841/MAX(E$2:E2841)</f>
        <v>0.43156264888041918</v>
      </c>
      <c r="I2841" s="21">
        <f ca="1">IF(ROW()&gt;计算结果!B$18-1,AVERAGE(OFFSET(E2841,0,0,-计算结果!B$18,1)),AVERAGE(OFFSET(E2841,0,0,-ROW()+1,1)))</f>
        <v>3329.31</v>
      </c>
      <c r="J2841" s="43">
        <f t="shared" ca="1" si="177"/>
        <v>647018.31984383927</v>
      </c>
      <c r="K2841" s="43">
        <f ca="1">IF(ROW()&gt;计算结果!B$19+1,J2841-OFFSET(J2841,-计算结果!B$19,0,1,1),J2841-OFFSET(J2841,-ROW()+2,0,1,1))</f>
        <v>1479.7961625600001</v>
      </c>
      <c r="L2841" s="32" t="str">
        <f ca="1">IF(AND(F2841&gt;OFFSET(F2841,-计算结果!B$19,0,1,1),'000300'!K2841&lt;OFFSET('000300'!K2841,-计算结果!B$19,0,1,1)),"卖",IF(AND(F2841&lt;OFFSET(F2841,-计算结果!B$19,0,1,1),'000300'!K2841&gt;OFFSET('000300'!K2841,-计算结果!B$19,0,1,1)),"买",L2840))</f>
        <v>卖</v>
      </c>
      <c r="M2841" s="4" t="str">
        <f t="shared" ca="1" si="178"/>
        <v/>
      </c>
      <c r="N2841" s="3">
        <f ca="1">IF(L2840="买",E2841/E2840-1,0)-IF(M2841=1,计算结果!B$17,0)</f>
        <v>0</v>
      </c>
      <c r="O2841" s="2">
        <f t="shared" ca="1" si="179"/>
        <v>2.032845406526695</v>
      </c>
      <c r="P2841" s="3">
        <f ca="1">1-O2841/MAX(O$2:O2841)</f>
        <v>0.24164206448525327</v>
      </c>
    </row>
    <row r="2842" spans="1:16" x14ac:dyDescent="0.15">
      <c r="A2842" s="1">
        <v>42621</v>
      </c>
      <c r="B2842">
        <v>3338.01</v>
      </c>
      <c r="C2842">
        <v>3343.4</v>
      </c>
      <c r="D2842" s="21">
        <v>3328.23</v>
      </c>
      <c r="E2842" s="21">
        <v>3339.56</v>
      </c>
      <c r="F2842" s="43">
        <v>837.42343168000002</v>
      </c>
      <c r="G2842" s="3">
        <f t="shared" si="176"/>
        <v>-3.7715291455397981E-4</v>
      </c>
      <c r="H2842" s="3">
        <f>1-E2842/MAX(E$2:E2842)</f>
        <v>0.43177703668413525</v>
      </c>
      <c r="I2842" s="21">
        <f ca="1">IF(ROW()&gt;计算结果!B$18-1,AVERAGE(OFFSET(E2842,0,0,-计算结果!B$18,1)),AVERAGE(OFFSET(E2842,0,0,-ROW()+1,1)))</f>
        <v>3335.6724999999997</v>
      </c>
      <c r="J2842" s="43">
        <f t="shared" ca="1" si="177"/>
        <v>647855.74327551923</v>
      </c>
      <c r="K2842" s="43">
        <f ca="1">IF(ROW()&gt;计算结果!B$19+1,J2842-OFFSET(J2842,-计算结果!B$19,0,1,1),J2842-OFFSET(J2842,-ROW()+2,0,1,1))</f>
        <v>3249.3516390399309</v>
      </c>
      <c r="L2842" s="32" t="str">
        <f ca="1">IF(AND(F2842&gt;OFFSET(F2842,-计算结果!B$19,0,1,1),'000300'!K2842&lt;OFFSET('000300'!K2842,-计算结果!B$19,0,1,1)),"卖",IF(AND(F2842&lt;OFFSET(F2842,-计算结果!B$19,0,1,1),'000300'!K2842&gt;OFFSET('000300'!K2842,-计算结果!B$19,0,1,1)),"买",L2841))</f>
        <v>买</v>
      </c>
      <c r="M2842" s="4">
        <f t="shared" ca="1" si="178"/>
        <v>1</v>
      </c>
      <c r="N2842" s="3">
        <f ca="1">IF(L2841="买",E2842/E2841-1,0)-IF(M2842=1,计算结果!B$17,0)</f>
        <v>0</v>
      </c>
      <c r="O2842" s="2">
        <f t="shared" ca="1" si="179"/>
        <v>2.032845406526695</v>
      </c>
      <c r="P2842" s="3">
        <f ca="1">1-O2842/MAX(O$2:O2842)</f>
        <v>0.24164206448525327</v>
      </c>
    </row>
    <row r="2843" spans="1:16" x14ac:dyDescent="0.15">
      <c r="A2843" s="1">
        <v>42622</v>
      </c>
      <c r="B2843">
        <v>3339.37</v>
      </c>
      <c r="C2843">
        <v>3344.95</v>
      </c>
      <c r="D2843" s="21">
        <v>3318.04</v>
      </c>
      <c r="E2843" s="21">
        <v>3318.04</v>
      </c>
      <c r="F2843" s="43">
        <v>954.71190016000003</v>
      </c>
      <c r="G2843" s="3">
        <f t="shared" si="176"/>
        <v>-6.4439626777179626E-3</v>
      </c>
      <c r="H2843" s="3">
        <f>1-E2843/MAX(E$2:E2843)</f>
        <v>0.43543864425236511</v>
      </c>
      <c r="I2843" s="21">
        <f ca="1">IF(ROW()&gt;计算结果!B$18-1,AVERAGE(OFFSET(E2843,0,0,-计算结果!B$18,1)),AVERAGE(OFFSET(E2843,0,0,-ROW()+1,1)))</f>
        <v>3335.2624999999998</v>
      </c>
      <c r="J2843" s="43">
        <f t="shared" ca="1" si="177"/>
        <v>646901.03137535928</v>
      </c>
      <c r="K2843" s="43">
        <f ca="1">IF(ROW()&gt;计算结果!B$19+1,J2843-OFFSET(J2843,-计算结果!B$19,0,1,1),J2843-OFFSET(J2843,-ROW()+2,0,1,1))</f>
        <v>3174.7561881599249</v>
      </c>
      <c r="L2843" s="32" t="str">
        <f ca="1">IF(AND(F2843&gt;OFFSET(F2843,-计算结果!B$19,0,1,1),'000300'!K2843&lt;OFFSET('000300'!K2843,-计算结果!B$19,0,1,1)),"卖",IF(AND(F2843&lt;OFFSET(F2843,-计算结果!B$19,0,1,1),'000300'!K2843&gt;OFFSET('000300'!K2843,-计算结果!B$19,0,1,1)),"买",L2842))</f>
        <v>买</v>
      </c>
      <c r="M2843" s="4" t="str">
        <f t="shared" ca="1" si="178"/>
        <v/>
      </c>
      <c r="N2843" s="3">
        <f ca="1">IF(L2842="买",E2843/E2842-1,0)-IF(M2843=1,计算结果!B$17,0)</f>
        <v>-6.4439626777179626E-3</v>
      </c>
      <c r="O2843" s="2">
        <f t="shared" ca="1" si="179"/>
        <v>2.0197458265974664</v>
      </c>
      <c r="P2843" s="3">
        <f ca="1">1-O2843/MAX(O$2:O2843)</f>
        <v>0.24652889471806161</v>
      </c>
    </row>
    <row r="2844" spans="1:16" x14ac:dyDescent="0.15">
      <c r="A2844" s="1">
        <v>42625</v>
      </c>
      <c r="B2844">
        <v>3271.87</v>
      </c>
      <c r="C2844">
        <v>3276.72</v>
      </c>
      <c r="D2844" s="21">
        <v>3234.57</v>
      </c>
      <c r="E2844" s="21">
        <v>3262.6</v>
      </c>
      <c r="F2844" s="43">
        <v>1344.56631296</v>
      </c>
      <c r="G2844" s="3">
        <f t="shared" si="176"/>
        <v>-1.6708659329001452E-2</v>
      </c>
      <c r="H2844" s="3">
        <f>1-E2844/MAX(E$2:E2844)</f>
        <v>0.44487170761587147</v>
      </c>
      <c r="I2844" s="21">
        <f ca="1">IF(ROW()&gt;计算结果!B$18-1,AVERAGE(OFFSET(E2844,0,0,-计算结果!B$18,1)),AVERAGE(OFFSET(E2844,0,0,-ROW()+1,1)))</f>
        <v>3315.2550000000001</v>
      </c>
      <c r="J2844" s="43">
        <f t="shared" ca="1" si="177"/>
        <v>645556.46506239928</v>
      </c>
      <c r="K2844" s="43">
        <f ca="1">IF(ROW()&gt;计算结果!B$19+1,J2844-OFFSET(J2844,-计算结果!B$19,0,1,1),J2844-OFFSET(J2844,-ROW()+2,0,1,1))</f>
        <v>2725.3200486399001</v>
      </c>
      <c r="L2844" s="32" t="str">
        <f ca="1">IF(AND(F2844&gt;OFFSET(F2844,-计算结果!B$19,0,1,1),'000300'!K2844&lt;OFFSET('000300'!K2844,-计算结果!B$19,0,1,1)),"卖",IF(AND(F2844&lt;OFFSET(F2844,-计算结果!B$19,0,1,1),'000300'!K2844&gt;OFFSET('000300'!K2844,-计算结果!B$19,0,1,1)),"买",L2843))</f>
        <v>买</v>
      </c>
      <c r="M2844" s="4" t="str">
        <f t="shared" ca="1" si="178"/>
        <v/>
      </c>
      <c r="N2844" s="3">
        <f ca="1">IF(L2843="买",E2844/E2843-1,0)-IF(M2844=1,计算结果!B$17,0)</f>
        <v>-1.6708659329001452E-2</v>
      </c>
      <c r="O2844" s="2">
        <f t="shared" ca="1" si="179"/>
        <v>1.9859985816496768</v>
      </c>
      <c r="P2844" s="3">
        <f ca="1">1-O2844/MAX(O$2:O2844)</f>
        <v>0.25911838673046372</v>
      </c>
    </row>
    <row r="2845" spans="1:16" x14ac:dyDescent="0.15">
      <c r="A2845" s="1">
        <v>42626</v>
      </c>
      <c r="B2845">
        <v>3265.34</v>
      </c>
      <c r="C2845">
        <v>3269.22</v>
      </c>
      <c r="D2845" s="21">
        <v>3246.39</v>
      </c>
      <c r="E2845" s="21">
        <v>3260.33</v>
      </c>
      <c r="F2845" s="43">
        <v>768.62644223999996</v>
      </c>
      <c r="G2845" s="3">
        <f t="shared" si="176"/>
        <v>-6.9576411450988918E-4</v>
      </c>
      <c r="H2845" s="3">
        <f>1-E2845/MAX(E$2:E2845)</f>
        <v>0.44525794596066148</v>
      </c>
      <c r="I2845" s="21">
        <f ca="1">IF(ROW()&gt;计算结果!B$18-1,AVERAGE(OFFSET(E2845,0,0,-计算结果!B$18,1)),AVERAGE(OFFSET(E2845,0,0,-ROW()+1,1)))</f>
        <v>3295.1325000000002</v>
      </c>
      <c r="J2845" s="43">
        <f t="shared" ca="1" si="177"/>
        <v>644787.83862015931</v>
      </c>
      <c r="K2845" s="43">
        <f ca="1">IF(ROW()&gt;计算结果!B$19+1,J2845-OFFSET(J2845,-计算结果!B$19,0,1,1),J2845-OFFSET(J2845,-ROW()+2,0,1,1))</f>
        <v>964.54320127994288</v>
      </c>
      <c r="L2845" s="32" t="str">
        <f ca="1">IF(AND(F2845&gt;OFFSET(F2845,-计算结果!B$19,0,1,1),'000300'!K2845&lt;OFFSET('000300'!K2845,-计算结果!B$19,0,1,1)),"卖",IF(AND(F2845&lt;OFFSET(F2845,-计算结果!B$19,0,1,1),'000300'!K2845&gt;OFFSET('000300'!K2845,-计算结果!B$19,0,1,1)),"买",L2844))</f>
        <v>买</v>
      </c>
      <c r="M2845" s="4" t="str">
        <f t="shared" ca="1" si="178"/>
        <v/>
      </c>
      <c r="N2845" s="3">
        <f ca="1">IF(L2844="买",E2845/E2844-1,0)-IF(M2845=1,计算结果!B$17,0)</f>
        <v>-6.9576411450988918E-4</v>
      </c>
      <c r="O2845" s="2">
        <f t="shared" ca="1" si="179"/>
        <v>1.9846167951050975</v>
      </c>
      <c r="P2845" s="3">
        <f ca="1">1-O2845/MAX(O$2:O2845)</f>
        <v>0.25963386557007684</v>
      </c>
    </row>
    <row r="2846" spans="1:16" x14ac:dyDescent="0.15">
      <c r="A2846" s="1">
        <v>42627</v>
      </c>
      <c r="B2846">
        <v>3245.74</v>
      </c>
      <c r="C2846">
        <v>3255</v>
      </c>
      <c r="D2846" s="21">
        <v>3231.34</v>
      </c>
      <c r="E2846" s="21">
        <v>3238.73</v>
      </c>
      <c r="F2846" s="43">
        <v>797.80749312</v>
      </c>
      <c r="G2846" s="3">
        <f t="shared" si="176"/>
        <v>-6.6250962325898888E-3</v>
      </c>
      <c r="H2846" s="3">
        <f>1-E2846/MAX(E$2:E2846)</f>
        <v>0.44893316545293671</v>
      </c>
      <c r="I2846" s="21">
        <f ca="1">IF(ROW()&gt;计算结果!B$18-1,AVERAGE(OFFSET(E2846,0,0,-计算结果!B$18,1)),AVERAGE(OFFSET(E2846,0,0,-ROW()+1,1)))</f>
        <v>3269.9249999999997</v>
      </c>
      <c r="J2846" s="43">
        <f t="shared" ca="1" si="177"/>
        <v>643990.03112703934</v>
      </c>
      <c r="K2846" s="43">
        <f ca="1">IF(ROW()&gt;计算结果!B$19+1,J2846-OFFSET(J2846,-计算结果!B$19,0,1,1),J2846-OFFSET(J2846,-ROW()+2,0,1,1))</f>
        <v>1175.8503526400309</v>
      </c>
      <c r="L2846" s="32" t="str">
        <f ca="1">IF(AND(F2846&gt;OFFSET(F2846,-计算结果!B$19,0,1,1),'000300'!K2846&lt;OFFSET('000300'!K2846,-计算结果!B$19,0,1,1)),"卖",IF(AND(F2846&lt;OFFSET(F2846,-计算结果!B$19,0,1,1),'000300'!K2846&gt;OFFSET('000300'!K2846,-计算结果!B$19,0,1,1)),"买",L2845))</f>
        <v>买</v>
      </c>
      <c r="M2846" s="4" t="str">
        <f t="shared" ca="1" si="178"/>
        <v/>
      </c>
      <c r="N2846" s="3">
        <f ca="1">IF(L2845="买",E2846/E2845-1,0)-IF(M2846=1,计算结果!B$17,0)</f>
        <v>-6.6250962325898888E-3</v>
      </c>
      <c r="O2846" s="2">
        <f t="shared" ca="1" si="179"/>
        <v>1.971468517852712</v>
      </c>
      <c r="P2846" s="3">
        <f ca="1">1-O2846/MAX(O$2:O2846)</f>
        <v>0.26453886245802571</v>
      </c>
    </row>
    <row r="2847" spans="1:16" x14ac:dyDescent="0.15">
      <c r="A2847" s="1">
        <v>42632</v>
      </c>
      <c r="B2847">
        <v>3242.74</v>
      </c>
      <c r="C2847">
        <v>3264.9</v>
      </c>
      <c r="D2847" s="21">
        <v>3242.74</v>
      </c>
      <c r="E2847" s="21">
        <v>3263.12</v>
      </c>
      <c r="F2847" s="43">
        <v>676.78031871999997</v>
      </c>
      <c r="G2847" s="3">
        <f t="shared" si="176"/>
        <v>7.5307296378517297E-3</v>
      </c>
      <c r="H2847" s="3">
        <f>1-E2847/MAX(E$2:E2847)</f>
        <v>0.44478323010957599</v>
      </c>
      <c r="I2847" s="21">
        <f ca="1">IF(ROW()&gt;计算结果!B$18-1,AVERAGE(OFFSET(E2847,0,0,-计算结果!B$18,1)),AVERAGE(OFFSET(E2847,0,0,-ROW()+1,1)))</f>
        <v>3256.1949999999997</v>
      </c>
      <c r="J2847" s="43">
        <f t="shared" ca="1" si="177"/>
        <v>643313.25080831931</v>
      </c>
      <c r="K2847" s="43">
        <f ca="1">IF(ROW()&gt;计算结果!B$19+1,J2847-OFFSET(J2847,-计算结果!B$19,0,1,1),J2847-OFFSET(J2847,-ROW()+2,0,1,1))</f>
        <v>-494.8937523199711</v>
      </c>
      <c r="L2847" s="32" t="str">
        <f ca="1">IF(AND(F2847&gt;OFFSET(F2847,-计算结果!B$19,0,1,1),'000300'!K2847&lt;OFFSET('000300'!K2847,-计算结果!B$19,0,1,1)),"卖",IF(AND(F2847&lt;OFFSET(F2847,-计算结果!B$19,0,1,1),'000300'!K2847&gt;OFFSET('000300'!K2847,-计算结果!B$19,0,1,1)),"买",L2846))</f>
        <v>买</v>
      </c>
      <c r="M2847" s="4" t="str">
        <f t="shared" ca="1" si="178"/>
        <v/>
      </c>
      <c r="N2847" s="3">
        <f ca="1">IF(L2846="买",E2847/E2846-1,0)-IF(M2847=1,计算结果!B$17,0)</f>
        <v>7.5307296378517297E-3</v>
      </c>
      <c r="O2847" s="2">
        <f t="shared" ca="1" si="179"/>
        <v>1.9863151142501971</v>
      </c>
      <c r="P2847" s="3">
        <f ca="1">1-O2847/MAX(O$2:O2847)</f>
        <v>0.25900030347205016</v>
      </c>
    </row>
    <row r="2848" spans="1:16" x14ac:dyDescent="0.15">
      <c r="A2848" s="1">
        <v>42633</v>
      </c>
      <c r="B2848">
        <v>3264.66</v>
      </c>
      <c r="C2848">
        <v>3265.04</v>
      </c>
      <c r="D2848" s="21">
        <v>3252.39</v>
      </c>
      <c r="E2848" s="21">
        <v>3257.4</v>
      </c>
      <c r="F2848" s="43">
        <v>616.26150912000003</v>
      </c>
      <c r="G2848" s="3">
        <f t="shared" si="176"/>
        <v>-1.7529235823383615E-3</v>
      </c>
      <c r="H2848" s="3">
        <f>1-E2848/MAX(E$2:E2848)</f>
        <v>0.44575648267882662</v>
      </c>
      <c r="I2848" s="21">
        <f ca="1">IF(ROW()&gt;计算结果!B$18-1,AVERAGE(OFFSET(E2848,0,0,-计算结果!B$18,1)),AVERAGE(OFFSET(E2848,0,0,-ROW()+1,1)))</f>
        <v>3254.895</v>
      </c>
      <c r="J2848" s="43">
        <f t="shared" ca="1" si="177"/>
        <v>642696.98929919931</v>
      </c>
      <c r="K2848" s="43">
        <f ca="1">IF(ROW()&gt;计算结果!B$19+1,J2848-OFFSET(J2848,-计算结果!B$19,0,1,1),J2848-OFFSET(J2848,-ROW()+2,0,1,1))</f>
        <v>-1986.4661196799716</v>
      </c>
      <c r="L2848" s="32" t="str">
        <f ca="1">IF(AND(F2848&gt;OFFSET(F2848,-计算结果!B$19,0,1,1),'000300'!K2848&lt;OFFSET('000300'!K2848,-计算结果!B$19,0,1,1)),"卖",IF(AND(F2848&lt;OFFSET(F2848,-计算结果!B$19,0,1,1),'000300'!K2848&gt;OFFSET('000300'!K2848,-计算结果!B$19,0,1,1)),"买",L2847))</f>
        <v>买</v>
      </c>
      <c r="M2848" s="4" t="str">
        <f t="shared" ca="1" si="178"/>
        <v/>
      </c>
      <c r="N2848" s="3">
        <f ca="1">IF(L2847="买",E2848/E2847-1,0)-IF(M2848=1,计算结果!B$17,0)</f>
        <v>-1.7529235823383615E-3</v>
      </c>
      <c r="O2848" s="2">
        <f t="shared" ca="1" si="179"/>
        <v>1.9828332556444728</v>
      </c>
      <c r="P2848" s="3">
        <f ca="1">1-O2848/MAX(O$2:O2848)</f>
        <v>0.26029921931459965</v>
      </c>
    </row>
    <row r="2849" spans="1:16" x14ac:dyDescent="0.15">
      <c r="A2849" s="1">
        <v>42634</v>
      </c>
      <c r="B2849">
        <v>3257.71</v>
      </c>
      <c r="C2849">
        <v>3270.9</v>
      </c>
      <c r="D2849" s="21">
        <v>3254.32</v>
      </c>
      <c r="E2849" s="21">
        <v>3266.64</v>
      </c>
      <c r="F2849" s="43">
        <v>689.57741055999998</v>
      </c>
      <c r="G2849" s="3">
        <f t="shared" si="176"/>
        <v>2.8366181617240915E-3</v>
      </c>
      <c r="H2849" s="3">
        <f>1-E2849/MAX(E$2:E2849)</f>
        <v>0.44418430545157561</v>
      </c>
      <c r="I2849" s="21">
        <f ca="1">IF(ROW()&gt;计算结果!B$18-1,AVERAGE(OFFSET(E2849,0,0,-计算结果!B$18,1)),AVERAGE(OFFSET(E2849,0,0,-ROW()+1,1)))</f>
        <v>3256.4724999999999</v>
      </c>
      <c r="J2849" s="43">
        <f t="shared" ca="1" si="177"/>
        <v>643386.5667097593</v>
      </c>
      <c r="K2849" s="43">
        <f ca="1">IF(ROW()&gt;计算结果!B$19+1,J2849-OFFSET(J2849,-计算结果!B$19,0,1,1),J2849-OFFSET(J2849,-ROW()+2,0,1,1))</f>
        <v>-2480.5540659199469</v>
      </c>
      <c r="L2849" s="32" t="str">
        <f ca="1">IF(AND(F2849&gt;OFFSET(F2849,-计算结果!B$19,0,1,1),'000300'!K2849&lt;OFFSET('000300'!K2849,-计算结果!B$19,0,1,1)),"卖",IF(AND(F2849&lt;OFFSET(F2849,-计算结果!B$19,0,1,1),'000300'!K2849&gt;OFFSET('000300'!K2849,-计算结果!B$19,0,1,1)),"买",L2848))</f>
        <v>买</v>
      </c>
      <c r="M2849" s="4" t="str">
        <f t="shared" ca="1" si="178"/>
        <v/>
      </c>
      <c r="N2849" s="3">
        <f ca="1">IF(L2848="买",E2849/E2848-1,0)-IF(M2849=1,计算结果!B$17,0)</f>
        <v>2.8366181617240915E-3</v>
      </c>
      <c r="O2849" s="2">
        <f t="shared" ca="1" si="179"/>
        <v>1.9884577964691044</v>
      </c>
      <c r="P2849" s="3">
        <f ca="1">1-O2849/MAX(O$2:O2849)</f>
        <v>0.258200970645866</v>
      </c>
    </row>
    <row r="2850" spans="1:16" x14ac:dyDescent="0.15">
      <c r="A2850" s="1">
        <v>42635</v>
      </c>
      <c r="B2850">
        <v>3281.47</v>
      </c>
      <c r="C2850">
        <v>3303.2</v>
      </c>
      <c r="D2850" s="21">
        <v>3277.98</v>
      </c>
      <c r="E2850" s="21">
        <v>3291.12</v>
      </c>
      <c r="F2850" s="43">
        <v>899.91757824000001</v>
      </c>
      <c r="G2850" s="3">
        <f t="shared" si="176"/>
        <v>7.4939387260304358E-3</v>
      </c>
      <c r="H2850" s="3">
        <f>1-E2850/MAX(E$2:E2850)</f>
        <v>0.4400190566936637</v>
      </c>
      <c r="I2850" s="21">
        <f ca="1">IF(ROW()&gt;计算结果!B$18-1,AVERAGE(OFFSET(E2850,0,0,-计算结果!B$18,1)),AVERAGE(OFFSET(E2850,0,0,-ROW()+1,1)))</f>
        <v>3269.5699999999997</v>
      </c>
      <c r="J2850" s="43">
        <f t="shared" ca="1" si="177"/>
        <v>644286.48428799934</v>
      </c>
      <c r="K2850" s="43">
        <f ca="1">IF(ROW()&gt;计算结果!B$19+1,J2850-OFFSET(J2850,-计算结果!B$19,0,1,1),J2850-OFFSET(J2850,-ROW()+2,0,1,1))</f>
        <v>-2731.8355558399344</v>
      </c>
      <c r="L2850" s="32" t="str">
        <f ca="1">IF(AND(F2850&gt;OFFSET(F2850,-计算结果!B$19,0,1,1),'000300'!K2850&lt;OFFSET('000300'!K2850,-计算结果!B$19,0,1,1)),"卖",IF(AND(F2850&lt;OFFSET(F2850,-计算结果!B$19,0,1,1),'000300'!K2850&gt;OFFSET('000300'!K2850,-计算结果!B$19,0,1,1)),"买",L2849))</f>
        <v>买</v>
      </c>
      <c r="M2850" s="4" t="str">
        <f t="shared" ca="1" si="178"/>
        <v/>
      </c>
      <c r="N2850" s="3">
        <f ca="1">IF(L2849="买",E2850/E2849-1,0)-IF(M2850=1,计算结果!B$17,0)</f>
        <v>7.4939387260304358E-3</v>
      </c>
      <c r="O2850" s="2">
        <f t="shared" ca="1" si="179"/>
        <v>2.0033591773551414</v>
      </c>
      <c r="P2850" s="3">
        <f ca="1">1-O2850/MAX(O$2:O2850)</f>
        <v>0.25264197417285728</v>
      </c>
    </row>
    <row r="2851" spans="1:16" x14ac:dyDescent="0.15">
      <c r="A2851" s="1">
        <v>42636</v>
      </c>
      <c r="B2851">
        <v>3292.28</v>
      </c>
      <c r="C2851">
        <v>3293.92</v>
      </c>
      <c r="D2851" s="21">
        <v>3275.02</v>
      </c>
      <c r="E2851" s="21">
        <v>3275.67</v>
      </c>
      <c r="F2851" s="43">
        <v>680.46258176000003</v>
      </c>
      <c r="G2851" s="3">
        <f t="shared" si="176"/>
        <v>-4.6944505214030485E-3</v>
      </c>
      <c r="H2851" s="3">
        <f>1-E2851/MAX(E$2:E2851)</f>
        <v>0.44264785952494379</v>
      </c>
      <c r="I2851" s="21">
        <f ca="1">IF(ROW()&gt;计算结果!B$18-1,AVERAGE(OFFSET(E2851,0,0,-计算结果!B$18,1)),AVERAGE(OFFSET(E2851,0,0,-ROW()+1,1)))</f>
        <v>3272.7075</v>
      </c>
      <c r="J2851" s="43">
        <f t="shared" ca="1" si="177"/>
        <v>644966.94686975935</v>
      </c>
      <c r="K2851" s="43">
        <f ca="1">IF(ROW()&gt;计算结果!B$19+1,J2851-OFFSET(J2851,-计算结果!B$19,0,1,1),J2851-OFFSET(J2851,-ROW()+2,0,1,1))</f>
        <v>-2888.7964057598729</v>
      </c>
      <c r="L2851" s="32" t="str">
        <f ca="1">IF(AND(F2851&gt;OFFSET(F2851,-计算结果!B$19,0,1,1),'000300'!K2851&lt;OFFSET('000300'!K2851,-计算结果!B$19,0,1,1)),"卖",IF(AND(F2851&lt;OFFSET(F2851,-计算结果!B$19,0,1,1),'000300'!K2851&gt;OFFSET('000300'!K2851,-计算结果!B$19,0,1,1)),"买",L2850))</f>
        <v>买</v>
      </c>
      <c r="M2851" s="4" t="str">
        <f t="shared" ca="1" si="178"/>
        <v/>
      </c>
      <c r="N2851" s="3">
        <f ca="1">IF(L2850="买",E2851/E2850-1,0)-IF(M2851=1,计算结果!B$17,0)</f>
        <v>-4.6944505214030485E-3</v>
      </c>
      <c r="O2851" s="2">
        <f t="shared" ca="1" si="179"/>
        <v>1.9939545068204489</v>
      </c>
      <c r="P2851" s="3">
        <f ca="1">1-O2851/MAX(O$2:O2851)</f>
        <v>0.25615040944687617</v>
      </c>
    </row>
    <row r="2852" spans="1:16" x14ac:dyDescent="0.15">
      <c r="A2852" s="1">
        <v>42639</v>
      </c>
      <c r="B2852">
        <v>3267.69</v>
      </c>
      <c r="C2852">
        <v>3267.69</v>
      </c>
      <c r="D2852" s="21">
        <v>3220.28</v>
      </c>
      <c r="E2852" s="21">
        <v>3220.28</v>
      </c>
      <c r="F2852" s="43">
        <v>787.00838911999995</v>
      </c>
      <c r="G2852" s="3">
        <f t="shared" si="176"/>
        <v>-1.6909517747514258E-2</v>
      </c>
      <c r="H2852" s="3">
        <f>1-E2852/MAX(E$2:E2852)</f>
        <v>0.4520724154359218</v>
      </c>
      <c r="I2852" s="21">
        <f ca="1">IF(ROW()&gt;计算结果!B$18-1,AVERAGE(OFFSET(E2852,0,0,-计算结果!B$18,1)),AVERAGE(OFFSET(E2852,0,0,-ROW()+1,1)))</f>
        <v>3263.4275000000002</v>
      </c>
      <c r="J2852" s="43">
        <f t="shared" ca="1" si="177"/>
        <v>644179.93848063936</v>
      </c>
      <c r="K2852" s="43">
        <f ca="1">IF(ROW()&gt;计算结果!B$19+1,J2852-OFFSET(J2852,-计算结果!B$19,0,1,1),J2852-OFFSET(J2852,-ROW()+2,0,1,1))</f>
        <v>-2721.0928947199136</v>
      </c>
      <c r="L2852" s="32" t="str">
        <f ca="1">IF(AND(F2852&gt;OFFSET(F2852,-计算结果!B$19,0,1,1),'000300'!K2852&lt;OFFSET('000300'!K2852,-计算结果!B$19,0,1,1)),"卖",IF(AND(F2852&lt;OFFSET(F2852,-计算结果!B$19,0,1,1),'000300'!K2852&gt;OFFSET('000300'!K2852,-计算结果!B$19,0,1,1)),"买",L2851))</f>
        <v>买</v>
      </c>
      <c r="M2852" s="4" t="str">
        <f t="shared" ca="1" si="178"/>
        <v/>
      </c>
      <c r="N2852" s="3">
        <f ca="1">IF(L2851="买",E2852/E2851-1,0)-IF(M2852=1,计算结果!B$17,0)</f>
        <v>-1.6909517747514258E-2</v>
      </c>
      <c r="O2852" s="2">
        <f t="shared" ca="1" si="179"/>
        <v>1.9602376976996325</v>
      </c>
      <c r="P2852" s="3">
        <f ca="1">1-O2852/MAX(O$2:O2852)</f>
        <v>0.26872854729981543</v>
      </c>
    </row>
    <row r="2853" spans="1:16" x14ac:dyDescent="0.15">
      <c r="A2853" s="1">
        <v>42640</v>
      </c>
      <c r="B2853">
        <v>3214.87</v>
      </c>
      <c r="C2853">
        <v>3240.78</v>
      </c>
      <c r="D2853" s="21">
        <v>3214.44</v>
      </c>
      <c r="E2853" s="21">
        <v>3240.75</v>
      </c>
      <c r="F2853" s="43">
        <v>666.51131903999999</v>
      </c>
      <c r="G2853" s="3">
        <f t="shared" si="176"/>
        <v>6.3565901101767519E-3</v>
      </c>
      <c r="H2853" s="3">
        <f>1-E2853/MAX(E$2:E2853)</f>
        <v>0.44858946437078884</v>
      </c>
      <c r="I2853" s="21">
        <f ca="1">IF(ROW()&gt;计算结果!B$18-1,AVERAGE(OFFSET(E2853,0,0,-计算结果!B$18,1)),AVERAGE(OFFSET(E2853,0,0,-ROW()+1,1)))</f>
        <v>3256.9549999999999</v>
      </c>
      <c r="J2853" s="43">
        <f t="shared" ca="1" si="177"/>
        <v>643513.42716159939</v>
      </c>
      <c r="K2853" s="43">
        <f ca="1">IF(ROW()&gt;计算结果!B$19+1,J2853-OFFSET(J2853,-计算结果!B$19,0,1,1),J2853-OFFSET(J2853,-ROW()+2,0,1,1))</f>
        <v>-2043.0379007998854</v>
      </c>
      <c r="L2853" s="32" t="str">
        <f ca="1">IF(AND(F2853&gt;OFFSET(F2853,-计算结果!B$19,0,1,1),'000300'!K2853&lt;OFFSET('000300'!K2853,-计算结果!B$19,0,1,1)),"卖",IF(AND(F2853&lt;OFFSET(F2853,-计算结果!B$19,0,1,1),'000300'!K2853&gt;OFFSET('000300'!K2853,-计算结果!B$19,0,1,1)),"买",L2852))</f>
        <v>买</v>
      </c>
      <c r="M2853" s="4" t="str">
        <f t="shared" ca="1" si="178"/>
        <v/>
      </c>
      <c r="N2853" s="3">
        <f ca="1">IF(L2852="买",E2853/E2852-1,0)-IF(M2853=1,计算结果!B$17,0)</f>
        <v>6.3565901101767519E-3</v>
      </c>
      <c r="O2853" s="2">
        <f t="shared" ca="1" si="179"/>
        <v>1.9726981252624256</v>
      </c>
      <c r="P2853" s="3">
        <f ca="1">1-O2853/MAX(O$2:O2853)</f>
        <v>0.26408015441572685</v>
      </c>
    </row>
    <row r="2854" spans="1:16" x14ac:dyDescent="0.15">
      <c r="A2854" s="1">
        <v>42641</v>
      </c>
      <c r="B2854">
        <v>3243.65</v>
      </c>
      <c r="C2854">
        <v>3243.65</v>
      </c>
      <c r="D2854" s="21">
        <v>3228</v>
      </c>
      <c r="E2854" s="21">
        <v>3230.89</v>
      </c>
      <c r="F2854" s="43">
        <v>519.96405760000005</v>
      </c>
      <c r="G2854" s="3">
        <f t="shared" si="176"/>
        <v>-3.0425055928412492E-3</v>
      </c>
      <c r="H2854" s="3">
        <f>1-E2854/MAX(E$2:E2854)</f>
        <v>0.45026713400939222</v>
      </c>
      <c r="I2854" s="21">
        <f ca="1">IF(ROW()&gt;计算结果!B$18-1,AVERAGE(OFFSET(E2854,0,0,-计算结果!B$18,1)),AVERAGE(OFFSET(E2854,0,0,-ROW()+1,1)))</f>
        <v>3241.8975</v>
      </c>
      <c r="J2854" s="43">
        <f t="shared" ca="1" si="177"/>
        <v>642993.46310399938</v>
      </c>
      <c r="K2854" s="43">
        <f ca="1">IF(ROW()&gt;计算结果!B$19+1,J2854-OFFSET(J2854,-计算结果!B$19,0,1,1),J2854-OFFSET(J2854,-ROW()+2,0,1,1))</f>
        <v>-1794.3755161599256</v>
      </c>
      <c r="L2854" s="32" t="str">
        <f ca="1">IF(AND(F2854&gt;OFFSET(F2854,-计算结果!B$19,0,1,1),'000300'!K2854&lt;OFFSET('000300'!K2854,-计算结果!B$19,0,1,1)),"卖",IF(AND(F2854&lt;OFFSET(F2854,-计算结果!B$19,0,1,1),'000300'!K2854&gt;OFFSET('000300'!K2854,-计算结果!B$19,0,1,1)),"买",L2853))</f>
        <v>买</v>
      </c>
      <c r="M2854" s="4" t="str">
        <f t="shared" ca="1" si="178"/>
        <v/>
      </c>
      <c r="N2854" s="3">
        <f ca="1">IF(L2853="买",E2854/E2853-1,0)-IF(M2854=1,计算结果!B$17,0)</f>
        <v>-3.0425055928412492E-3</v>
      </c>
      <c r="O2854" s="2">
        <f t="shared" ca="1" si="179"/>
        <v>1.9666961801833271</v>
      </c>
      <c r="P2854" s="3">
        <f ca="1">1-O2854/MAX(O$2:O2854)</f>
        <v>0.26631919466179999</v>
      </c>
    </row>
    <row r="2855" spans="1:16" x14ac:dyDescent="0.15">
      <c r="A2855" s="1">
        <v>42642</v>
      </c>
      <c r="B2855">
        <v>3234.86</v>
      </c>
      <c r="C2855">
        <v>3257.77</v>
      </c>
      <c r="D2855" s="21">
        <v>3234.8</v>
      </c>
      <c r="E2855" s="21">
        <v>3244.39</v>
      </c>
      <c r="F2855" s="43">
        <v>622.20300287999999</v>
      </c>
      <c r="G2855" s="3">
        <f t="shared" si="176"/>
        <v>4.1784152354304993E-3</v>
      </c>
      <c r="H2855" s="3">
        <f>1-E2855/MAX(E$2:E2855)</f>
        <v>0.44797012182672025</v>
      </c>
      <c r="I2855" s="21">
        <f ca="1">IF(ROW()&gt;计算结果!B$18-1,AVERAGE(OFFSET(E2855,0,0,-计算结果!B$18,1)),AVERAGE(OFFSET(E2855,0,0,-ROW()+1,1)))</f>
        <v>3234.0774999999999</v>
      </c>
      <c r="J2855" s="43">
        <f t="shared" ca="1" si="177"/>
        <v>642371.26010111941</v>
      </c>
      <c r="K2855" s="43">
        <f ca="1">IF(ROW()&gt;计算结果!B$19+1,J2855-OFFSET(J2855,-计算结果!B$19,0,1,1),J2855-OFFSET(J2855,-ROW()+2,0,1,1))</f>
        <v>-1618.7710259199375</v>
      </c>
      <c r="L2855" s="32" t="str">
        <f ca="1">IF(AND(F2855&gt;OFFSET(F2855,-计算结果!B$19,0,1,1),'000300'!K2855&lt;OFFSET('000300'!K2855,-计算结果!B$19,0,1,1)),"卖",IF(AND(F2855&lt;OFFSET(F2855,-计算结果!B$19,0,1,1),'000300'!K2855&gt;OFFSET('000300'!K2855,-计算结果!B$19,0,1,1)),"买",L2854))</f>
        <v>买</v>
      </c>
      <c r="M2855" s="4" t="str">
        <f t="shared" ca="1" si="178"/>
        <v/>
      </c>
      <c r="N2855" s="3">
        <f ca="1">IF(L2854="买",E2855/E2854-1,0)-IF(M2855=1,计算结果!B$17,0)</f>
        <v>4.1784152354304993E-3</v>
      </c>
      <c r="O2855" s="2">
        <f t="shared" ca="1" si="179"/>
        <v>1.9749138534660682</v>
      </c>
      <c r="P2855" s="3">
        <f ca="1">1-O2855/MAX(O$2:O2855)</f>
        <v>0.26325357160683183</v>
      </c>
    </row>
    <row r="2856" spans="1:16" x14ac:dyDescent="0.15">
      <c r="A2856" s="1">
        <v>42643</v>
      </c>
      <c r="B2856">
        <v>3240.18</v>
      </c>
      <c r="C2856">
        <v>3260.94</v>
      </c>
      <c r="D2856" s="21">
        <v>3239.04</v>
      </c>
      <c r="E2856" s="21">
        <v>3253.28</v>
      </c>
      <c r="F2856" s="43">
        <v>526.55734784000003</v>
      </c>
      <c r="G2856" s="3">
        <f t="shared" si="176"/>
        <v>2.7401144745238248E-3</v>
      </c>
      <c r="H2856" s="3">
        <f>1-E2856/MAX(E$2:E2856)</f>
        <v>0.44645749676716795</v>
      </c>
      <c r="I2856" s="21">
        <f ca="1">IF(ROW()&gt;计算结果!B$18-1,AVERAGE(OFFSET(E2856,0,0,-计算结果!B$18,1)),AVERAGE(OFFSET(E2856,0,0,-ROW()+1,1)))</f>
        <v>3242.3274999999999</v>
      </c>
      <c r="J2856" s="43">
        <f t="shared" ca="1" si="177"/>
        <v>642897.81744895945</v>
      </c>
      <c r="K2856" s="43">
        <f ca="1">IF(ROW()&gt;计算结果!B$19+1,J2856-OFFSET(J2856,-计算结果!B$19,0,1,1),J2856-OFFSET(J2856,-ROW()+2,0,1,1))</f>
        <v>-415.43335935985669</v>
      </c>
      <c r="L2856" s="32" t="str">
        <f ca="1">IF(AND(F2856&gt;OFFSET(F2856,-计算结果!B$19,0,1,1),'000300'!K2856&lt;OFFSET('000300'!K2856,-计算结果!B$19,0,1,1)),"卖",IF(AND(F2856&lt;OFFSET(F2856,-计算结果!B$19,0,1,1),'000300'!K2856&gt;OFFSET('000300'!K2856,-计算结果!B$19,0,1,1)),"买",L2855))</f>
        <v>买</v>
      </c>
      <c r="M2856" s="4" t="str">
        <f t="shared" ca="1" si="178"/>
        <v/>
      </c>
      <c r="N2856" s="3">
        <f ca="1">IF(L2855="买",E2856/E2855-1,0)-IF(M2856=1,计算结果!B$17,0)</f>
        <v>2.7401144745238248E-3</v>
      </c>
      <c r="O2856" s="2">
        <f t="shared" ca="1" si="179"/>
        <v>1.9803253435018882</v>
      </c>
      <c r="P2856" s="3">
        <f ca="1">1-O2856/MAX(O$2:O2856)</f>
        <v>0.26123480205433802</v>
      </c>
    </row>
    <row r="2857" spans="1:16" x14ac:dyDescent="0.15">
      <c r="A2857" s="1">
        <v>42653</v>
      </c>
      <c r="B2857">
        <v>3265.36</v>
      </c>
      <c r="C2857">
        <v>3294.64</v>
      </c>
      <c r="D2857" s="21">
        <v>3258.96</v>
      </c>
      <c r="E2857" s="21">
        <v>3293.87</v>
      </c>
      <c r="F2857" s="43">
        <v>896.07987200000002</v>
      </c>
      <c r="G2857" s="3">
        <f t="shared" si="176"/>
        <v>1.2476638961294251E-2</v>
      </c>
      <c r="H2857" s="3">
        <f>1-E2857/MAX(E$2:E2857)</f>
        <v>0.43955114680460083</v>
      </c>
      <c r="I2857" s="21">
        <f ca="1">IF(ROW()&gt;计算结果!B$18-1,AVERAGE(OFFSET(E2857,0,0,-计算结果!B$18,1)),AVERAGE(OFFSET(E2857,0,0,-ROW()+1,1)))</f>
        <v>3255.6075000000001</v>
      </c>
      <c r="J2857" s="43">
        <f t="shared" ca="1" si="177"/>
        <v>643793.89732095948</v>
      </c>
      <c r="K2857" s="43">
        <f ca="1">IF(ROW()&gt;计算结果!B$19+1,J2857-OFFSET(J2857,-计算结果!B$19,0,1,1),J2857-OFFSET(J2857,-ROW()+2,0,1,1))</f>
        <v>1096.9080217601731</v>
      </c>
      <c r="L2857" s="32" t="str">
        <f ca="1">IF(AND(F2857&gt;OFFSET(F2857,-计算结果!B$19,0,1,1),'000300'!K2857&lt;OFFSET('000300'!K2857,-计算结果!B$19,0,1,1)),"卖",IF(AND(F2857&lt;OFFSET(F2857,-计算结果!B$19,0,1,1),'000300'!K2857&gt;OFFSET('000300'!K2857,-计算结果!B$19,0,1,1)),"买",L2856))</f>
        <v>买</v>
      </c>
      <c r="M2857" s="4" t="str">
        <f t="shared" ca="1" si="178"/>
        <v/>
      </c>
      <c r="N2857" s="3">
        <f ca="1">IF(L2856="买",E2857/E2856-1,0)-IF(M2857=1,计算结果!B$17,0)</f>
        <v>1.2476638961294251E-2</v>
      </c>
      <c r="O2857" s="2">
        <f t="shared" ca="1" si="179"/>
        <v>2.0050331478386623</v>
      </c>
      <c r="P2857" s="3">
        <f ca="1">1-O2857/MAX(O$2:O2857)</f>
        <v>0.25201749540240093</v>
      </c>
    </row>
    <row r="2858" spans="1:16" x14ac:dyDescent="0.15">
      <c r="A2858" s="1">
        <v>42654</v>
      </c>
      <c r="B2858">
        <v>3296.87</v>
      </c>
      <c r="C2858">
        <v>3308</v>
      </c>
      <c r="D2858" s="21">
        <v>3292.88</v>
      </c>
      <c r="E2858" s="21">
        <v>3306.56</v>
      </c>
      <c r="F2858" s="43">
        <v>882.13422079999998</v>
      </c>
      <c r="G2858" s="3">
        <f t="shared" si="176"/>
        <v>3.8526110623673393E-3</v>
      </c>
      <c r="H2858" s="3">
        <f>1-E2858/MAX(E$2:E2858)</f>
        <v>0.43739195535288911</v>
      </c>
      <c r="I2858" s="21">
        <f ca="1">IF(ROW()&gt;计算结果!B$18-1,AVERAGE(OFFSET(E2858,0,0,-计算结果!B$18,1)),AVERAGE(OFFSET(E2858,0,0,-ROW()+1,1)))</f>
        <v>3274.5250000000001</v>
      </c>
      <c r="J2858" s="43">
        <f t="shared" ca="1" si="177"/>
        <v>644676.0315417595</v>
      </c>
      <c r="K2858" s="43">
        <f ca="1">IF(ROW()&gt;计算结果!B$19+1,J2858-OFFSET(J2858,-计算结果!B$19,0,1,1),J2858-OFFSET(J2858,-ROW()+2,0,1,1))</f>
        <v>1289.4648320002016</v>
      </c>
      <c r="L2858" s="32" t="str">
        <f ca="1">IF(AND(F2858&gt;OFFSET(F2858,-计算结果!B$19,0,1,1),'000300'!K2858&lt;OFFSET('000300'!K2858,-计算结果!B$19,0,1,1)),"卖",IF(AND(F2858&lt;OFFSET(F2858,-计算结果!B$19,0,1,1),'000300'!K2858&gt;OFFSET('000300'!K2858,-计算结果!B$19,0,1,1)),"买",L2857))</f>
        <v>买</v>
      </c>
      <c r="M2858" s="4" t="str">
        <f t="shared" ca="1" si="178"/>
        <v/>
      </c>
      <c r="N2858" s="3">
        <f ca="1">IF(L2857="买",E2858/E2857-1,0)-IF(M2858=1,计算结果!B$17,0)</f>
        <v>3.8526110623673393E-3</v>
      </c>
      <c r="O2858" s="2">
        <f t="shared" ca="1" si="179"/>
        <v>2.0127577607244387</v>
      </c>
      <c r="P2858" s="3">
        <f ca="1">1-O2858/MAX(O$2:O2858)</f>
        <v>0.24913580973073102</v>
      </c>
    </row>
    <row r="2859" spans="1:16" x14ac:dyDescent="0.15">
      <c r="A2859" s="1">
        <v>42655</v>
      </c>
      <c r="B2859">
        <v>3299.14</v>
      </c>
      <c r="C2859">
        <v>3302.56</v>
      </c>
      <c r="D2859" s="21">
        <v>3289.75</v>
      </c>
      <c r="E2859" s="21">
        <v>3300.01</v>
      </c>
      <c r="F2859" s="43">
        <v>723.86912256000005</v>
      </c>
      <c r="G2859" s="3">
        <f t="shared" si="176"/>
        <v>-1.9809106745377614E-3</v>
      </c>
      <c r="H2859" s="3">
        <f>1-E2859/MAX(E$2:E2859)</f>
        <v>0.4385064316341114</v>
      </c>
      <c r="I2859" s="21">
        <f ca="1">IF(ROW()&gt;计算结果!B$18-1,AVERAGE(OFFSET(E2859,0,0,-计算结果!B$18,1)),AVERAGE(OFFSET(E2859,0,0,-ROW()+1,1)))</f>
        <v>3288.43</v>
      </c>
      <c r="J2859" s="43">
        <f t="shared" ca="1" si="177"/>
        <v>645399.90066431952</v>
      </c>
      <c r="K2859" s="43">
        <f ca="1">IF(ROW()&gt;计算结果!B$19+1,J2859-OFFSET(J2859,-计算结果!B$19,0,1,1),J2859-OFFSET(J2859,-ROW()+2,0,1,1))</f>
        <v>1113.4163763201796</v>
      </c>
      <c r="L2859" s="32" t="str">
        <f ca="1">IF(AND(F2859&gt;OFFSET(F2859,-计算结果!B$19,0,1,1),'000300'!K2859&lt;OFFSET('000300'!K2859,-计算结果!B$19,0,1,1)),"卖",IF(AND(F2859&lt;OFFSET(F2859,-计算结果!B$19,0,1,1),'000300'!K2859&gt;OFFSET('000300'!K2859,-计算结果!B$19,0,1,1)),"买",L2858))</f>
        <v>买</v>
      </c>
      <c r="M2859" s="4" t="str">
        <f t="shared" ca="1" si="178"/>
        <v/>
      </c>
      <c r="N2859" s="3">
        <f ca="1">IF(L2858="买",E2859/E2858-1,0)-IF(M2859=1,计算结果!B$17,0)</f>
        <v>-1.9809106745377614E-3</v>
      </c>
      <c r="O2859" s="2">
        <f t="shared" ca="1" si="179"/>
        <v>2.0087706673909609</v>
      </c>
      <c r="P2859" s="3">
        <f ca="1">1-O2859/MAX(O$2:O2859)</f>
        <v>0.25062320462036358</v>
      </c>
    </row>
    <row r="2860" spans="1:16" x14ac:dyDescent="0.15">
      <c r="A2860" s="1">
        <v>42656</v>
      </c>
      <c r="B2860">
        <v>3299.16</v>
      </c>
      <c r="C2860">
        <v>3307.41</v>
      </c>
      <c r="D2860" s="21">
        <v>3292.4</v>
      </c>
      <c r="E2860" s="21">
        <v>3302.65</v>
      </c>
      <c r="F2860" s="43">
        <v>799.23748864000004</v>
      </c>
      <c r="G2860" s="3">
        <f t="shared" si="176"/>
        <v>7.9999757576487696E-4</v>
      </c>
      <c r="H2860" s="3">
        <f>1-E2860/MAX(E$2:E2860)</f>
        <v>0.43805723814061115</v>
      </c>
      <c r="I2860" s="21">
        <f ca="1">IF(ROW()&gt;计算结果!B$18-1,AVERAGE(OFFSET(E2860,0,0,-计算结果!B$18,1)),AVERAGE(OFFSET(E2860,0,0,-ROW()+1,1)))</f>
        <v>3300.7725</v>
      </c>
      <c r="J2860" s="43">
        <f t="shared" ca="1" si="177"/>
        <v>646199.13815295952</v>
      </c>
      <c r="K2860" s="43">
        <f ca="1">IF(ROW()&gt;计算结果!B$19+1,J2860-OFFSET(J2860,-计算结果!B$19,0,1,1),J2860-OFFSET(J2860,-ROW()+2,0,1,1))</f>
        <v>1232.191283200169</v>
      </c>
      <c r="L2860" s="32" t="str">
        <f ca="1">IF(AND(F2860&gt;OFFSET(F2860,-计算结果!B$19,0,1,1),'000300'!K2860&lt;OFFSET('000300'!K2860,-计算结果!B$19,0,1,1)),"卖",IF(AND(F2860&lt;OFFSET(F2860,-计算结果!B$19,0,1,1),'000300'!K2860&gt;OFFSET('000300'!K2860,-计算结果!B$19,0,1,1)),"买",L2859))</f>
        <v>买</v>
      </c>
      <c r="M2860" s="4" t="str">
        <f t="shared" ca="1" si="178"/>
        <v/>
      </c>
      <c r="N2860" s="3">
        <f ca="1">IF(L2859="买",E2860/E2859-1,0)-IF(M2860=1,计算结果!B$17,0)</f>
        <v>7.9999757576487696E-4</v>
      </c>
      <c r="O2860" s="2">
        <f t="shared" ca="1" si="179"/>
        <v>2.0103776790551411</v>
      </c>
      <c r="P2860" s="3">
        <f ca="1">1-O2860/MAX(O$2:O2860)</f>
        <v>0.25002370500072546</v>
      </c>
    </row>
    <row r="2861" spans="1:16" x14ac:dyDescent="0.15">
      <c r="A2861" s="1">
        <v>42657</v>
      </c>
      <c r="B2861">
        <v>3298.73</v>
      </c>
      <c r="C2861">
        <v>3306.69</v>
      </c>
      <c r="D2861" s="21">
        <v>3285.73</v>
      </c>
      <c r="E2861" s="21">
        <v>3305.85</v>
      </c>
      <c r="F2861" s="43">
        <v>814.85594623999998</v>
      </c>
      <c r="G2861" s="3">
        <f t="shared" si="176"/>
        <v>9.6891889846029144E-4</v>
      </c>
      <c r="H2861" s="3">
        <f>1-E2861/MAX(E$2:E2861)</f>
        <v>0.43751276117879268</v>
      </c>
      <c r="I2861" s="21">
        <f ca="1">IF(ROW()&gt;计算结果!B$18-1,AVERAGE(OFFSET(E2861,0,0,-计算结果!B$18,1)),AVERAGE(OFFSET(E2861,0,0,-ROW()+1,1)))</f>
        <v>3303.7674999999999</v>
      </c>
      <c r="J2861" s="43">
        <f t="shared" ca="1" si="177"/>
        <v>647013.99409919954</v>
      </c>
      <c r="K2861" s="43">
        <f ca="1">IF(ROW()&gt;计算结果!B$19+1,J2861-OFFSET(J2861,-计算结果!B$19,0,1,1),J2861-OFFSET(J2861,-ROW()+2,0,1,1))</f>
        <v>2834.0556185601745</v>
      </c>
      <c r="L2861" s="32" t="str">
        <f ca="1">IF(AND(F2861&gt;OFFSET(F2861,-计算结果!B$19,0,1,1),'000300'!K2861&lt;OFFSET('000300'!K2861,-计算结果!B$19,0,1,1)),"卖",IF(AND(F2861&lt;OFFSET(F2861,-计算结果!B$19,0,1,1),'000300'!K2861&gt;OFFSET('000300'!K2861,-计算结果!B$19,0,1,1)),"买",L2860))</f>
        <v>买</v>
      </c>
      <c r="M2861" s="4" t="str">
        <f t="shared" ca="1" si="178"/>
        <v/>
      </c>
      <c r="N2861" s="3">
        <f ca="1">IF(L2860="买",E2861/E2860-1,0)-IF(M2861=1,计算结果!B$17,0)</f>
        <v>9.6891889846029144E-4</v>
      </c>
      <c r="O2861" s="2">
        <f t="shared" ca="1" si="179"/>
        <v>2.0123255719814201</v>
      </c>
      <c r="P2861" s="3">
        <f ca="1">1-O2861/MAX(O$2:O2861)</f>
        <v>0.24929703879510345</v>
      </c>
    </row>
    <row r="2862" spans="1:16" x14ac:dyDescent="0.15">
      <c r="A2862" s="1">
        <v>42660</v>
      </c>
      <c r="B2862">
        <v>3305.96</v>
      </c>
      <c r="C2862">
        <v>3309.01</v>
      </c>
      <c r="D2862" s="21">
        <v>3271.54</v>
      </c>
      <c r="E2862" s="21">
        <v>3277.88</v>
      </c>
      <c r="F2862" s="43">
        <v>881.99421952</v>
      </c>
      <c r="G2862" s="3">
        <f t="shared" si="176"/>
        <v>-8.460758957605452E-3</v>
      </c>
      <c r="H2862" s="3">
        <f>1-E2862/MAX(E$2:E2862)</f>
        <v>0.44227183012318783</v>
      </c>
      <c r="I2862" s="21">
        <f ca="1">IF(ROW()&gt;计算结果!B$18-1,AVERAGE(OFFSET(E2862,0,0,-计算结果!B$18,1)),AVERAGE(OFFSET(E2862,0,0,-ROW()+1,1)))</f>
        <v>3296.5974999999999</v>
      </c>
      <c r="J2862" s="43">
        <f t="shared" ca="1" si="177"/>
        <v>646131.99987967953</v>
      </c>
      <c r="K2862" s="43">
        <f ca="1">IF(ROW()&gt;计算结果!B$19+1,J2862-OFFSET(J2862,-计算结果!B$19,0,1,1),J2862-OFFSET(J2862,-ROW()+2,0,1,1))</f>
        <v>2618.5727180801332</v>
      </c>
      <c r="L2862" s="32" t="str">
        <f ca="1">IF(AND(F2862&gt;OFFSET(F2862,-计算结果!B$19,0,1,1),'000300'!K2862&lt;OFFSET('000300'!K2862,-计算结果!B$19,0,1,1)),"卖",IF(AND(F2862&lt;OFFSET(F2862,-计算结果!B$19,0,1,1),'000300'!K2862&gt;OFFSET('000300'!K2862,-计算结果!B$19,0,1,1)),"买",L2861))</f>
        <v>买</v>
      </c>
      <c r="M2862" s="4" t="str">
        <f t="shared" ca="1" si="178"/>
        <v/>
      </c>
      <c r="N2862" s="3">
        <f ca="1">IF(L2861="买",E2862/E2861-1,0)-IF(M2862=1,计算结果!B$17,0)</f>
        <v>-8.460758957605452E-3</v>
      </c>
      <c r="O2862" s="2">
        <f t="shared" ca="1" si="179"/>
        <v>1.9952997703726598</v>
      </c>
      <c r="P2862" s="3">
        <f ca="1">1-O2862/MAX(O$2:O2862)</f>
        <v>0.25564855559861877</v>
      </c>
    </row>
    <row r="2863" spans="1:16" x14ac:dyDescent="0.15">
      <c r="A2863" s="1">
        <v>42661</v>
      </c>
      <c r="B2863">
        <v>3272.68</v>
      </c>
      <c r="C2863">
        <v>3321.33</v>
      </c>
      <c r="D2863" s="21">
        <v>3272.68</v>
      </c>
      <c r="E2863" s="21">
        <v>3321.33</v>
      </c>
      <c r="F2863" s="43">
        <v>1046.2504550399999</v>
      </c>
      <c r="G2863" s="3">
        <f t="shared" si="176"/>
        <v>1.3255518810938671E-2</v>
      </c>
      <c r="H2863" s="3">
        <f>1-E2863/MAX(E$2:E2863)</f>
        <v>0.43487885387599534</v>
      </c>
      <c r="I2863" s="21">
        <f ca="1">IF(ROW()&gt;计算结果!B$18-1,AVERAGE(OFFSET(E2863,0,0,-计算结果!B$18,1)),AVERAGE(OFFSET(E2863,0,0,-ROW()+1,1)))</f>
        <v>3301.9275000000002</v>
      </c>
      <c r="J2863" s="43">
        <f t="shared" ca="1" si="177"/>
        <v>647178.25033471955</v>
      </c>
      <c r="K2863" s="43">
        <f ca="1">IF(ROW()&gt;计算结果!B$19+1,J2863-OFFSET(J2863,-计算结果!B$19,0,1,1),J2863-OFFSET(J2863,-ROW()+2,0,1,1))</f>
        <v>4184.7872307201615</v>
      </c>
      <c r="L2863" s="32" t="str">
        <f ca="1">IF(AND(F2863&gt;OFFSET(F2863,-计算结果!B$19,0,1,1),'000300'!K2863&lt;OFFSET('000300'!K2863,-计算结果!B$19,0,1,1)),"卖",IF(AND(F2863&lt;OFFSET(F2863,-计算结果!B$19,0,1,1),'000300'!K2863&gt;OFFSET('000300'!K2863,-计算结果!B$19,0,1,1)),"买",L2862))</f>
        <v>买</v>
      </c>
      <c r="M2863" s="4" t="str">
        <f t="shared" ca="1" si="178"/>
        <v/>
      </c>
      <c r="N2863" s="3">
        <f ca="1">IF(L2862="买",E2863/E2862-1,0)-IF(M2863=1,计算结果!B$17,0)</f>
        <v>1.3255518810938671E-2</v>
      </c>
      <c r="O2863" s="2">
        <f t="shared" ca="1" si="179"/>
        <v>2.0217485040122964</v>
      </c>
      <c r="P2863" s="3">
        <f ca="1">1-O2863/MAX(O$2:O2863)</f>
        <v>0.24578179102540676</v>
      </c>
    </row>
    <row r="2864" spans="1:16" x14ac:dyDescent="0.15">
      <c r="A2864" s="1">
        <v>42662</v>
      </c>
      <c r="B2864">
        <v>3323.3</v>
      </c>
      <c r="C2864">
        <v>3332.52</v>
      </c>
      <c r="D2864" s="21">
        <v>3309.83</v>
      </c>
      <c r="E2864" s="21">
        <v>3316.24</v>
      </c>
      <c r="F2864" s="43">
        <v>963.54443263999997</v>
      </c>
      <c r="G2864" s="3">
        <f t="shared" si="176"/>
        <v>-1.5325185994767843E-3</v>
      </c>
      <c r="H2864" s="3">
        <f>1-E2864/MAX(E$2:E2864)</f>
        <v>0.43574491254338799</v>
      </c>
      <c r="I2864" s="21">
        <f ca="1">IF(ROW()&gt;计算结果!B$18-1,AVERAGE(OFFSET(E2864,0,0,-计算结果!B$18,1)),AVERAGE(OFFSET(E2864,0,0,-ROW()+1,1)))</f>
        <v>3305.3249999999998</v>
      </c>
      <c r="J2864" s="43">
        <f t="shared" ca="1" si="177"/>
        <v>648141.7947673595</v>
      </c>
      <c r="K2864" s="43">
        <f ca="1">IF(ROW()&gt;计算结果!B$19+1,J2864-OFFSET(J2864,-计算结果!B$19,0,1,1),J2864-OFFSET(J2864,-ROW()+2,0,1,1))</f>
        <v>5770.5346662400989</v>
      </c>
      <c r="L2864" s="32" t="str">
        <f ca="1">IF(AND(F2864&gt;OFFSET(F2864,-计算结果!B$19,0,1,1),'000300'!K2864&lt;OFFSET('000300'!K2864,-计算结果!B$19,0,1,1)),"卖",IF(AND(F2864&lt;OFFSET(F2864,-计算结果!B$19,0,1,1),'000300'!K2864&gt;OFFSET('000300'!K2864,-计算结果!B$19,0,1,1)),"买",L2863))</f>
        <v>买</v>
      </c>
      <c r="M2864" s="4" t="str">
        <f t="shared" ca="1" si="178"/>
        <v/>
      </c>
      <c r="N2864" s="3">
        <f ca="1">IF(L2863="买",E2864/E2863-1,0)-IF(M2864=1,计算结果!B$17,0)</f>
        <v>-1.5325185994767843E-3</v>
      </c>
      <c r="O2864" s="2">
        <f t="shared" ca="1" si="179"/>
        <v>2.0186501368264334</v>
      </c>
      <c r="P2864" s="3">
        <f ca="1">1-O2864/MAX(O$2:O2864)</f>
        <v>0.24693764445872435</v>
      </c>
    </row>
    <row r="2865" spans="1:16" x14ac:dyDescent="0.15">
      <c r="A2865" s="1">
        <v>42663</v>
      </c>
      <c r="B2865">
        <v>3317.18</v>
      </c>
      <c r="C2865">
        <v>3324.9</v>
      </c>
      <c r="D2865" s="21">
        <v>3312.17</v>
      </c>
      <c r="E2865" s="21">
        <v>3318.6</v>
      </c>
      <c r="F2865" s="43">
        <v>824.81094656000005</v>
      </c>
      <c r="G2865" s="3">
        <f t="shared" si="176"/>
        <v>7.1164933780432094E-4</v>
      </c>
      <c r="H2865" s="3">
        <f>1-E2865/MAX(E$2:E2865)</f>
        <v>0.43534336078404678</v>
      </c>
      <c r="I2865" s="21">
        <f ca="1">IF(ROW()&gt;计算结果!B$18-1,AVERAGE(OFFSET(E2865,0,0,-计算结果!B$18,1)),AVERAGE(OFFSET(E2865,0,0,-ROW()+1,1)))</f>
        <v>3308.5125000000003</v>
      </c>
      <c r="J2865" s="43">
        <f t="shared" ca="1" si="177"/>
        <v>648966.6057139195</v>
      </c>
      <c r="K2865" s="43">
        <f ca="1">IF(ROW()&gt;计算结果!B$19+1,J2865-OFFSET(J2865,-计算结果!B$19,0,1,1),J2865-OFFSET(J2865,-ROW()+2,0,1,1))</f>
        <v>6068.7882649600506</v>
      </c>
      <c r="L2865" s="32" t="str">
        <f ca="1">IF(AND(F2865&gt;OFFSET(F2865,-计算结果!B$19,0,1,1),'000300'!K2865&lt;OFFSET('000300'!K2865,-计算结果!B$19,0,1,1)),"卖",IF(AND(F2865&lt;OFFSET(F2865,-计算结果!B$19,0,1,1),'000300'!K2865&gt;OFFSET('000300'!K2865,-计算结果!B$19,0,1,1)),"买",L2864))</f>
        <v>买</v>
      </c>
      <c r="M2865" s="4" t="str">
        <f t="shared" ca="1" si="178"/>
        <v/>
      </c>
      <c r="N2865" s="3">
        <f ca="1">IF(L2864="买",E2865/E2864-1,0)-IF(M2865=1,计算结果!B$17,0)</f>
        <v>7.1164933780432094E-4</v>
      </c>
      <c r="O2865" s="2">
        <f t="shared" ca="1" si="179"/>
        <v>2.0200867078595643</v>
      </c>
      <c r="P2865" s="3">
        <f ca="1">1-O2865/MAX(O$2:O2865)</f>
        <v>0.24640172813207817</v>
      </c>
    </row>
    <row r="2866" spans="1:16" x14ac:dyDescent="0.15">
      <c r="A2866" s="1">
        <v>42664</v>
      </c>
      <c r="B2866">
        <v>3315.72</v>
      </c>
      <c r="C2866">
        <v>3341.56</v>
      </c>
      <c r="D2866" s="21">
        <v>3309.18</v>
      </c>
      <c r="E2866" s="21">
        <v>3327.74</v>
      </c>
      <c r="F2866" s="43">
        <v>1071.1493017600001</v>
      </c>
      <c r="G2866" s="3">
        <f t="shared" si="176"/>
        <v>2.7541734466340895E-3</v>
      </c>
      <c r="H2866" s="3">
        <f>1-E2866/MAX(E$2:E2866)</f>
        <v>0.43378819846185257</v>
      </c>
      <c r="I2866" s="21">
        <f ca="1">IF(ROW()&gt;计算结果!B$18-1,AVERAGE(OFFSET(E2866,0,0,-计算结果!B$18,1)),AVERAGE(OFFSET(E2866,0,0,-ROW()+1,1)))</f>
        <v>3320.9775</v>
      </c>
      <c r="J2866" s="43">
        <f t="shared" ca="1" si="177"/>
        <v>650037.75501567952</v>
      </c>
      <c r="K2866" s="43">
        <f ca="1">IF(ROW()&gt;计算结果!B$19+1,J2866-OFFSET(J2866,-计算结果!B$19,0,1,1),J2866-OFFSET(J2866,-ROW()+2,0,1,1))</f>
        <v>6243.8576947200345</v>
      </c>
      <c r="L2866" s="32" t="str">
        <f ca="1">IF(AND(F2866&gt;OFFSET(F2866,-计算结果!B$19,0,1,1),'000300'!K2866&lt;OFFSET('000300'!K2866,-计算结果!B$19,0,1,1)),"卖",IF(AND(F2866&lt;OFFSET(F2866,-计算结果!B$19,0,1,1),'000300'!K2866&gt;OFFSET('000300'!K2866,-计算结果!B$19,0,1,1)),"买",L2865))</f>
        <v>买</v>
      </c>
      <c r="M2866" s="4" t="str">
        <f t="shared" ca="1" si="178"/>
        <v/>
      </c>
      <c r="N2866" s="3">
        <f ca="1">IF(L2865="买",E2866/E2865-1,0)-IF(M2866=1,计算结果!B$17,0)</f>
        <v>2.7541734466340895E-3</v>
      </c>
      <c r="O2866" s="2">
        <f t="shared" ca="1" si="179"/>
        <v>2.0256503770302494</v>
      </c>
      <c r="P2866" s="3">
        <f ca="1">1-O2866/MAX(O$2:O2866)</f>
        <v>0.24432618778227022</v>
      </c>
    </row>
    <row r="2867" spans="1:16" x14ac:dyDescent="0.15">
      <c r="A2867" s="1">
        <v>42667</v>
      </c>
      <c r="B2867">
        <v>3332.51</v>
      </c>
      <c r="C2867">
        <v>3382.83</v>
      </c>
      <c r="D2867" s="21">
        <v>3330.97</v>
      </c>
      <c r="E2867" s="21">
        <v>3367.58</v>
      </c>
      <c r="F2867" s="43">
        <v>1500.63005696</v>
      </c>
      <c r="G2867" s="3">
        <f t="shared" si="176"/>
        <v>1.197208916561987E-2</v>
      </c>
      <c r="H2867" s="3">
        <f>1-E2867/MAX(E$2:E2867)</f>
        <v>0.42700946028721154</v>
      </c>
      <c r="I2867" s="21">
        <f ca="1">IF(ROW()&gt;计算结果!B$18-1,AVERAGE(OFFSET(E2867,0,0,-计算结果!B$18,1)),AVERAGE(OFFSET(E2867,0,0,-ROW()+1,1)))</f>
        <v>3332.54</v>
      </c>
      <c r="J2867" s="43">
        <f t="shared" ca="1" si="177"/>
        <v>651538.38507263956</v>
      </c>
      <c r="K2867" s="43">
        <f ca="1">IF(ROW()&gt;计算结果!B$19+1,J2867-OFFSET(J2867,-计算结果!B$19,0,1,1),J2867-OFFSET(J2867,-ROW()+2,0,1,1))</f>
        <v>6862.3535308800638</v>
      </c>
      <c r="L2867" s="32" t="str">
        <f ca="1">IF(AND(F2867&gt;OFFSET(F2867,-计算结果!B$19,0,1,1),'000300'!K2867&lt;OFFSET('000300'!K2867,-计算结果!B$19,0,1,1)),"卖",IF(AND(F2867&lt;OFFSET(F2867,-计算结果!B$19,0,1,1),'000300'!K2867&gt;OFFSET('000300'!K2867,-计算结果!B$19,0,1,1)),"买",L2866))</f>
        <v>买</v>
      </c>
      <c r="M2867" s="4" t="str">
        <f t="shared" ca="1" si="178"/>
        <v/>
      </c>
      <c r="N2867" s="3">
        <f ca="1">IF(L2866="买",E2867/E2866-1,0)-IF(M2867=1,计算结果!B$17,0)</f>
        <v>1.197208916561987E-2</v>
      </c>
      <c r="O2867" s="2">
        <f t="shared" ca="1" si="179"/>
        <v>2.0499016439624271</v>
      </c>
      <c r="P2867" s="3">
        <f ca="1">1-O2867/MAX(O$2:O2867)</f>
        <v>0.23527919352227566</v>
      </c>
    </row>
    <row r="2868" spans="1:16" x14ac:dyDescent="0.15">
      <c r="A2868" s="1">
        <v>42668</v>
      </c>
      <c r="B2868">
        <v>3367.48</v>
      </c>
      <c r="C2868">
        <v>3373.91</v>
      </c>
      <c r="D2868" s="21">
        <v>3356.59</v>
      </c>
      <c r="E2868" s="21">
        <v>3367.45</v>
      </c>
      <c r="F2868" s="43">
        <v>1105.76508928</v>
      </c>
      <c r="G2868" s="3">
        <f t="shared" si="176"/>
        <v>-3.8603388783697845E-5</v>
      </c>
      <c r="H2868" s="3">
        <f>1-E2868/MAX(E$2:E2868)</f>
        <v>0.42703157966378547</v>
      </c>
      <c r="I2868" s="21">
        <f ca="1">IF(ROW()&gt;计算结果!B$18-1,AVERAGE(OFFSET(E2868,0,0,-计算结果!B$18,1)),AVERAGE(OFFSET(E2868,0,0,-ROW()+1,1)))</f>
        <v>3345.3424999999997</v>
      </c>
      <c r="J2868" s="43">
        <f t="shared" ca="1" si="177"/>
        <v>652644.15016191953</v>
      </c>
      <c r="K2868" s="43">
        <f ca="1">IF(ROW()&gt;计算结果!B$19+1,J2868-OFFSET(J2868,-计算结果!B$19,0,1,1),J2868-OFFSET(J2868,-ROW()+2,0,1,1))</f>
        <v>7244.2494976000162</v>
      </c>
      <c r="L2868" s="32" t="str">
        <f ca="1">IF(AND(F2868&gt;OFFSET(F2868,-计算结果!B$19,0,1,1),'000300'!K2868&lt;OFFSET('000300'!K2868,-计算结果!B$19,0,1,1)),"卖",IF(AND(F2868&lt;OFFSET(F2868,-计算结果!B$19,0,1,1),'000300'!K2868&gt;OFFSET('000300'!K2868,-计算结果!B$19,0,1,1)),"买",L2867))</f>
        <v>买</v>
      </c>
      <c r="M2868" s="4" t="str">
        <f t="shared" ca="1" si="178"/>
        <v/>
      </c>
      <c r="N2868" s="3">
        <f ca="1">IF(L2867="买",E2868/E2867-1,0)-IF(M2868=1,计算结果!B$17,0)</f>
        <v>-3.8603388783697845E-5</v>
      </c>
      <c r="O2868" s="2">
        <f t="shared" ca="1" si="179"/>
        <v>2.0498225108122967</v>
      </c>
      <c r="P2868" s="3">
        <f ca="1">1-O2868/MAX(O$2:O2868)</f>
        <v>0.23530871433687917</v>
      </c>
    </row>
    <row r="2869" spans="1:16" x14ac:dyDescent="0.15">
      <c r="A2869" s="1">
        <v>42669</v>
      </c>
      <c r="B2869">
        <v>3365.2</v>
      </c>
      <c r="C2869">
        <v>3367.83</v>
      </c>
      <c r="D2869" s="21">
        <v>3349.57</v>
      </c>
      <c r="E2869" s="21">
        <v>3354.8</v>
      </c>
      <c r="F2869" s="43">
        <v>1047.1931904</v>
      </c>
      <c r="G2869" s="3">
        <f t="shared" si="176"/>
        <v>-3.756551693417709E-3</v>
      </c>
      <c r="H2869" s="3">
        <f>1-E2869/MAX(E$2:E2869)</f>
        <v>0.42918396515347434</v>
      </c>
      <c r="I2869" s="21">
        <f ca="1">IF(ROW()&gt;计算结果!B$18-1,AVERAGE(OFFSET(E2869,0,0,-计算结果!B$18,1)),AVERAGE(OFFSET(E2869,0,0,-ROW()+1,1)))</f>
        <v>3354.3924999999999</v>
      </c>
      <c r="J2869" s="43">
        <f t="shared" ca="1" si="177"/>
        <v>653691.34335231956</v>
      </c>
      <c r="K2869" s="43">
        <f ca="1">IF(ROW()&gt;计算结果!B$19+1,J2869-OFFSET(J2869,-计算结果!B$19,0,1,1),J2869-OFFSET(J2869,-ROW()+2,0,1,1))</f>
        <v>7492.2051993600326</v>
      </c>
      <c r="L2869" s="32" t="str">
        <f ca="1">IF(AND(F2869&gt;OFFSET(F2869,-计算结果!B$19,0,1,1),'000300'!K2869&lt;OFFSET('000300'!K2869,-计算结果!B$19,0,1,1)),"卖",IF(AND(F2869&lt;OFFSET(F2869,-计算结果!B$19,0,1,1),'000300'!K2869&gt;OFFSET('000300'!K2869,-计算结果!B$19,0,1,1)),"买",L2868))</f>
        <v>买</v>
      </c>
      <c r="M2869" s="4" t="str">
        <f t="shared" ca="1" si="178"/>
        <v/>
      </c>
      <c r="N2869" s="3">
        <f ca="1">IF(L2868="买",E2869/E2868-1,0)-IF(M2869=1,计算结果!B$17,0)</f>
        <v>-3.756551693417709E-3</v>
      </c>
      <c r="O2869" s="2">
        <f t="shared" ca="1" si="179"/>
        <v>2.0421222465880988</v>
      </c>
      <c r="P2869" s="3">
        <f ca="1">1-O2869/MAX(O$2:O2869)</f>
        <v>0.23818131668097886</v>
      </c>
    </row>
    <row r="2870" spans="1:16" x14ac:dyDescent="0.15">
      <c r="A2870" s="1">
        <v>42670</v>
      </c>
      <c r="B2870">
        <v>3351.46</v>
      </c>
      <c r="C2870">
        <v>3352.35</v>
      </c>
      <c r="D2870" s="21">
        <v>3335.13</v>
      </c>
      <c r="E2870" s="21">
        <v>3345.7</v>
      </c>
      <c r="F2870" s="43">
        <v>852.41012223999996</v>
      </c>
      <c r="G2870" s="3">
        <f t="shared" si="176"/>
        <v>-2.7125312984381811E-3</v>
      </c>
      <c r="H2870" s="3">
        <f>1-E2870/MAX(E$2:E2870)</f>
        <v>0.43073232151364593</v>
      </c>
      <c r="I2870" s="21">
        <f ca="1">IF(ROW()&gt;计算结果!B$18-1,AVERAGE(OFFSET(E2870,0,0,-计算结果!B$18,1)),AVERAGE(OFFSET(E2870,0,0,-ROW()+1,1)))</f>
        <v>3358.8824999999997</v>
      </c>
      <c r="J2870" s="43">
        <f t="shared" ca="1" si="177"/>
        <v>654543.75347455952</v>
      </c>
      <c r="K2870" s="43">
        <f ca="1">IF(ROW()&gt;计算结果!B$19+1,J2870-OFFSET(J2870,-计算结果!B$19,0,1,1),J2870-OFFSET(J2870,-ROW()+2,0,1,1))</f>
        <v>7529.7593753599795</v>
      </c>
      <c r="L2870" s="32" t="str">
        <f ca="1">IF(AND(F2870&gt;OFFSET(F2870,-计算结果!B$19,0,1,1),'000300'!K2870&lt;OFFSET('000300'!K2870,-计算结果!B$19,0,1,1)),"卖",IF(AND(F2870&lt;OFFSET(F2870,-计算结果!B$19,0,1,1),'000300'!K2870&gt;OFFSET('000300'!K2870,-计算结果!B$19,0,1,1)),"买",L2869))</f>
        <v>买</v>
      </c>
      <c r="M2870" s="4" t="str">
        <f t="shared" ca="1" si="178"/>
        <v/>
      </c>
      <c r="N2870" s="3">
        <f ca="1">IF(L2869="买",E2870/E2869-1,0)-IF(M2870=1,计算结果!B$17,0)</f>
        <v>-2.7125312984381811E-3</v>
      </c>
      <c r="O2870" s="2">
        <f t="shared" ca="1" si="179"/>
        <v>2.0365829260789918</v>
      </c>
      <c r="P2870" s="3">
        <f ca="1">1-O2870/MAX(O$2:O2870)</f>
        <v>0.24024777370321659</v>
      </c>
    </row>
    <row r="2871" spans="1:16" x14ac:dyDescent="0.15">
      <c r="A2871" s="1">
        <v>42671</v>
      </c>
      <c r="B2871">
        <v>3347.14</v>
      </c>
      <c r="C2871">
        <v>3370.75</v>
      </c>
      <c r="D2871" s="21">
        <v>3337.29</v>
      </c>
      <c r="E2871" s="21">
        <v>3340.13</v>
      </c>
      <c r="F2871" s="43">
        <v>1047.9797043200001</v>
      </c>
      <c r="G2871" s="3">
        <f t="shared" si="176"/>
        <v>-1.6648235047971305E-3</v>
      </c>
      <c r="H2871" s="3">
        <f>1-E2871/MAX(E$2:E2871)</f>
        <v>0.43168005172531132</v>
      </c>
      <c r="I2871" s="21">
        <f ca="1">IF(ROW()&gt;计算结果!B$18-1,AVERAGE(OFFSET(E2871,0,0,-计算结果!B$18,1)),AVERAGE(OFFSET(E2871,0,0,-ROW()+1,1)))</f>
        <v>3352.0200000000004</v>
      </c>
      <c r="J2871" s="43">
        <f t="shared" ca="1" si="177"/>
        <v>653495.77377023955</v>
      </c>
      <c r="K2871" s="43">
        <f ca="1">IF(ROW()&gt;计算结果!B$19+1,J2871-OFFSET(J2871,-计算结果!B$19,0,1,1),J2871-OFFSET(J2871,-ROW()+2,0,1,1))</f>
        <v>7363.7738905600272</v>
      </c>
      <c r="L2871" s="32" t="str">
        <f ca="1">IF(AND(F2871&gt;OFFSET(F2871,-计算结果!B$19,0,1,1),'000300'!K2871&lt;OFFSET('000300'!K2871,-计算结果!B$19,0,1,1)),"卖",IF(AND(F2871&lt;OFFSET(F2871,-计算结果!B$19,0,1,1),'000300'!K2871&gt;OFFSET('000300'!K2871,-计算结果!B$19,0,1,1)),"买",L2870))</f>
        <v>买</v>
      </c>
      <c r="M2871" s="4" t="str">
        <f t="shared" ca="1" si="178"/>
        <v/>
      </c>
      <c r="N2871" s="3">
        <f ca="1">IF(L2870="买",E2871/E2870-1,0)-IF(M2871=1,计算结果!B$17,0)</f>
        <v>-1.6648235047971305E-3</v>
      </c>
      <c r="O2871" s="2">
        <f t="shared" ca="1" si="179"/>
        <v>2.0331923749541869</v>
      </c>
      <c r="P2871" s="3">
        <f ca="1">1-O2871/MAX(O$2:O2871)</f>
        <v>0.24151262706737742</v>
      </c>
    </row>
    <row r="2872" spans="1:16" x14ac:dyDescent="0.15">
      <c r="A2872" s="1">
        <v>42674</v>
      </c>
      <c r="B2872">
        <v>3332.41</v>
      </c>
      <c r="C2872">
        <v>3340.47</v>
      </c>
      <c r="D2872" s="21">
        <v>3317.33</v>
      </c>
      <c r="E2872" s="21">
        <v>3336.28</v>
      </c>
      <c r="F2872" s="43">
        <v>807.01825024000004</v>
      </c>
      <c r="G2872" s="3">
        <f t="shared" si="176"/>
        <v>-1.1526497471655572E-3</v>
      </c>
      <c r="H2872" s="3">
        <f>1-E2872/MAX(E$2:E2872)</f>
        <v>0.43233512556999931</v>
      </c>
      <c r="I2872" s="21">
        <f ca="1">IF(ROW()&gt;计算结果!B$18-1,AVERAGE(OFFSET(E2872,0,0,-计算结果!B$18,1)),AVERAGE(OFFSET(E2872,0,0,-ROW()+1,1)))</f>
        <v>3344.2275000000004</v>
      </c>
      <c r="J2872" s="43">
        <f t="shared" ca="1" si="177"/>
        <v>652688.75551999954</v>
      </c>
      <c r="K2872" s="43">
        <f ca="1">IF(ROW()&gt;计算结果!B$19+1,J2872-OFFSET(J2872,-计算结果!B$19,0,1,1),J2872-OFFSET(J2872,-ROW()+2,0,1,1))</f>
        <v>5510.5051852799952</v>
      </c>
      <c r="L2872" s="32" t="str">
        <f ca="1">IF(AND(F2872&gt;OFFSET(F2872,-计算结果!B$19,0,1,1),'000300'!K2872&lt;OFFSET('000300'!K2872,-计算结果!B$19,0,1,1)),"卖",IF(AND(F2872&lt;OFFSET(F2872,-计算结果!B$19,0,1,1),'000300'!K2872&gt;OFFSET('000300'!K2872,-计算结果!B$19,0,1,1)),"买",L2871))</f>
        <v>买</v>
      </c>
      <c r="M2872" s="4" t="str">
        <f t="shared" ca="1" si="178"/>
        <v/>
      </c>
      <c r="N2872" s="3">
        <f ca="1">IF(L2871="买",E2872/E2871-1,0)-IF(M2872=1,计算结果!B$17,0)</f>
        <v>-1.1526497471655572E-3</v>
      </c>
      <c r="O2872" s="2">
        <f t="shared" ca="1" si="179"/>
        <v>2.0308488162772571</v>
      </c>
      <c r="P2872" s="3">
        <f ca="1">1-O2872/MAX(O$2:O2872)</f>
        <v>0.24238689734601648</v>
      </c>
    </row>
    <row r="2873" spans="1:16" x14ac:dyDescent="0.15">
      <c r="A2873" s="1">
        <v>42675</v>
      </c>
      <c r="B2873">
        <v>3338.71</v>
      </c>
      <c r="C2873">
        <v>3359.39</v>
      </c>
      <c r="D2873" s="21">
        <v>3334.46</v>
      </c>
      <c r="E2873" s="21">
        <v>3359.05</v>
      </c>
      <c r="F2873" s="43">
        <v>847.17682688000002</v>
      </c>
      <c r="G2873" s="3">
        <f t="shared" si="176"/>
        <v>6.8249667294111305E-3</v>
      </c>
      <c r="H2873" s="3">
        <f>1-E2873/MAX(E$2:E2873)</f>
        <v>0.42846083168855909</v>
      </c>
      <c r="I2873" s="21">
        <f ca="1">IF(ROW()&gt;计算结果!B$18-1,AVERAGE(OFFSET(E2873,0,0,-计算结果!B$18,1)),AVERAGE(OFFSET(E2873,0,0,-ROW()+1,1)))</f>
        <v>3345.29</v>
      </c>
      <c r="J2873" s="43">
        <f t="shared" ca="1" si="177"/>
        <v>653535.9323468795</v>
      </c>
      <c r="K2873" s="43">
        <f ca="1">IF(ROW()&gt;计算结果!B$19+1,J2873-OFFSET(J2873,-计算结果!B$19,0,1,1),J2873-OFFSET(J2873,-ROW()+2,0,1,1))</f>
        <v>5394.1375795200001</v>
      </c>
      <c r="L2873" s="32" t="str">
        <f ca="1">IF(AND(F2873&gt;OFFSET(F2873,-计算结果!B$19,0,1,1),'000300'!K2873&lt;OFFSET('000300'!K2873,-计算结果!B$19,0,1,1)),"卖",IF(AND(F2873&lt;OFFSET(F2873,-计算结果!B$19,0,1,1),'000300'!K2873&gt;OFFSET('000300'!K2873,-计算结果!B$19,0,1,1)),"买",L2872))</f>
        <v>买</v>
      </c>
      <c r="M2873" s="4" t="str">
        <f t="shared" ca="1" si="178"/>
        <v/>
      </c>
      <c r="N2873" s="3">
        <f ca="1">IF(L2872="买",E2873/E2872-1,0)-IF(M2873=1,计算结果!B$17,0)</f>
        <v>6.8249667294111305E-3</v>
      </c>
      <c r="O2873" s="2">
        <f t="shared" ca="1" si="179"/>
        <v>2.0447092918808134</v>
      </c>
      <c r="P2873" s="3">
        <f ca="1">1-O2873/MAX(O$2:O2873)</f>
        <v>0.2372162131266371</v>
      </c>
    </row>
    <row r="2874" spans="1:16" x14ac:dyDescent="0.15">
      <c r="A2874" s="1">
        <v>42676</v>
      </c>
      <c r="B2874">
        <v>3350.71</v>
      </c>
      <c r="C2874">
        <v>3356.4</v>
      </c>
      <c r="D2874" s="21">
        <v>3331.38</v>
      </c>
      <c r="E2874" s="21">
        <v>3333.35</v>
      </c>
      <c r="F2874" s="43">
        <v>1003.48993536</v>
      </c>
      <c r="G2874" s="3">
        <f t="shared" si="176"/>
        <v>-7.650972745270268E-3</v>
      </c>
      <c r="H2874" s="3">
        <f>1-E2874/MAX(E$2:E2874)</f>
        <v>0.43283366228816444</v>
      </c>
      <c r="I2874" s="21">
        <f ca="1">IF(ROW()&gt;计算结果!B$18-1,AVERAGE(OFFSET(E2874,0,0,-计算结果!B$18,1)),AVERAGE(OFFSET(E2874,0,0,-ROW()+1,1)))</f>
        <v>3342.2024999999999</v>
      </c>
      <c r="J2874" s="43">
        <f t="shared" ca="1" si="177"/>
        <v>652532.44241151947</v>
      </c>
      <c r="K2874" s="43">
        <f ca="1">IF(ROW()&gt;计算结果!B$19+1,J2874-OFFSET(J2874,-计算结果!B$19,0,1,1),J2874-OFFSET(J2874,-ROW()+2,0,1,1))</f>
        <v>3565.836697599967</v>
      </c>
      <c r="L2874" s="32" t="str">
        <f ca="1">IF(AND(F2874&gt;OFFSET(F2874,-计算结果!B$19,0,1,1),'000300'!K2874&lt;OFFSET('000300'!K2874,-计算结果!B$19,0,1,1)),"卖",IF(AND(F2874&lt;OFFSET(F2874,-计算结果!B$19,0,1,1),'000300'!K2874&gt;OFFSET('000300'!K2874,-计算结果!B$19,0,1,1)),"买",L2873))</f>
        <v>卖</v>
      </c>
      <c r="M2874" s="4">
        <f t="shared" ca="1" si="178"/>
        <v>1</v>
      </c>
      <c r="N2874" s="3">
        <f ca="1">IF(L2873="买",E2874/E2873-1,0)-IF(M2874=1,计算结果!B$17,0)</f>
        <v>-7.650972745270268E-3</v>
      </c>
      <c r="O2874" s="2">
        <f t="shared" ca="1" si="179"/>
        <v>2.0290652768166324</v>
      </c>
      <c r="P2874" s="3">
        <f ca="1">1-O2874/MAX(O$2:O2874)</f>
        <v>0.2430522510905393</v>
      </c>
    </row>
    <row r="2875" spans="1:16" x14ac:dyDescent="0.15">
      <c r="A2875" s="1">
        <v>42677</v>
      </c>
      <c r="B2875">
        <v>3326.9</v>
      </c>
      <c r="C2875">
        <v>3379.99</v>
      </c>
      <c r="D2875" s="21">
        <v>3324.84</v>
      </c>
      <c r="E2875" s="21">
        <v>3365.08</v>
      </c>
      <c r="F2875" s="43">
        <v>1373.86467328</v>
      </c>
      <c r="G2875" s="3">
        <f t="shared" si="176"/>
        <v>9.5189524052379237E-3</v>
      </c>
      <c r="H2875" s="3">
        <f>1-E2875/MAX(E$2:E2875)</f>
        <v>0.42743483291363238</v>
      </c>
      <c r="I2875" s="21">
        <f ca="1">IF(ROW()&gt;计算结果!B$18-1,AVERAGE(OFFSET(E2875,0,0,-计算结果!B$18,1)),AVERAGE(OFFSET(E2875,0,0,-ROW()+1,1)))</f>
        <v>3348.44</v>
      </c>
      <c r="J2875" s="43">
        <f t="shared" ca="1" si="177"/>
        <v>653906.30708479951</v>
      </c>
      <c r="K2875" s="43">
        <f ca="1">IF(ROW()&gt;计算结果!B$19+1,J2875-OFFSET(J2875,-计算结果!B$19,0,1,1),J2875-OFFSET(J2875,-ROW()+2,0,1,1))</f>
        <v>3868.5520691199927</v>
      </c>
      <c r="L2875" s="32" t="str">
        <f ca="1">IF(AND(F2875&gt;OFFSET(F2875,-计算结果!B$19,0,1,1),'000300'!K2875&lt;OFFSET('000300'!K2875,-计算结果!B$19,0,1,1)),"卖",IF(AND(F2875&lt;OFFSET(F2875,-计算结果!B$19,0,1,1),'000300'!K2875&gt;OFFSET('000300'!K2875,-计算结果!B$19,0,1,1)),"买",L2874))</f>
        <v>卖</v>
      </c>
      <c r="M2875" s="4" t="str">
        <f t="shared" ca="1" si="178"/>
        <v/>
      </c>
      <c r="N2875" s="3">
        <f ca="1">IF(L2874="买",E2875/E2874-1,0)-IF(M2875=1,计算结果!B$17,0)</f>
        <v>0</v>
      </c>
      <c r="O2875" s="2">
        <f t="shared" ca="1" si="179"/>
        <v>2.0290652768166324</v>
      </c>
      <c r="P2875" s="3">
        <f ca="1">1-O2875/MAX(O$2:O2875)</f>
        <v>0.2430522510905393</v>
      </c>
    </row>
    <row r="2876" spans="1:16" x14ac:dyDescent="0.15">
      <c r="A2876" s="1">
        <v>42678</v>
      </c>
      <c r="B2876">
        <v>3362.21</v>
      </c>
      <c r="C2876">
        <v>3377.64</v>
      </c>
      <c r="D2876" s="21">
        <v>3348.43</v>
      </c>
      <c r="E2876" s="21">
        <v>3354.17</v>
      </c>
      <c r="F2876" s="43">
        <v>1108.1376563199999</v>
      </c>
      <c r="G2876" s="3">
        <f t="shared" si="176"/>
        <v>-3.2421220297882414E-3</v>
      </c>
      <c r="H2876" s="3">
        <f>1-E2876/MAX(E$2:E2876)</f>
        <v>0.42929115905533244</v>
      </c>
      <c r="I2876" s="21">
        <f ca="1">IF(ROW()&gt;计算结果!B$18-1,AVERAGE(OFFSET(E2876,0,0,-计算结果!B$18,1)),AVERAGE(OFFSET(E2876,0,0,-ROW()+1,1)))</f>
        <v>3352.9124999999999</v>
      </c>
      <c r="J2876" s="43">
        <f t="shared" ca="1" si="177"/>
        <v>655014.44474111951</v>
      </c>
      <c r="K2876" s="43">
        <f ca="1">IF(ROW()&gt;计算结果!B$19+1,J2876-OFFSET(J2876,-计算结果!B$19,0,1,1),J2876-OFFSET(J2876,-ROW()+2,0,1,1))</f>
        <v>3476.059668479953</v>
      </c>
      <c r="L2876" s="32" t="str">
        <f ca="1">IF(AND(F2876&gt;OFFSET(F2876,-计算结果!B$19,0,1,1),'000300'!K2876&lt;OFFSET('000300'!K2876,-计算结果!B$19,0,1,1)),"卖",IF(AND(F2876&lt;OFFSET(F2876,-计算结果!B$19,0,1,1),'000300'!K2876&gt;OFFSET('000300'!K2876,-计算结果!B$19,0,1,1)),"买",L2875))</f>
        <v>卖</v>
      </c>
      <c r="M2876" s="4" t="str">
        <f t="shared" ca="1" si="178"/>
        <v/>
      </c>
      <c r="N2876" s="3">
        <f ca="1">IF(L2875="买",E2876/E2875-1,0)-IF(M2876=1,计算结果!B$17,0)</f>
        <v>0</v>
      </c>
      <c r="O2876" s="2">
        <f t="shared" ca="1" si="179"/>
        <v>2.0290652768166324</v>
      </c>
      <c r="P2876" s="3">
        <f ca="1">1-O2876/MAX(O$2:O2876)</f>
        <v>0.2430522510905393</v>
      </c>
    </row>
    <row r="2877" spans="1:16" x14ac:dyDescent="0.15">
      <c r="A2877" s="1">
        <v>42681</v>
      </c>
      <c r="B2877">
        <v>3353.44</v>
      </c>
      <c r="C2877">
        <v>3362.74</v>
      </c>
      <c r="D2877" s="21">
        <v>3342.31</v>
      </c>
      <c r="E2877" s="21">
        <v>3356.59</v>
      </c>
      <c r="F2877" s="43">
        <v>943.70873343999995</v>
      </c>
      <c r="G2877" s="3">
        <f t="shared" si="176"/>
        <v>7.2148996622112271E-4</v>
      </c>
      <c r="H2877" s="3">
        <f>1-E2877/MAX(E$2:E2877)</f>
        <v>0.42887939835295719</v>
      </c>
      <c r="I2877" s="21">
        <f ca="1">IF(ROW()&gt;计算结果!B$18-1,AVERAGE(OFFSET(E2877,0,0,-计算结果!B$18,1)),AVERAGE(OFFSET(E2877,0,0,-ROW()+1,1)))</f>
        <v>3352.2975000000001</v>
      </c>
      <c r="J2877" s="43">
        <f t="shared" ca="1" si="177"/>
        <v>654070.73600767949</v>
      </c>
      <c r="K2877" s="43">
        <f ca="1">IF(ROW()&gt;计算结果!B$19+1,J2877-OFFSET(J2877,-计算结果!B$19,0,1,1),J2877-OFFSET(J2877,-ROW()+2,0,1,1))</f>
        <v>1426.5858457599534</v>
      </c>
      <c r="L2877" s="32" t="str">
        <f ca="1">IF(AND(F2877&gt;OFFSET(F2877,-计算结果!B$19,0,1,1),'000300'!K2877&lt;OFFSET('000300'!K2877,-计算结果!B$19,0,1,1)),"卖",IF(AND(F2877&lt;OFFSET(F2877,-计算结果!B$19,0,1,1),'000300'!K2877&gt;OFFSET('000300'!K2877,-计算结果!B$19,0,1,1)),"买",L2876))</f>
        <v>卖</v>
      </c>
      <c r="M2877" s="4" t="str">
        <f t="shared" ca="1" si="178"/>
        <v/>
      </c>
      <c r="N2877" s="3">
        <f ca="1">IF(L2876="买",E2877/E2876-1,0)-IF(M2877=1,计算结果!B$17,0)</f>
        <v>0</v>
      </c>
      <c r="O2877" s="2">
        <f t="shared" ca="1" si="179"/>
        <v>2.0290652768166324</v>
      </c>
      <c r="P2877" s="3">
        <f ca="1">1-O2877/MAX(O$2:O2877)</f>
        <v>0.2430522510905393</v>
      </c>
    </row>
    <row r="2878" spans="1:16" x14ac:dyDescent="0.15">
      <c r="A2878" s="1">
        <v>42682</v>
      </c>
      <c r="B2878">
        <v>3367.7</v>
      </c>
      <c r="C2878">
        <v>3383.92</v>
      </c>
      <c r="D2878" s="21">
        <v>3361.13</v>
      </c>
      <c r="E2878" s="21">
        <v>3371.12</v>
      </c>
      <c r="F2878" s="43">
        <v>1051.3825792</v>
      </c>
      <c r="G2878" s="3">
        <f t="shared" si="176"/>
        <v>4.3287979765178619E-3</v>
      </c>
      <c r="H2878" s="3">
        <f>1-E2878/MAX(E$2:E2878)</f>
        <v>0.42640713264819985</v>
      </c>
      <c r="I2878" s="21">
        <f ca="1">IF(ROW()&gt;计算结果!B$18-1,AVERAGE(OFFSET(E2878,0,0,-计算结果!B$18,1)),AVERAGE(OFFSET(E2878,0,0,-ROW()+1,1)))</f>
        <v>3361.74</v>
      </c>
      <c r="J2878" s="43">
        <f t="shared" ca="1" si="177"/>
        <v>655122.11858687946</v>
      </c>
      <c r="K2878" s="43">
        <f ca="1">IF(ROW()&gt;计算结果!B$19+1,J2878-OFFSET(J2878,-计算结果!B$19,0,1,1),J2878-OFFSET(J2878,-ROW()+2,0,1,1))</f>
        <v>1430.7752345599001</v>
      </c>
      <c r="L2878" s="32" t="str">
        <f ca="1">IF(AND(F2878&gt;OFFSET(F2878,-计算结果!B$19,0,1,1),'000300'!K2878&lt;OFFSET('000300'!K2878,-计算结果!B$19,0,1,1)),"卖",IF(AND(F2878&lt;OFFSET(F2878,-计算结果!B$19,0,1,1),'000300'!K2878&gt;OFFSET('000300'!K2878,-计算结果!B$19,0,1,1)),"买",L2877))</f>
        <v>卖</v>
      </c>
      <c r="M2878" s="4" t="str">
        <f t="shared" ca="1" si="178"/>
        <v/>
      </c>
      <c r="N2878" s="3">
        <f ca="1">IF(L2877="买",E2878/E2877-1,0)-IF(M2878=1,计算结果!B$17,0)</f>
        <v>0</v>
      </c>
      <c r="O2878" s="2">
        <f t="shared" ca="1" si="179"/>
        <v>2.0290652768166324</v>
      </c>
      <c r="P2878" s="3">
        <f ca="1">1-O2878/MAX(O$2:O2878)</f>
        <v>0.2430522510905393</v>
      </c>
    </row>
    <row r="2879" spans="1:16" x14ac:dyDescent="0.15">
      <c r="A2879" s="1">
        <v>42683</v>
      </c>
      <c r="B2879">
        <v>3370.6</v>
      </c>
      <c r="C2879">
        <v>3373.1</v>
      </c>
      <c r="D2879" s="21">
        <v>3322.08</v>
      </c>
      <c r="E2879" s="21">
        <v>3353.05</v>
      </c>
      <c r="F2879" s="43">
        <v>1451.8691430399999</v>
      </c>
      <c r="G2879" s="3">
        <f t="shared" si="176"/>
        <v>-5.3602363606159997E-3</v>
      </c>
      <c r="H2879" s="3">
        <f>1-E2879/MAX(E$2:E2879)</f>
        <v>0.42948172599196888</v>
      </c>
      <c r="I2879" s="21">
        <f ca="1">IF(ROW()&gt;计算结果!B$18-1,AVERAGE(OFFSET(E2879,0,0,-计算结果!B$18,1)),AVERAGE(OFFSET(E2879,0,0,-ROW()+1,1)))</f>
        <v>3358.7325000000001</v>
      </c>
      <c r="J2879" s="43">
        <f t="shared" ca="1" si="177"/>
        <v>653670.24944383942</v>
      </c>
      <c r="K2879" s="43">
        <f ca="1">IF(ROW()&gt;计算结果!B$19+1,J2879-OFFSET(J2879,-计算结果!B$19,0,1,1),J2879-OFFSET(J2879,-ROW()+2,0,1,1))</f>
        <v>-873.50403072009794</v>
      </c>
      <c r="L2879" s="32" t="str">
        <f ca="1">IF(AND(F2879&gt;OFFSET(F2879,-计算结果!B$19,0,1,1),'000300'!K2879&lt;OFFSET('000300'!K2879,-计算结果!B$19,0,1,1)),"卖",IF(AND(F2879&lt;OFFSET(F2879,-计算结果!B$19,0,1,1),'000300'!K2879&gt;OFFSET('000300'!K2879,-计算结果!B$19,0,1,1)),"买",L2878))</f>
        <v>卖</v>
      </c>
      <c r="M2879" s="4" t="str">
        <f t="shared" ca="1" si="178"/>
        <v/>
      </c>
      <c r="N2879" s="3">
        <f ca="1">IF(L2878="买",E2879/E2878-1,0)-IF(M2879=1,计算结果!B$17,0)</f>
        <v>0</v>
      </c>
      <c r="O2879" s="2">
        <f t="shared" ca="1" si="179"/>
        <v>2.0290652768166324</v>
      </c>
      <c r="P2879" s="3">
        <f ca="1">1-O2879/MAX(O$2:O2879)</f>
        <v>0.2430522510905393</v>
      </c>
    </row>
    <row r="2880" spans="1:16" x14ac:dyDescent="0.15">
      <c r="A2880" s="1">
        <v>42684</v>
      </c>
      <c r="B2880">
        <v>3374.91</v>
      </c>
      <c r="C2880">
        <v>3403.02</v>
      </c>
      <c r="D2880" s="21">
        <v>3374.91</v>
      </c>
      <c r="E2880" s="21">
        <v>3390.61</v>
      </c>
      <c r="F2880" s="43">
        <v>1332.7740108800001</v>
      </c>
      <c r="G2880" s="3">
        <f t="shared" si="176"/>
        <v>1.1201741697857148E-2</v>
      </c>
      <c r="H2880" s="3">
        <f>1-E2880/MAX(E$2:E2880)</f>
        <v>0.42309092765262368</v>
      </c>
      <c r="I2880" s="21">
        <f ca="1">IF(ROW()&gt;计算结果!B$18-1,AVERAGE(OFFSET(E2880,0,0,-计算结果!B$18,1)),AVERAGE(OFFSET(E2880,0,0,-ROW()+1,1)))</f>
        <v>3367.8425000000002</v>
      </c>
      <c r="J2880" s="43">
        <f t="shared" ca="1" si="177"/>
        <v>655003.02345471946</v>
      </c>
      <c r="K2880" s="43">
        <f ca="1">IF(ROW()&gt;计算结果!B$19+1,J2880-OFFSET(J2880,-计算结果!B$19,0,1,1),J2880-OFFSET(J2880,-ROW()+2,0,1,1))</f>
        <v>1507.2496844799025</v>
      </c>
      <c r="L2880" s="32" t="str">
        <f ca="1">IF(AND(F2880&gt;OFFSET(F2880,-计算结果!B$19,0,1,1),'000300'!K2880&lt;OFFSET('000300'!K2880,-计算结果!B$19,0,1,1)),"卖",IF(AND(F2880&lt;OFFSET(F2880,-计算结果!B$19,0,1,1),'000300'!K2880&gt;OFFSET('000300'!K2880,-计算结果!B$19,0,1,1)),"买",L2879))</f>
        <v>卖</v>
      </c>
      <c r="M2880" s="4" t="str">
        <f t="shared" ca="1" si="178"/>
        <v/>
      </c>
      <c r="N2880" s="3">
        <f ca="1">IF(L2879="买",E2880/E2879-1,0)-IF(M2880=1,计算结果!B$17,0)</f>
        <v>0</v>
      </c>
      <c r="O2880" s="2">
        <f t="shared" ca="1" si="179"/>
        <v>2.0290652768166324</v>
      </c>
      <c r="P2880" s="3">
        <f ca="1">1-O2880/MAX(O$2:O2880)</f>
        <v>0.2430522510905393</v>
      </c>
    </row>
    <row r="2881" spans="1:16" x14ac:dyDescent="0.15">
      <c r="A2881" s="1">
        <v>42685</v>
      </c>
      <c r="B2881">
        <v>3387.95</v>
      </c>
      <c r="C2881">
        <v>3422.67</v>
      </c>
      <c r="D2881" s="21">
        <v>3382.89</v>
      </c>
      <c r="E2881" s="21">
        <v>3417.22</v>
      </c>
      <c r="F2881" s="43">
        <v>1906.47271424</v>
      </c>
      <c r="G2881" s="3">
        <f t="shared" si="176"/>
        <v>7.8481453189838124E-3</v>
      </c>
      <c r="H2881" s="3">
        <f>1-E2881/MAX(E$2:E2881)</f>
        <v>0.41856326141700129</v>
      </c>
      <c r="I2881" s="21">
        <f ca="1">IF(ROW()&gt;计算结果!B$18-1,AVERAGE(OFFSET(E2881,0,0,-计算结果!B$18,1)),AVERAGE(OFFSET(E2881,0,0,-ROW()+1,1)))</f>
        <v>3383</v>
      </c>
      <c r="J2881" s="43">
        <f t="shared" ca="1" si="177"/>
        <v>656909.49616895942</v>
      </c>
      <c r="K2881" s="43">
        <f ca="1">IF(ROW()&gt;计算结果!B$19+1,J2881-OFFSET(J2881,-计算结果!B$19,0,1,1),J2881-OFFSET(J2881,-ROW()+2,0,1,1))</f>
        <v>4220.7406489598798</v>
      </c>
      <c r="L2881" s="32" t="str">
        <f ca="1">IF(AND(F2881&gt;OFFSET(F2881,-计算结果!B$19,0,1,1),'000300'!K2881&lt;OFFSET('000300'!K2881,-计算结果!B$19,0,1,1)),"卖",IF(AND(F2881&lt;OFFSET(F2881,-计算结果!B$19,0,1,1),'000300'!K2881&gt;OFFSET('000300'!K2881,-计算结果!B$19,0,1,1)),"买",L2880))</f>
        <v>卖</v>
      </c>
      <c r="M2881" s="4" t="str">
        <f t="shared" ca="1" si="178"/>
        <v/>
      </c>
      <c r="N2881" s="3">
        <f ca="1">IF(L2880="买",E2881/E2880-1,0)-IF(M2881=1,计算结果!B$17,0)</f>
        <v>0</v>
      </c>
      <c r="O2881" s="2">
        <f t="shared" ca="1" si="179"/>
        <v>2.0290652768166324</v>
      </c>
      <c r="P2881" s="3">
        <f ca="1">1-O2881/MAX(O$2:O2881)</f>
        <v>0.2430522510905393</v>
      </c>
    </row>
    <row r="2882" spans="1:16" x14ac:dyDescent="0.15">
      <c r="A2882" s="1">
        <v>42688</v>
      </c>
      <c r="B2882">
        <v>3409.22</v>
      </c>
      <c r="C2882">
        <v>3452.62</v>
      </c>
      <c r="D2882" s="21">
        <v>3408.14</v>
      </c>
      <c r="E2882" s="21">
        <v>3430.25</v>
      </c>
      <c r="F2882" s="43">
        <v>2083.5331276799998</v>
      </c>
      <c r="G2882" s="3">
        <f t="shared" si="176"/>
        <v>3.8130410099437295E-3</v>
      </c>
      <c r="H2882" s="3">
        <f>1-E2882/MAX(E$2:E2882)</f>
        <v>0.41634621928809634</v>
      </c>
      <c r="I2882" s="21">
        <f ca="1">IF(ROW()&gt;计算结果!B$18-1,AVERAGE(OFFSET(E2882,0,0,-计算结果!B$18,1)),AVERAGE(OFFSET(E2882,0,0,-ROW()+1,1)))</f>
        <v>3397.7824999999998</v>
      </c>
      <c r="J2882" s="43">
        <f t="shared" ca="1" si="177"/>
        <v>658993.02929663938</v>
      </c>
      <c r="K2882" s="43">
        <f ca="1">IF(ROW()&gt;计算结果!B$19+1,J2882-OFFSET(J2882,-计算结果!B$19,0,1,1),J2882-OFFSET(J2882,-ROW()+2,0,1,1))</f>
        <v>5457.0969497598708</v>
      </c>
      <c r="L2882" s="32" t="str">
        <f ca="1">IF(AND(F2882&gt;OFFSET(F2882,-计算结果!B$19,0,1,1),'000300'!K2882&lt;OFFSET('000300'!K2882,-计算结果!B$19,0,1,1)),"卖",IF(AND(F2882&lt;OFFSET(F2882,-计算结果!B$19,0,1,1),'000300'!K2882&gt;OFFSET('000300'!K2882,-计算结果!B$19,0,1,1)),"买",L2881))</f>
        <v>卖</v>
      </c>
      <c r="M2882" s="4" t="str">
        <f t="shared" ca="1" si="178"/>
        <v/>
      </c>
      <c r="N2882" s="3">
        <f ca="1">IF(L2881="买",E2882/E2881-1,0)-IF(M2882=1,计算结果!B$17,0)</f>
        <v>0</v>
      </c>
      <c r="O2882" s="2">
        <f t="shared" ca="1" si="179"/>
        <v>2.0290652768166324</v>
      </c>
      <c r="P2882" s="3">
        <f ca="1">1-O2882/MAX(O$2:O2882)</f>
        <v>0.2430522510905393</v>
      </c>
    </row>
    <row r="2883" spans="1:16" x14ac:dyDescent="0.15">
      <c r="A2883" s="1">
        <v>42689</v>
      </c>
      <c r="B2883">
        <v>3428.87</v>
      </c>
      <c r="C2883">
        <v>3434.92</v>
      </c>
      <c r="D2883" s="21">
        <v>3415.99</v>
      </c>
      <c r="E2883" s="21">
        <v>3429.87</v>
      </c>
      <c r="F2883" s="43">
        <v>1352.0677273599999</v>
      </c>
      <c r="G2883" s="3">
        <f t="shared" ref="G2883:G2891" si="180">E2883/E2882-1</f>
        <v>-1.1077909773338224E-4</v>
      </c>
      <c r="H2883" s="3">
        <f>1-E2883/MAX(E$2:E2883)</f>
        <v>0.4164108759273123</v>
      </c>
      <c r="I2883" s="21">
        <f ca="1">IF(ROW()&gt;计算结果!B$18-1,AVERAGE(OFFSET(E2883,0,0,-计算结果!B$18,1)),AVERAGE(OFFSET(E2883,0,0,-ROW()+1,1)))</f>
        <v>3416.9875000000002</v>
      </c>
      <c r="J2883" s="43">
        <f t="shared" ca="1" si="177"/>
        <v>660345.09702399932</v>
      </c>
      <c r="K2883" s="43">
        <f ca="1">IF(ROW()&gt;计算结果!B$19+1,J2883-OFFSET(J2883,-计算结果!B$19,0,1,1),J2883-OFFSET(J2883,-ROW()+2,0,1,1))</f>
        <v>7812.6546124798479</v>
      </c>
      <c r="L2883" s="32" t="str">
        <f ca="1">IF(AND(F2883&gt;OFFSET(F2883,-计算结果!B$19,0,1,1),'000300'!K2883&lt;OFFSET('000300'!K2883,-计算结果!B$19,0,1,1)),"卖",IF(AND(F2883&lt;OFFSET(F2883,-计算结果!B$19,0,1,1),'000300'!K2883&gt;OFFSET('000300'!K2883,-计算结果!B$19,0,1,1)),"买",L2882))</f>
        <v>卖</v>
      </c>
      <c r="M2883" s="4" t="str">
        <f t="shared" ca="1" si="178"/>
        <v/>
      </c>
      <c r="N2883" s="3">
        <f ca="1">IF(L2882="买",E2883/E2882-1,0)-IF(M2883=1,计算结果!B$17,0)</f>
        <v>0</v>
      </c>
      <c r="O2883" s="2">
        <f t="shared" ca="1" si="179"/>
        <v>2.0290652768166324</v>
      </c>
      <c r="P2883" s="3">
        <f ca="1">1-O2883/MAX(O$2:O2883)</f>
        <v>0.2430522510905393</v>
      </c>
    </row>
    <row r="2884" spans="1:16" x14ac:dyDescent="0.15">
      <c r="A2884" s="1">
        <v>42690</v>
      </c>
      <c r="B2884">
        <v>3432.43</v>
      </c>
      <c r="C2884">
        <v>3435.64</v>
      </c>
      <c r="D2884" s="21">
        <v>3419.24</v>
      </c>
      <c r="E2884" s="21">
        <v>3429.59</v>
      </c>
      <c r="F2884" s="43">
        <v>1289.44603136</v>
      </c>
      <c r="G2884" s="3">
        <f t="shared" si="180"/>
        <v>-8.1635747127384306E-5</v>
      </c>
      <c r="H2884" s="3">
        <f>1-E2884/MAX(E$2:E2884)</f>
        <v>0.41645851766147146</v>
      </c>
      <c r="I2884" s="21">
        <f ca="1">IF(ROW()&gt;计算结果!B$18-1,AVERAGE(OFFSET(E2884,0,0,-计算结果!B$18,1)),AVERAGE(OFFSET(E2884,0,0,-ROW()+1,1)))</f>
        <v>3426.7325000000001</v>
      </c>
      <c r="J2884" s="43">
        <f t="shared" ref="J2884:J2891" ca="1" si="181">IF(I2884&gt;I2883,J2883+F2884,J2883-F2884)</f>
        <v>661634.54305535927</v>
      </c>
      <c r="K2884" s="43">
        <f ca="1">IF(ROW()&gt;计算结果!B$19+1,J2884-OFFSET(J2884,-计算结果!B$19,0,1,1),J2884-OFFSET(J2884,-ROW()+2,0,1,1))</f>
        <v>7728.2359705597628</v>
      </c>
      <c r="L2884" s="32" t="str">
        <f ca="1">IF(AND(F2884&gt;OFFSET(F2884,-计算结果!B$19,0,1,1),'000300'!K2884&lt;OFFSET('000300'!K2884,-计算结果!B$19,0,1,1)),"卖",IF(AND(F2884&lt;OFFSET(F2884,-计算结果!B$19,0,1,1),'000300'!K2884&gt;OFFSET('000300'!K2884,-计算结果!B$19,0,1,1)),"买",L2883))</f>
        <v>买</v>
      </c>
      <c r="M2884" s="4">
        <f t="shared" ref="M2884:M2891" ca="1" si="182">IF(L2883&lt;&gt;L2884,1,"")</f>
        <v>1</v>
      </c>
      <c r="N2884" s="3">
        <f ca="1">IF(L2883="买",E2884/E2883-1,0)-IF(M2884=1,计算结果!B$17,0)</f>
        <v>0</v>
      </c>
      <c r="O2884" s="2">
        <f t="shared" ref="O2884:O2891" ca="1" si="183">IFERROR(O2883*(1+N2884),O2883)</f>
        <v>2.0290652768166324</v>
      </c>
      <c r="P2884" s="3">
        <f ca="1">1-O2884/MAX(O$2:O2884)</f>
        <v>0.2430522510905393</v>
      </c>
    </row>
    <row r="2885" spans="1:16" x14ac:dyDescent="0.15">
      <c r="A2885" s="1">
        <v>42691</v>
      </c>
      <c r="B2885">
        <v>3423.47</v>
      </c>
      <c r="C2885">
        <v>3437.67</v>
      </c>
      <c r="D2885" s="21">
        <v>3412.88</v>
      </c>
      <c r="E2885" s="21">
        <v>3436.53</v>
      </c>
      <c r="F2885" s="43">
        <v>1215.76882176</v>
      </c>
      <c r="G2885" s="3">
        <f t="shared" si="180"/>
        <v>2.0235654990830021E-3</v>
      </c>
      <c r="H2885" s="3">
        <f>1-E2885/MAX(E$2:E2885)</f>
        <v>0.41527768325052739</v>
      </c>
      <c r="I2885" s="21">
        <f ca="1">IF(ROW()&gt;计算结果!B$18-1,AVERAGE(OFFSET(E2885,0,0,-计算结果!B$18,1)),AVERAGE(OFFSET(E2885,0,0,-ROW()+1,1)))</f>
        <v>3431.56</v>
      </c>
      <c r="J2885" s="43">
        <f t="shared" ca="1" si="181"/>
        <v>662850.31187711924</v>
      </c>
      <c r="K2885" s="43">
        <f ca="1">IF(ROW()&gt;计算结果!B$19+1,J2885-OFFSET(J2885,-计算结果!B$19,0,1,1),J2885-OFFSET(J2885,-ROW()+2,0,1,1))</f>
        <v>7835.8671359997243</v>
      </c>
      <c r="L2885" s="32" t="str">
        <f ca="1">IF(AND(F2885&gt;OFFSET(F2885,-计算结果!B$19,0,1,1),'000300'!K2885&lt;OFFSET('000300'!K2885,-计算结果!B$19,0,1,1)),"卖",IF(AND(F2885&lt;OFFSET(F2885,-计算结果!B$19,0,1,1),'000300'!K2885&gt;OFFSET('000300'!K2885,-计算结果!B$19,0,1,1)),"买",L2884))</f>
        <v>买</v>
      </c>
      <c r="M2885" s="4" t="str">
        <f t="shared" ca="1" si="182"/>
        <v/>
      </c>
      <c r="N2885" s="3">
        <f ca="1">IF(L2884="买",E2885/E2884-1,0)-IF(M2885=1,计算结果!B$17,0)</f>
        <v>2.0235654990830021E-3</v>
      </c>
      <c r="O2885" s="2">
        <f t="shared" ca="1" si="183"/>
        <v>2.0331712233061858</v>
      </c>
      <c r="P2885" s="3">
        <f ca="1">1-O2885/MAX(O$2:O2885)</f>
        <v>0.24152051774123751</v>
      </c>
    </row>
    <row r="2886" spans="1:16" x14ac:dyDescent="0.15">
      <c r="A2886" s="1">
        <v>42692</v>
      </c>
      <c r="B2886">
        <v>3437.49</v>
      </c>
      <c r="C2886">
        <v>3443.12</v>
      </c>
      <c r="D2886" s="21">
        <v>3413.27</v>
      </c>
      <c r="E2886" s="21">
        <v>3417.46</v>
      </c>
      <c r="F2886" s="43">
        <v>1173.4560767999999</v>
      </c>
      <c r="G2886" s="3">
        <f t="shared" si="180"/>
        <v>-5.5492022476161251E-3</v>
      </c>
      <c r="H2886" s="3">
        <f>1-E2886/MAX(E$2:E2886)</f>
        <v>0.41852242564486486</v>
      </c>
      <c r="I2886" s="21">
        <f ca="1">IF(ROW()&gt;计算结果!B$18-1,AVERAGE(OFFSET(E2886,0,0,-计算结果!B$18,1)),AVERAGE(OFFSET(E2886,0,0,-ROW()+1,1)))</f>
        <v>3428.3625000000002</v>
      </c>
      <c r="J2886" s="43">
        <f t="shared" ca="1" si="181"/>
        <v>661676.85580031923</v>
      </c>
      <c r="K2886" s="43">
        <f ca="1">IF(ROW()&gt;计算结果!B$19+1,J2886-OFFSET(J2886,-计算结果!B$19,0,1,1),J2886-OFFSET(J2886,-ROW()+2,0,1,1))</f>
        <v>7606.1197926397435</v>
      </c>
      <c r="L2886" s="32" t="str">
        <f ca="1">IF(AND(F2886&gt;OFFSET(F2886,-计算结果!B$19,0,1,1),'000300'!K2886&lt;OFFSET('000300'!K2886,-计算结果!B$19,0,1,1)),"卖",IF(AND(F2886&lt;OFFSET(F2886,-计算结果!B$19,0,1,1),'000300'!K2886&gt;OFFSET('000300'!K2886,-计算结果!B$19,0,1,1)),"买",L2885))</f>
        <v>买</v>
      </c>
      <c r="M2886" s="4" t="str">
        <f t="shared" ca="1" si="182"/>
        <v/>
      </c>
      <c r="N2886" s="3">
        <f ca="1">IF(L2885="买",E2886/E2885-1,0)-IF(M2886=1,计算结果!B$17,0)</f>
        <v>-5.5492022476161251E-3</v>
      </c>
      <c r="O2886" s="2">
        <f t="shared" ca="1" si="183"/>
        <v>2.0218887449840266</v>
      </c>
      <c r="P2886" s="3">
        <f ca="1">1-O2886/MAX(O$2:O2886)</f>
        <v>0.2457294737889586</v>
      </c>
    </row>
    <row r="2887" spans="1:16" x14ac:dyDescent="0.15">
      <c r="A2887" s="1">
        <v>42695</v>
      </c>
      <c r="B2887">
        <v>3412.65</v>
      </c>
      <c r="C2887">
        <v>3463.14</v>
      </c>
      <c r="D2887" s="21">
        <v>3412.08</v>
      </c>
      <c r="E2887" s="21">
        <v>3441.11</v>
      </c>
      <c r="F2887" s="43">
        <v>1475.4258944000001</v>
      </c>
      <c r="G2887" s="3">
        <f t="shared" si="180"/>
        <v>6.9203443493119909E-3</v>
      </c>
      <c r="H2887" s="3">
        <f>1-E2887/MAX(E$2:E2887)</f>
        <v>0.41449840059892462</v>
      </c>
      <c r="I2887" s="21">
        <f ca="1">IF(ROW()&gt;计算结果!B$18-1,AVERAGE(OFFSET(E2887,0,0,-计算结果!B$18,1)),AVERAGE(OFFSET(E2887,0,0,-ROW()+1,1)))</f>
        <v>3431.1725000000006</v>
      </c>
      <c r="J2887" s="43">
        <f t="shared" ca="1" si="181"/>
        <v>663152.28169471922</v>
      </c>
      <c r="K2887" s="43">
        <f ca="1">IF(ROW()&gt;计算结果!B$19+1,J2887-OFFSET(J2887,-计算结果!B$19,0,1,1),J2887-OFFSET(J2887,-ROW()+2,0,1,1))</f>
        <v>8030.1631078397622</v>
      </c>
      <c r="L2887" s="32" t="str">
        <f ca="1">IF(AND(F2887&gt;OFFSET(F2887,-计算结果!B$19,0,1,1),'000300'!K2887&lt;OFFSET('000300'!K2887,-计算结果!B$19,0,1,1)),"卖",IF(AND(F2887&lt;OFFSET(F2887,-计算结果!B$19,0,1,1),'000300'!K2887&gt;OFFSET('000300'!K2887,-计算结果!B$19,0,1,1)),"买",L2886))</f>
        <v>买</v>
      </c>
      <c r="M2887" s="4" t="str">
        <f t="shared" ca="1" si="182"/>
        <v/>
      </c>
      <c r="N2887" s="3">
        <f ca="1">IF(L2886="买",E2887/E2886-1,0)-IF(M2887=1,计算结果!B$17,0)</f>
        <v>6.9203443493119909E-3</v>
      </c>
      <c r="O2887" s="2">
        <f t="shared" ca="1" si="183"/>
        <v>2.0358809113353145</v>
      </c>
      <c r="P2887" s="3">
        <f ca="1">1-O2887/MAX(O$2:O2887)</f>
        <v>0.24050966201504143</v>
      </c>
    </row>
    <row r="2888" spans="1:16" x14ac:dyDescent="0.15">
      <c r="A2888" s="1">
        <v>42696</v>
      </c>
      <c r="B2888">
        <v>3443.22</v>
      </c>
      <c r="C2888">
        <v>3469.22</v>
      </c>
      <c r="D2888" s="21">
        <v>3443.22</v>
      </c>
      <c r="E2888" s="21">
        <v>3468.36</v>
      </c>
      <c r="F2888" s="43">
        <v>1672.5067366400001</v>
      </c>
      <c r="G2888" s="3">
        <f t="shared" si="180"/>
        <v>7.9189563832600118E-3</v>
      </c>
      <c r="H2888" s="3">
        <f>1-E2888/MAX(E$2:E2888)</f>
        <v>0.40986183897093853</v>
      </c>
      <c r="I2888" s="21">
        <f ca="1">IF(ROW()&gt;计算结果!B$18-1,AVERAGE(OFFSET(E2888,0,0,-计算结果!B$18,1)),AVERAGE(OFFSET(E2888,0,0,-ROW()+1,1)))</f>
        <v>3440.8650000000002</v>
      </c>
      <c r="J2888" s="43">
        <f t="shared" ca="1" si="181"/>
        <v>664824.78843135922</v>
      </c>
      <c r="K2888" s="43">
        <f ca="1">IF(ROW()&gt;计算结果!B$19+1,J2888-OFFSET(J2888,-计算结果!B$19,0,1,1),J2888-OFFSET(J2888,-ROW()+2,0,1,1))</f>
        <v>11154.538987519802</v>
      </c>
      <c r="L2888" s="32" t="str">
        <f ca="1">IF(AND(F2888&gt;OFFSET(F2888,-计算结果!B$19,0,1,1),'000300'!K2888&lt;OFFSET('000300'!K2888,-计算结果!B$19,0,1,1)),"卖",IF(AND(F2888&lt;OFFSET(F2888,-计算结果!B$19,0,1,1),'000300'!K2888&gt;OFFSET('000300'!K2888,-计算结果!B$19,0,1,1)),"买",L2887))</f>
        <v>买</v>
      </c>
      <c r="M2888" s="4" t="str">
        <f t="shared" ca="1" si="182"/>
        <v/>
      </c>
      <c r="N2888" s="3">
        <f ca="1">IF(L2887="买",E2888/E2887-1,0)-IF(M2888=1,计算结果!B$17,0)</f>
        <v>7.9189563832600118E-3</v>
      </c>
      <c r="O2888" s="2">
        <f t="shared" ca="1" si="183"/>
        <v>2.0520029634736905</v>
      </c>
      <c r="P2888" s="3">
        <f ca="1">1-O2888/MAX(O$2:O2888)</f>
        <v>0.23449529115503109</v>
      </c>
    </row>
    <row r="2889" spans="1:16" x14ac:dyDescent="0.15">
      <c r="A2889" s="1">
        <v>42697</v>
      </c>
      <c r="B2889">
        <v>3473.9</v>
      </c>
      <c r="C2889">
        <v>3492.96</v>
      </c>
      <c r="D2889" s="21">
        <v>3465.76</v>
      </c>
      <c r="E2889" s="21">
        <v>3474.73</v>
      </c>
      <c r="F2889" s="43">
        <v>1712.4710809600001</v>
      </c>
      <c r="G2889" s="3">
        <f t="shared" si="180"/>
        <v>1.8366028901266596E-3</v>
      </c>
      <c r="H2889" s="3">
        <f>1-E2889/MAX(E$2:E2889)</f>
        <v>0.4087779895188185</v>
      </c>
      <c r="I2889" s="21">
        <f ca="1">IF(ROW()&gt;计算结果!B$18-1,AVERAGE(OFFSET(E2889,0,0,-计算结果!B$18,1)),AVERAGE(OFFSET(E2889,0,0,-ROW()+1,1)))</f>
        <v>3450.415</v>
      </c>
      <c r="J2889" s="43">
        <f t="shared" ca="1" si="181"/>
        <v>666537.25951231923</v>
      </c>
      <c r="K2889" s="43">
        <f ca="1">IF(ROW()&gt;计算结果!B$19+1,J2889-OFFSET(J2889,-计算结果!B$19,0,1,1),J2889-OFFSET(J2889,-ROW()+2,0,1,1))</f>
        <v>11534.236057599774</v>
      </c>
      <c r="L2889" s="32" t="str">
        <f ca="1">IF(AND(F2889&gt;OFFSET(F2889,-计算结果!B$19,0,1,1),'000300'!K2889&lt;OFFSET('000300'!K2889,-计算结果!B$19,0,1,1)),"卖",IF(AND(F2889&lt;OFFSET(F2889,-计算结果!B$19,0,1,1),'000300'!K2889&gt;OFFSET('000300'!K2889,-计算结果!B$19,0,1,1)),"买",L2888))</f>
        <v>买</v>
      </c>
      <c r="M2889" s="4" t="str">
        <f t="shared" ca="1" si="182"/>
        <v/>
      </c>
      <c r="N2889" s="3">
        <f ca="1">IF(L2888="买",E2889/E2888-1,0)-IF(M2889=1,计算结果!B$17,0)</f>
        <v>1.8366028901266596E-3</v>
      </c>
      <c r="O2889" s="2">
        <f t="shared" ca="1" si="183"/>
        <v>2.0557716780469546</v>
      </c>
      <c r="P2889" s="3">
        <f ca="1">1-O2889/MAX(O$2:O2889)</f>
        <v>0.23308936299436089</v>
      </c>
    </row>
    <row r="2890" spans="1:16" x14ac:dyDescent="0.15">
      <c r="A2890" s="1">
        <v>42698</v>
      </c>
      <c r="B2890">
        <v>3468.81</v>
      </c>
      <c r="C2890">
        <v>3508.16</v>
      </c>
      <c r="D2890" s="21">
        <v>3467.01</v>
      </c>
      <c r="E2890" s="21">
        <v>3488.74</v>
      </c>
      <c r="F2890" s="43">
        <v>1650.71454208</v>
      </c>
      <c r="G2890" s="3">
        <f t="shared" si="180"/>
        <v>4.0319679514666529E-3</v>
      </c>
      <c r="H2890" s="3">
        <f>1-E2890/MAX(E$2:E2890)</f>
        <v>0.40639420132035664</v>
      </c>
      <c r="I2890" s="21">
        <f ca="1">IF(ROW()&gt;计算结果!B$18-1,AVERAGE(OFFSET(E2890,0,0,-计算结果!B$18,1)),AVERAGE(OFFSET(E2890,0,0,-ROW()+1,1)))</f>
        <v>3468.2350000000001</v>
      </c>
      <c r="J2890" s="43">
        <f t="shared" ca="1" si="181"/>
        <v>668187.97405439918</v>
      </c>
      <c r="K2890" s="43">
        <f ca="1">IF(ROW()&gt;计算结果!B$19+1,J2890-OFFSET(J2890,-计算结果!B$19,0,1,1),J2890-OFFSET(J2890,-ROW()+2,0,1,1))</f>
        <v>11278.477885439759</v>
      </c>
      <c r="L2890" s="32" t="str">
        <f ca="1">IF(AND(F2890&gt;OFFSET(F2890,-计算结果!B$19,0,1,1),'000300'!K2890&lt;OFFSET('000300'!K2890,-计算结果!B$19,0,1,1)),"卖",IF(AND(F2890&lt;OFFSET(F2890,-计算结果!B$19,0,1,1),'000300'!K2890&gt;OFFSET('000300'!K2890,-计算结果!B$19,0,1,1)),"买",L2889))</f>
        <v>买</v>
      </c>
      <c r="M2890" s="4" t="str">
        <f t="shared" ca="1" si="182"/>
        <v/>
      </c>
      <c r="N2890" s="3">
        <f ca="1">IF(L2889="买",E2890/E2889-1,0)-IF(M2890=1,计算结果!B$17,0)</f>
        <v>4.0319679514666529E-3</v>
      </c>
      <c r="O2890" s="2">
        <f t="shared" ca="1" si="183"/>
        <v>2.0640604835683729</v>
      </c>
      <c r="P2890" s="3">
        <f ca="1">1-O2890/MAX(O$2:O2890)</f>
        <v>0.22999720388431522</v>
      </c>
    </row>
    <row r="2891" spans="1:16" x14ac:dyDescent="0.15">
      <c r="A2891" s="1">
        <v>42699</v>
      </c>
      <c r="B2891">
        <v>3490.04</v>
      </c>
      <c r="C2891">
        <v>3521.3</v>
      </c>
      <c r="D2891" s="21">
        <v>3463.95</v>
      </c>
      <c r="E2891" s="21">
        <v>3521.3</v>
      </c>
      <c r="F2891" s="43">
        <v>1668.3217715200001</v>
      </c>
      <c r="G2891" s="3">
        <f t="shared" si="180"/>
        <v>9.3328823586740217E-3</v>
      </c>
      <c r="H2891" s="3">
        <f>1-E2891/MAX(E$2:E2891)</f>
        <v>0.40085414823385279</v>
      </c>
      <c r="I2891" s="21">
        <f ca="1">IF(ROW()&gt;计算结果!B$18-1,AVERAGE(OFFSET(E2891,0,0,-计算结果!B$18,1)),AVERAGE(OFFSET(E2891,0,0,-ROW()+1,1)))</f>
        <v>3488.2825000000003</v>
      </c>
      <c r="J2891" s="43">
        <f t="shared" ca="1" si="181"/>
        <v>669856.29582591914</v>
      </c>
      <c r="K2891" s="43">
        <f ca="1">IF(ROW()&gt;计算结果!B$19+1,J2891-OFFSET(J2891,-计算结果!B$19,0,1,1),J2891-OFFSET(J2891,-ROW()+2,0,1,1))</f>
        <v>10863.266529279761</v>
      </c>
      <c r="L2891" s="32" t="str">
        <f ca="1">IF(AND(F2891&gt;OFFSET(F2891,-计算结果!B$19,0,1,1),'000300'!K2891&lt;OFFSET('000300'!K2891,-计算结果!B$19,0,1,1)),"卖",IF(AND(F2891&lt;OFFSET(F2891,-计算结果!B$19,0,1,1),'000300'!K2891&gt;OFFSET('000300'!K2891,-计算结果!B$19,0,1,1)),"买",L2890))</f>
        <v>买</v>
      </c>
      <c r="M2891" s="4" t="str">
        <f t="shared" ca="1" si="182"/>
        <v/>
      </c>
      <c r="N2891" s="3">
        <f ca="1">IF(L2890="买",E2891/E2890-1,0)-IF(M2891=1,计算结果!B$17,0)</f>
        <v>9.3328823586740217E-3</v>
      </c>
      <c r="O2891" s="2">
        <f t="shared" ca="1" si="183"/>
        <v>2.0833241172427042</v>
      </c>
      <c r="P2891" s="3">
        <f ca="1">1-O2891/MAX(O$2:O2891)</f>
        <v>0.22281085837231751</v>
      </c>
    </row>
  </sheetData>
  <autoFilter ref="A1:P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18" workbookViewId="0">
      <selection activeCell="D25" sqref="D25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33">
        <f>VLOOKUP(A2,'000300'!A:O,MATCH("净值",'000300'!$1:$1,0),FALSE)</f>
        <v>1</v>
      </c>
      <c r="D2" s="34"/>
      <c r="E2" s="37" t="s">
        <v>14</v>
      </c>
      <c r="F2" s="38">
        <v>1</v>
      </c>
      <c r="G2" s="38">
        <v>2</v>
      </c>
      <c r="H2" s="38">
        <v>3</v>
      </c>
      <c r="I2" s="38">
        <v>4</v>
      </c>
      <c r="J2" s="38">
        <v>5</v>
      </c>
      <c r="K2" s="38">
        <v>6</v>
      </c>
      <c r="L2" s="38">
        <v>7</v>
      </c>
      <c r="M2" s="38">
        <v>8</v>
      </c>
      <c r="N2" s="38">
        <v>9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3">
        <f ca="1">VLOOKUP(A3,'000300'!A:O,MATCH("净值",'000300'!$1:$1,0),FALSE)</f>
        <v>0.9834223380336089</v>
      </c>
      <c r="D3" s="35">
        <v>38716</v>
      </c>
      <c r="E3" s="36">
        <v>-6.1632956693071672E-2</v>
      </c>
      <c r="F3" s="36">
        <v>-0.13708998764863878</v>
      </c>
      <c r="G3" s="36">
        <v>-0.1204946090798289</v>
      </c>
      <c r="H3" s="36">
        <v>-7.6992960792561127E-2</v>
      </c>
      <c r="I3" s="36">
        <v>-3.1786607589011306E-2</v>
      </c>
      <c r="J3" s="36">
        <v>-3.1786607589011306E-2</v>
      </c>
      <c r="K3" s="36">
        <v>-3.1786607589011306E-2</v>
      </c>
      <c r="L3" s="36">
        <v>-3.1786607589011306E-2</v>
      </c>
      <c r="M3" s="36">
        <v>-3.1786607589011306E-2</v>
      </c>
      <c r="N3" s="36">
        <v>-3.1786607589011306E-2</v>
      </c>
      <c r="O3" s="7">
        <f t="shared" ref="O3:O14" ca="1" si="0">$C3/$C2-1</f>
        <v>-1.65776619663911E-2</v>
      </c>
      <c r="P3" s="7">
        <f t="shared" ref="P3" ca="1" si="1">$C3/$C2-1</f>
        <v>-1.65776619663911E-2</v>
      </c>
      <c r="Q3" s="10">
        <f t="shared" ref="Q3:Q14" ca="1" si="2">$C3/$C2-1</f>
        <v>-1.65776619663911E-2</v>
      </c>
    </row>
    <row r="4" spans="1:17" x14ac:dyDescent="0.15">
      <c r="A4" s="1">
        <v>39080</v>
      </c>
      <c r="B4" s="4">
        <f>VLOOKUP(A4,'000300'!A:E,2,FALSE)</f>
        <v>1991.88</v>
      </c>
      <c r="C4" s="33">
        <f ca="1">VLOOKUP(A4,'000300'!A:O,MATCH("净值",'000300'!$1:$1,0),FALSE)</f>
        <v>1.4475658513078289</v>
      </c>
      <c r="D4" s="35">
        <v>39080</v>
      </c>
      <c r="E4" s="36">
        <v>1.1338904065563233</v>
      </c>
      <c r="F4" s="36">
        <v>1.0313684510820456</v>
      </c>
      <c r="G4" s="36">
        <v>0.37503515075827965</v>
      </c>
      <c r="H4" s="36">
        <v>0.60475130789318232</v>
      </c>
      <c r="I4" s="36">
        <v>0.56971440827378106</v>
      </c>
      <c r="J4" s="36">
        <v>0.56971440827378106</v>
      </c>
      <c r="K4" s="36">
        <v>0.56971440827378106</v>
      </c>
      <c r="L4" s="36">
        <v>0.56971440827378106</v>
      </c>
      <c r="M4" s="36">
        <v>0.56971440827378106</v>
      </c>
      <c r="N4" s="36">
        <v>0.56971440827378106</v>
      </c>
      <c r="O4" s="7">
        <f t="shared" ca="1" si="0"/>
        <v>0.47196763315575385</v>
      </c>
      <c r="P4" s="7">
        <f t="shared" ref="P4" ca="1" si="3">$C4/$C3-1</f>
        <v>0.47196763315575385</v>
      </c>
      <c r="Q4" s="10">
        <f t="shared" ca="1" si="2"/>
        <v>0.47196763315575385</v>
      </c>
    </row>
    <row r="5" spans="1:17" x14ac:dyDescent="0.15">
      <c r="A5" s="1">
        <v>39444</v>
      </c>
      <c r="B5" s="4">
        <f>VLOOKUP(A5,'000300'!A:E,2,FALSE)</f>
        <v>5379.52</v>
      </c>
      <c r="C5" s="33">
        <f ca="1">VLOOKUP(A5,'000300'!A:O,MATCH("净值",'000300'!$1:$1,0),FALSE)</f>
        <v>2.4959271626210926</v>
      </c>
      <c r="D5" s="35">
        <v>39444</v>
      </c>
      <c r="E5" s="36">
        <v>1.7007249432696749</v>
      </c>
      <c r="F5" s="36">
        <v>1.045986645575725</v>
      </c>
      <c r="G5" s="36">
        <v>0.92325367168508254</v>
      </c>
      <c r="H5" s="36">
        <v>0.30023412712797914</v>
      </c>
      <c r="I5" s="36">
        <v>2.7890803603689562E-2</v>
      </c>
      <c r="J5" s="36">
        <v>2.7890803603689562E-2</v>
      </c>
      <c r="K5" s="36">
        <v>2.7890803603689562E-2</v>
      </c>
      <c r="L5" s="36">
        <v>2.7890803603689562E-2</v>
      </c>
      <c r="M5" s="36">
        <v>2.7890803603689562E-2</v>
      </c>
      <c r="N5" s="36">
        <v>2.7890803603689562E-2</v>
      </c>
      <c r="O5" s="7">
        <f t="shared" ca="1" si="0"/>
        <v>0.72422357184379771</v>
      </c>
      <c r="P5" s="7">
        <f t="shared" ref="P5" ca="1" si="4">$C5/$C4-1</f>
        <v>0.72422357184379771</v>
      </c>
      <c r="Q5" s="10">
        <f t="shared" ca="1" si="2"/>
        <v>0.72422357184379771</v>
      </c>
    </row>
    <row r="6" spans="1:17" x14ac:dyDescent="0.15">
      <c r="A6" s="1">
        <v>39813</v>
      </c>
      <c r="B6" s="4">
        <f>VLOOKUP(A6,'000300'!A:E,2,FALSE)</f>
        <v>1835.1</v>
      </c>
      <c r="C6" s="33">
        <f ca="1">VLOOKUP(A6,'000300'!A:O,MATCH("净值",'000300'!$1:$1,0),FALSE)</f>
        <v>1.1318427509192359</v>
      </c>
      <c r="D6" s="35">
        <v>39813</v>
      </c>
      <c r="E6" s="36">
        <v>-0.65887291059425379</v>
      </c>
      <c r="F6" s="36">
        <v>-0.33589090309692105</v>
      </c>
      <c r="G6" s="36">
        <v>-0.47527689795854378</v>
      </c>
      <c r="H6" s="36">
        <v>-0.5207368763278678</v>
      </c>
      <c r="I6" s="36">
        <v>-0.62306962993789494</v>
      </c>
      <c r="J6" s="36">
        <v>-0.62306962993789494</v>
      </c>
      <c r="K6" s="36">
        <v>-0.62306962993789494</v>
      </c>
      <c r="L6" s="36">
        <v>-0.62306962993789494</v>
      </c>
      <c r="M6" s="36">
        <v>-0.62306962993789494</v>
      </c>
      <c r="N6" s="36">
        <v>-0.62306962993789494</v>
      </c>
      <c r="O6" s="7">
        <f t="shared" ca="1" si="0"/>
        <v>-0.54652412623666724</v>
      </c>
      <c r="P6" s="7">
        <f t="shared" ref="P6" ca="1" si="5">$C6/$C5-1</f>
        <v>-0.54652412623666724</v>
      </c>
      <c r="Q6" s="10">
        <f t="shared" ca="1" si="2"/>
        <v>-0.54652412623666724</v>
      </c>
    </row>
    <row r="7" spans="1:17" x14ac:dyDescent="0.15">
      <c r="A7" s="1">
        <v>40178</v>
      </c>
      <c r="B7" s="4">
        <f>VLOOKUP(A7,'000300'!A:E,2,FALSE)</f>
        <v>3561.37</v>
      </c>
      <c r="C7" s="33">
        <f ca="1">VLOOKUP(A7,'000300'!A:O,MATCH("净值",'000300'!$1:$1,0),FALSE)</f>
        <v>1.8422860831139138</v>
      </c>
      <c r="D7" s="35">
        <v>40178</v>
      </c>
      <c r="E7" s="36">
        <v>0.9406953299547709</v>
      </c>
      <c r="F7" s="36">
        <v>1.2123147974996429</v>
      </c>
      <c r="G7" s="36">
        <v>0.89372708458823191</v>
      </c>
      <c r="H7" s="36">
        <v>0.36847354723842707</v>
      </c>
      <c r="I7" s="36">
        <v>0.49225011589488776</v>
      </c>
      <c r="J7" s="36">
        <v>0.49225011589488776</v>
      </c>
      <c r="K7" s="36">
        <v>0.49225011589488776</v>
      </c>
      <c r="L7" s="36">
        <v>0.49225011589488776</v>
      </c>
      <c r="M7" s="36">
        <v>0.49225011589488776</v>
      </c>
      <c r="N7" s="36">
        <v>0.49225011589488776</v>
      </c>
      <c r="O7" s="7">
        <f t="shared" ca="1" si="0"/>
        <v>0.62768731046577386</v>
      </c>
      <c r="P7" s="7">
        <f t="shared" ref="P7" ca="1" si="6">$C7/$C6-1</f>
        <v>0.62768731046577386</v>
      </c>
      <c r="Q7" s="10">
        <f t="shared" ca="1" si="2"/>
        <v>0.62768731046577386</v>
      </c>
    </row>
    <row r="8" spans="1:17" x14ac:dyDescent="0.15">
      <c r="A8" s="1">
        <v>40543</v>
      </c>
      <c r="B8" s="4">
        <f>VLOOKUP(A8,'000300'!A:E,2,FALSE)</f>
        <v>3069.05</v>
      </c>
      <c r="C8" s="33">
        <f ca="1">VLOOKUP(A8,'000300'!A:O,MATCH("净值",'000300'!$1:$1,0),FALSE)</f>
        <v>2.3167759048487238</v>
      </c>
      <c r="D8" s="35">
        <v>40543</v>
      </c>
      <c r="E8" s="36">
        <v>-0.13823893613974392</v>
      </c>
      <c r="F8" s="36">
        <v>8.8285097954190483E-3</v>
      </c>
      <c r="G8" s="36">
        <v>-2.4084038460937318E-2</v>
      </c>
      <c r="H8" s="36">
        <v>4.656377552751878E-2</v>
      </c>
      <c r="I8" s="36">
        <v>6.8607011124975248E-2</v>
      </c>
      <c r="J8" s="36">
        <v>6.8607011124975248E-2</v>
      </c>
      <c r="K8" s="36">
        <v>6.8607011124975248E-2</v>
      </c>
      <c r="L8" s="36">
        <v>6.8607011124975248E-2</v>
      </c>
      <c r="M8" s="36">
        <v>6.8607011124975248E-2</v>
      </c>
      <c r="N8" s="36">
        <v>6.8607011124975248E-2</v>
      </c>
      <c r="O8" s="7">
        <f t="shared" ca="1" si="0"/>
        <v>0.2575549075053567</v>
      </c>
      <c r="P8" s="7">
        <f t="shared" ref="P8" ca="1" si="7">$C8/$C7-1</f>
        <v>0.2575549075053567</v>
      </c>
      <c r="Q8" s="10">
        <f t="shared" ca="1" si="2"/>
        <v>0.2575549075053567</v>
      </c>
    </row>
    <row r="9" spans="1:17" x14ac:dyDescent="0.15">
      <c r="A9" s="1">
        <v>40907</v>
      </c>
      <c r="B9" s="4">
        <f>VLOOKUP(A9,'000300'!A:E,2,FALSE)</f>
        <v>2318.67</v>
      </c>
      <c r="C9" s="33">
        <f ca="1">VLOOKUP(A9,'000300'!A:O,MATCH("净值",'000300'!$1:$1,0),FALSE)</f>
        <v>1.7536831839618454</v>
      </c>
      <c r="D9" s="35">
        <v>40907</v>
      </c>
      <c r="E9" s="36">
        <v>-0.24449911210309383</v>
      </c>
      <c r="F9" s="36">
        <v>-0.18430813059248308</v>
      </c>
      <c r="G9" s="36">
        <v>-0.29196350561075646</v>
      </c>
      <c r="H9" s="36">
        <v>-0.26783373125122134</v>
      </c>
      <c r="I9" s="36">
        <v>-0.24204906316401209</v>
      </c>
      <c r="J9" s="36">
        <v>-0.24204906316401209</v>
      </c>
      <c r="K9" s="36">
        <v>-0.24204906316401209</v>
      </c>
      <c r="L9" s="36">
        <v>-0.24204906316401209</v>
      </c>
      <c r="M9" s="36">
        <v>-0.24204906316401209</v>
      </c>
      <c r="N9" s="36">
        <v>-0.24204906316401209</v>
      </c>
      <c r="O9" s="7">
        <f t="shared" ca="1" si="0"/>
        <v>-0.24305014555287596</v>
      </c>
      <c r="P9" s="7">
        <f t="shared" ref="P9" ca="1" si="8">$C9/$C8-1</f>
        <v>-0.24305014555287596</v>
      </c>
      <c r="Q9" s="10">
        <f t="shared" ca="1" si="2"/>
        <v>-0.24305014555287596</v>
      </c>
    </row>
    <row r="10" spans="1:17" x14ac:dyDescent="0.15">
      <c r="A10" s="1">
        <v>41274</v>
      </c>
      <c r="B10" s="4">
        <f>VLOOKUP(A10,'000300'!A:E,2,FALSE)</f>
        <v>2485.56</v>
      </c>
      <c r="C10" s="33">
        <f ca="1">VLOOKUP(A10,'000300'!A:O,MATCH("净值",'000300'!$1:$1,0),FALSE)</f>
        <v>2.1455162768467511</v>
      </c>
      <c r="D10" s="35">
        <v>41274</v>
      </c>
      <c r="E10" s="36">
        <v>7.1976607279172988E-2</v>
      </c>
      <c r="F10" s="36">
        <v>0.29335084155532898</v>
      </c>
      <c r="G10" s="36">
        <v>6.9044090943796821E-2</v>
      </c>
      <c r="H10" s="36">
        <v>0.17586610713361828</v>
      </c>
      <c r="I10" s="36">
        <v>7.1320182658669129E-2</v>
      </c>
      <c r="J10" s="36">
        <v>7.1320182658669129E-2</v>
      </c>
      <c r="K10" s="36">
        <v>7.1320182658669129E-2</v>
      </c>
      <c r="L10" s="36">
        <v>7.1320182658669129E-2</v>
      </c>
      <c r="M10" s="36">
        <v>7.1320182658669129E-2</v>
      </c>
      <c r="N10" s="36">
        <v>7.1320182658669129E-2</v>
      </c>
      <c r="O10" s="7">
        <f t="shared" ca="1" si="0"/>
        <v>0.22343436743214551</v>
      </c>
      <c r="P10" s="7">
        <f t="shared" ref="P10" ca="1" si="9">$C10/$C9-1</f>
        <v>0.22343436743214551</v>
      </c>
      <c r="Q10" s="10">
        <f t="shared" ca="1" si="2"/>
        <v>0.22343436743214551</v>
      </c>
    </row>
    <row r="11" spans="1:17" x14ac:dyDescent="0.15">
      <c r="A11" s="1">
        <v>41639</v>
      </c>
      <c r="B11" s="4">
        <f>VLOOKUP(A11,'000300'!A:E,2,FALSE)</f>
        <v>2289.0100000000002</v>
      </c>
      <c r="C11" s="33">
        <f ca="1">VLOOKUP(A11,'000300'!A:O,MATCH("净值",'000300'!$1:$1,0),FALSE)</f>
        <v>1.9524362522847414</v>
      </c>
      <c r="D11" s="35">
        <v>41639</v>
      </c>
      <c r="E11" s="36">
        <v>-7.9076747292360583E-2</v>
      </c>
      <c r="F11" s="36">
        <v>6.2979090228560519E-2</v>
      </c>
      <c r="G11" s="36">
        <v>-6.7893905464845417E-2</v>
      </c>
      <c r="H11" s="36">
        <v>-0.20647836317076229</v>
      </c>
      <c r="I11" s="36">
        <v>-0.14060711008781757</v>
      </c>
      <c r="J11" s="36">
        <v>-0.14060711008781757</v>
      </c>
      <c r="K11" s="36">
        <v>-0.14060711008781757</v>
      </c>
      <c r="L11" s="36">
        <v>-0.14060711008781757</v>
      </c>
      <c r="M11" s="36">
        <v>-0.14060711008781757</v>
      </c>
      <c r="N11" s="36">
        <v>-0.14060711008781757</v>
      </c>
      <c r="O11" s="7">
        <f t="shared" ca="1" si="0"/>
        <v>-8.9992337343521744E-2</v>
      </c>
      <c r="P11" s="7">
        <f t="shared" ref="P11" ca="1" si="10">$C11/$C10-1</f>
        <v>-8.9992337343521744E-2</v>
      </c>
      <c r="Q11" s="10">
        <f t="shared" ca="1" si="2"/>
        <v>-8.9992337343521744E-2</v>
      </c>
    </row>
    <row r="12" spans="1:17" x14ac:dyDescent="0.15">
      <c r="A12" s="1">
        <v>42004</v>
      </c>
      <c r="B12" s="4">
        <f>VLOOKUP(A12,'000300'!A:E,2,FALSE)</f>
        <v>3462.39</v>
      </c>
      <c r="C12" s="33">
        <f ca="1">VLOOKUP(A12,'000300'!A:O,MATCH("净值",'000300'!$1:$1,0),FALSE)</f>
        <v>2.2017175272726961</v>
      </c>
      <c r="D12" s="35">
        <v>42004</v>
      </c>
      <c r="E12" s="36">
        <v>0.51261462378932365</v>
      </c>
      <c r="F12" s="36">
        <v>0.4850327228750273</v>
      </c>
      <c r="G12" s="36">
        <v>0.39883171328376266</v>
      </c>
      <c r="H12" s="36">
        <v>0.13696667217302427</v>
      </c>
      <c r="I12" s="36">
        <v>0.20102462286951717</v>
      </c>
      <c r="J12" s="36">
        <v>0.20102462286951717</v>
      </c>
      <c r="K12" s="36">
        <v>0.20102462286951717</v>
      </c>
      <c r="L12" s="36">
        <v>0.20102462286951717</v>
      </c>
      <c r="M12" s="36">
        <v>0.20102462286951717</v>
      </c>
      <c r="N12" s="36">
        <v>0.20102462286951717</v>
      </c>
      <c r="O12" s="7">
        <f t="shared" ca="1" si="0"/>
        <v>0.12767703667469066</v>
      </c>
      <c r="P12" s="7">
        <f t="shared" ref="P12" ca="1" si="11">$C12/$C11-1</f>
        <v>0.12767703667469066</v>
      </c>
      <c r="Q12" s="10">
        <f t="shared" ca="1" si="2"/>
        <v>0.12767703667469066</v>
      </c>
    </row>
    <row r="13" spans="1:17" x14ac:dyDescent="0.15">
      <c r="A13" s="1">
        <v>42369</v>
      </c>
      <c r="B13" s="4">
        <f>VLOOKUP(A13,'000300'!A:E,2,FALSE)</f>
        <v>3760.9</v>
      </c>
      <c r="C13" s="33">
        <f ca="1">VLOOKUP(A13,'000300'!A:O,MATCH("净值",'000300'!$1:$1,0),FALSE)</f>
        <v>2.2731889903513078</v>
      </c>
      <c r="D13" s="35">
        <v>42369</v>
      </c>
      <c r="E13" s="36">
        <v>8.6215013328943435E-2</v>
      </c>
      <c r="F13" s="36">
        <v>0.4744778111919854</v>
      </c>
      <c r="G13" s="36">
        <v>7.2653320295537949E-2</v>
      </c>
      <c r="H13" s="36">
        <v>0.14218564324321292</v>
      </c>
      <c r="I13" s="36">
        <v>-0.16682080384465492</v>
      </c>
      <c r="J13" s="36">
        <v>-0.16682080384465492</v>
      </c>
      <c r="K13" s="36">
        <v>-0.16682080384465492</v>
      </c>
      <c r="L13" s="36">
        <v>-0.16682080384465492</v>
      </c>
      <c r="M13" s="36">
        <v>-0.16682080384465492</v>
      </c>
      <c r="N13" s="36">
        <v>-0.16682080384465492</v>
      </c>
      <c r="O13" s="7">
        <f t="shared" ca="1" si="0"/>
        <v>3.2461686021614478E-2</v>
      </c>
      <c r="P13" s="7">
        <f t="shared" ref="P13" ca="1" si="12">$C13/$C12-1</f>
        <v>3.2461686021614478E-2</v>
      </c>
      <c r="Q13" s="10">
        <f t="shared" ca="1" si="2"/>
        <v>3.2461686021614478E-2</v>
      </c>
    </row>
    <row r="14" spans="1:17" x14ac:dyDescent="0.15">
      <c r="A14" s="1">
        <v>42699</v>
      </c>
      <c r="B14" s="4">
        <f>VLOOKUP(A14,'000300'!A:E,2,FALSE)</f>
        <v>3490.04</v>
      </c>
      <c r="C14" s="33">
        <f ca="1">VLOOKUP(A14,'000300'!A:O,MATCH("净值",'000300'!$1:$1,0),FALSE)</f>
        <v>2.0833241172427042</v>
      </c>
      <c r="D14" s="35">
        <v>42699</v>
      </c>
      <c r="E14" s="36">
        <v>-7.2019995213911558E-2</v>
      </c>
      <c r="F14" s="36">
        <v>-6.9052142115009207E-3</v>
      </c>
      <c r="G14" s="36">
        <v>-0.12014476992263212</v>
      </c>
      <c r="H14" s="36">
        <v>-0.20780763400704561</v>
      </c>
      <c r="I14" s="36">
        <v>-0.15905837460449979</v>
      </c>
      <c r="J14" s="36">
        <v>-0.15905837460449979</v>
      </c>
      <c r="K14" s="36">
        <v>-0.15905837460449979</v>
      </c>
      <c r="L14" s="36">
        <v>-0.15905837460449979</v>
      </c>
      <c r="M14" s="36">
        <v>-0.15905837460449979</v>
      </c>
      <c r="N14" s="36">
        <v>-0.15905837460449979</v>
      </c>
      <c r="O14" s="7">
        <f t="shared" ca="1" si="0"/>
        <v>-8.3523575872704314E-2</v>
      </c>
      <c r="P14" s="7">
        <f t="shared" ref="P14" ca="1" si="13">$C14/$C13-1</f>
        <v>-8.3523575872704314E-2</v>
      </c>
      <c r="Q14" s="10">
        <f t="shared" ca="1" si="2"/>
        <v>-8.3523575872704314E-2</v>
      </c>
    </row>
    <row r="15" spans="1:17" x14ac:dyDescent="0.15">
      <c r="D15" s="34" t="s">
        <v>15</v>
      </c>
      <c r="E15" s="36">
        <v>2.5084241425067355</v>
      </c>
      <c r="F15" s="36">
        <v>11.962622633151383</v>
      </c>
      <c r="G15" s="36">
        <v>1.1008814804485958</v>
      </c>
      <c r="H15" s="36">
        <v>-7.0922637280486756E-2</v>
      </c>
      <c r="I15" s="36">
        <v>-0.44859868468113773</v>
      </c>
      <c r="J15" s="36">
        <v>-0.44859868468113773</v>
      </c>
      <c r="K15" s="36">
        <v>-0.44859868468113773</v>
      </c>
      <c r="L15" s="36">
        <v>-0.44859868468113773</v>
      </c>
      <c r="M15" s="36">
        <v>-0.44859868468113773</v>
      </c>
      <c r="N15" s="36">
        <v>-0.44859868468113773</v>
      </c>
      <c r="O15" s="7">
        <f t="shared" ref="O15" ca="1" si="14">$C14/$C2-1</f>
        <v>1.0833241172427042</v>
      </c>
      <c r="P15" s="7">
        <f t="shared" ref="P15" ca="1" si="15">$C14/$C2-1</f>
        <v>1.0833241172427042</v>
      </c>
      <c r="Q15" s="10">
        <f t="shared" ref="Q15" ca="1" si="16">$C14/$C2-1</f>
        <v>1.0833241172427042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4" t="s">
        <v>16</v>
      </c>
      <c r="E16" s="36">
        <v>0.11133346249459719</v>
      </c>
      <c r="F16" s="36">
        <v>0.24044758807716038</v>
      </c>
      <c r="G16" s="36">
        <v>6.4422987887013505E-2</v>
      </c>
      <c r="H16" s="36">
        <v>-6.1676351119867023E-3</v>
      </c>
      <c r="I16" s="36">
        <v>-4.8832020628236217E-2</v>
      </c>
      <c r="J16" s="36">
        <v>-4.8832020628236217E-2</v>
      </c>
      <c r="K16" s="36">
        <v>-4.8832020628236217E-2</v>
      </c>
      <c r="L16" s="36">
        <v>-4.8832020628236217E-2</v>
      </c>
      <c r="M16" s="36">
        <v>-4.8832020628236217E-2</v>
      </c>
      <c r="N16" s="36">
        <v>-4.8832020628236217E-2</v>
      </c>
      <c r="O16" s="7">
        <f t="shared" ref="O16" ca="1" si="17">(1+O15)^(1/$B16)-1</f>
        <v>6.3671987415453213E-2</v>
      </c>
      <c r="P16" s="7">
        <f t="shared" ref="P16" ca="1" si="18">(1+P15)^(1/$B16)-1</f>
        <v>6.3671987415453213E-2</v>
      </c>
      <c r="Q16" s="10">
        <f t="shared" ref="Q16" ca="1" si="19">(1+Q15)^(1/$B16)-1</f>
        <v>6.3671987415453213E-2</v>
      </c>
    </row>
    <row r="17" spans="1:17" x14ac:dyDescent="0.15">
      <c r="A17" t="s">
        <v>8</v>
      </c>
      <c r="B17" s="13">
        <v>0</v>
      </c>
      <c r="C17" s="3">
        <v>1E-3</v>
      </c>
      <c r="D17" s="34" t="s">
        <v>17</v>
      </c>
      <c r="E17" s="36">
        <v>0.72303818144694754</v>
      </c>
      <c r="F17" s="36">
        <v>0.4759781956571284</v>
      </c>
      <c r="G17" s="36">
        <v>0.58681357993974215</v>
      </c>
      <c r="H17" s="36">
        <v>0.62637898659550029</v>
      </c>
      <c r="I17" s="36">
        <v>0.72275071715301875</v>
      </c>
      <c r="J17" s="36">
        <v>0.72275071715301875</v>
      </c>
      <c r="K17" s="36">
        <v>0.72275071715301875</v>
      </c>
      <c r="L17" s="36">
        <v>0.72275071715301875</v>
      </c>
      <c r="M17" s="36">
        <v>0.72275071715301875</v>
      </c>
      <c r="N17" s="36">
        <v>0.72275071715301875</v>
      </c>
      <c r="O17" s="7">
        <f ca="1">MAX('000300'!$P:$P)</f>
        <v>0.56405436535158238</v>
      </c>
      <c r="P17" s="7">
        <f ca="1">MAX('000300'!$P:$P)</f>
        <v>0.56405436535158238</v>
      </c>
      <c r="Q17" s="10">
        <f ca="1">MAX('000300'!$P:$P)</f>
        <v>0.56405436535158238</v>
      </c>
    </row>
    <row r="18" spans="1:17" s="21" customFormat="1" x14ac:dyDescent="0.15">
      <c r="A18" s="21" t="s">
        <v>13</v>
      </c>
      <c r="B18" s="27">
        <v>4</v>
      </c>
      <c r="C18" s="21">
        <v>26</v>
      </c>
      <c r="D18" s="39" t="s">
        <v>18</v>
      </c>
      <c r="E18" s="41">
        <v>0.24437317685620011</v>
      </c>
      <c r="F18" s="41">
        <v>0.83737603824784579</v>
      </c>
      <c r="G18" s="41">
        <v>0.108650748890181</v>
      </c>
      <c r="H18" s="41">
        <v>-0.21151028479050779</v>
      </c>
      <c r="I18" s="41">
        <v>-0.41379043981159119</v>
      </c>
      <c r="J18" s="41">
        <v>-0.41379043981159119</v>
      </c>
      <c r="K18" s="41">
        <v>-0.41379043981159119</v>
      </c>
      <c r="L18" s="41">
        <v>-0.41379043981159119</v>
      </c>
      <c r="M18" s="41">
        <v>-0.41379043981159119</v>
      </c>
      <c r="N18" s="41">
        <v>-0.41379043981159119</v>
      </c>
      <c r="O18" s="29">
        <f ca="1">(O16-4%)/STDEV('000300'!$N:$N)/SQRT(250)</f>
        <v>0.10762363998567703</v>
      </c>
      <c r="P18" s="29">
        <f ca="1">(P16-4%)/STDEV('000300'!$N:$N)/SQRT(250)</f>
        <v>0.10762363998567703</v>
      </c>
      <c r="Q18" s="30">
        <f ca="1">(Q16-4%)/STDEV('000300'!$N:$N)/SQRT(250)</f>
        <v>0.10762363998567703</v>
      </c>
    </row>
    <row r="19" spans="1:17" s="21" customFormat="1" x14ac:dyDescent="0.15">
      <c r="A19" s="21" t="s">
        <v>29</v>
      </c>
      <c r="B19" s="27">
        <v>9</v>
      </c>
      <c r="D19" s="39" t="s">
        <v>19</v>
      </c>
      <c r="E19" s="40"/>
      <c r="F19" s="40">
        <v>65.094059405940598</v>
      </c>
      <c r="G19" s="40">
        <v>46.928275385678106</v>
      </c>
      <c r="H19" s="40">
        <v>39.022795302786093</v>
      </c>
      <c r="I19" s="40">
        <v>34.901853557448767</v>
      </c>
      <c r="J19" s="40">
        <v>34.901853557448767</v>
      </c>
      <c r="K19" s="40">
        <v>34.901853557448767</v>
      </c>
      <c r="L19" s="40">
        <v>34.901853557448767</v>
      </c>
      <c r="M19" s="40">
        <v>34.901853557448767</v>
      </c>
      <c r="N19" s="40">
        <v>34.901853557448767</v>
      </c>
      <c r="O19" s="25">
        <f ca="1">SUM('000300'!$M:$M)/$B16</f>
        <v>20.016002763067004</v>
      </c>
      <c r="P19" s="25">
        <f ca="1">SUM('000300'!$M:$M)/$B16</f>
        <v>20.016002763067004</v>
      </c>
      <c r="Q19" s="26">
        <f ca="1">SUM('000300'!$M:$M)/$B16</f>
        <v>20.016002763067004</v>
      </c>
    </row>
    <row r="20" spans="1:17" x14ac:dyDescent="0.15">
      <c r="A20" s="8"/>
      <c r="B20" s="27"/>
    </row>
    <row r="21" spans="1:17" x14ac:dyDescent="0.15">
      <c r="A21" s="8"/>
      <c r="B21" s="31"/>
      <c r="D21" s="5"/>
      <c r="E21" s="9" t="s">
        <v>20</v>
      </c>
      <c r="F21" s="22">
        <v>1</v>
      </c>
      <c r="G21" s="22">
        <v>2</v>
      </c>
      <c r="H21" s="22">
        <v>3</v>
      </c>
      <c r="I21" s="22">
        <v>4</v>
      </c>
      <c r="J21" s="22">
        <v>5</v>
      </c>
      <c r="K21" s="22">
        <v>6</v>
      </c>
      <c r="L21" s="22">
        <v>7</v>
      </c>
      <c r="M21" s="22">
        <v>8</v>
      </c>
      <c r="N21" s="22">
        <v>9</v>
      </c>
    </row>
    <row r="22" spans="1:17" x14ac:dyDescent="0.15">
      <c r="A22" s="8"/>
      <c r="C22">
        <f>MATCH("净值",'000300'!1:1,0)</f>
        <v>15</v>
      </c>
      <c r="D22" s="6">
        <v>38716</v>
      </c>
      <c r="E22" s="7">
        <v>-6.1632956693071672E-2</v>
      </c>
      <c r="F22" s="7">
        <v>-8.3092184594009799E-2</v>
      </c>
      <c r="G22" s="7">
        <v>-7.0459941041022822E-2</v>
      </c>
      <c r="H22" s="7">
        <v>-8.169596134317314E-2</v>
      </c>
      <c r="I22" s="7">
        <v>-0.13708998764863878</v>
      </c>
      <c r="J22" s="7">
        <v>-0.15891806355616889</v>
      </c>
      <c r="K22" s="7">
        <v>-0.13879880218198815</v>
      </c>
      <c r="L22" s="7">
        <v>-0.13621826928682834</v>
      </c>
      <c r="M22" s="7">
        <v>-0.10707353806606668</v>
      </c>
      <c r="N22" s="7">
        <v>-0.16905853844018315</v>
      </c>
    </row>
    <row r="23" spans="1:17" x14ac:dyDescent="0.15">
      <c r="D23" s="6">
        <v>39080</v>
      </c>
      <c r="E23" s="7">
        <v>1.1338904065563233</v>
      </c>
      <c r="F23" s="7">
        <v>0.85178060467285999</v>
      </c>
      <c r="G23" s="7">
        <v>0.9055546508118919</v>
      </c>
      <c r="H23" s="7">
        <v>1.1184460380311907</v>
      </c>
      <c r="I23" s="7">
        <v>1.0313684510820456</v>
      </c>
      <c r="J23" s="7">
        <v>1.1765901873803357</v>
      </c>
      <c r="K23" s="7">
        <v>0.99711928012049555</v>
      </c>
      <c r="L23" s="7">
        <v>0.60715705113528284</v>
      </c>
      <c r="M23" s="7">
        <v>0.50299893276194818</v>
      </c>
      <c r="N23" s="7">
        <v>0.5294058301930209</v>
      </c>
    </row>
    <row r="24" spans="1:17" x14ac:dyDescent="0.15">
      <c r="D24" s="6">
        <v>39444</v>
      </c>
      <c r="E24" s="7">
        <v>1.7007249432696749</v>
      </c>
      <c r="F24" s="7">
        <v>0.51217421345824232</v>
      </c>
      <c r="G24" s="7">
        <v>0.82421233123490412</v>
      </c>
      <c r="H24" s="7">
        <v>0.85361099279993025</v>
      </c>
      <c r="I24" s="7">
        <v>1.045986645575725</v>
      </c>
      <c r="J24" s="7">
        <v>0.65850104783873054</v>
      </c>
      <c r="K24" s="7">
        <v>0.97356413629572702</v>
      </c>
      <c r="L24" s="7">
        <v>1.7557743780212083</v>
      </c>
      <c r="M24" s="7">
        <v>0.89589299819252832</v>
      </c>
      <c r="N24" s="7">
        <v>0.70421725670274737</v>
      </c>
    </row>
    <row r="25" spans="1:17" x14ac:dyDescent="0.15">
      <c r="D25" s="6">
        <v>39813</v>
      </c>
      <c r="E25" s="7">
        <v>-0.65887291059425379</v>
      </c>
      <c r="F25" s="7">
        <v>-0.55585200031519477</v>
      </c>
      <c r="G25" s="7">
        <v>-0.55311453629636076</v>
      </c>
      <c r="H25" s="7">
        <v>-0.55080927294818571</v>
      </c>
      <c r="I25" s="7">
        <v>-0.33589090309692105</v>
      </c>
      <c r="J25" s="7">
        <v>-0.4401785274583464</v>
      </c>
      <c r="K25" s="7">
        <v>-0.5037775911904554</v>
      </c>
      <c r="L25" s="7">
        <v>-0.48385899149904921</v>
      </c>
      <c r="M25" s="7">
        <v>-0.53238099855693577</v>
      </c>
      <c r="N25" s="7">
        <v>-0.4455651457087052</v>
      </c>
    </row>
    <row r="26" spans="1:17" x14ac:dyDescent="0.15">
      <c r="D26" s="6">
        <v>40178</v>
      </c>
      <c r="E26" s="7">
        <v>0.9406953299547709</v>
      </c>
      <c r="F26" s="7">
        <v>0.68732267502831657</v>
      </c>
      <c r="G26" s="7">
        <v>1.0091975915261671</v>
      </c>
      <c r="H26" s="7">
        <v>1.1201769210505859</v>
      </c>
      <c r="I26" s="7">
        <v>1.2123147974996429</v>
      </c>
      <c r="J26" s="7">
        <v>1.0170934081137859</v>
      </c>
      <c r="K26" s="7">
        <v>0.47702494391257133</v>
      </c>
      <c r="L26" s="7">
        <v>0.41894040733987148</v>
      </c>
      <c r="M26" s="7">
        <v>0.46459279286814614</v>
      </c>
      <c r="N26" s="7">
        <v>0.84887575309997865</v>
      </c>
    </row>
    <row r="27" spans="1:17" x14ac:dyDescent="0.15">
      <c r="D27" s="6">
        <v>40543</v>
      </c>
      <c r="E27" s="7">
        <v>-0.13823893613974392</v>
      </c>
      <c r="F27" s="7">
        <v>-5.6451766082789345E-2</v>
      </c>
      <c r="G27" s="7">
        <v>-6.1689200993510829E-2</v>
      </c>
      <c r="H27" s="7">
        <v>2.000576208839977E-3</v>
      </c>
      <c r="I27" s="7">
        <v>8.8285097954190483E-3</v>
      </c>
      <c r="J27" s="7">
        <v>-0.24649661883584695</v>
      </c>
      <c r="K27" s="7">
        <v>-1.5466516745154091E-2</v>
      </c>
      <c r="L27" s="7">
        <v>-3.8176103385668569E-2</v>
      </c>
      <c r="M27" s="7">
        <v>-2.5494753226941613E-2</v>
      </c>
      <c r="N27" s="7">
        <v>-0.12104137188501185</v>
      </c>
    </row>
    <row r="28" spans="1:17" x14ac:dyDescent="0.15">
      <c r="D28" s="6">
        <v>40907</v>
      </c>
      <c r="E28" s="7">
        <v>-0.24449911210309383</v>
      </c>
      <c r="F28" s="7">
        <v>-0.24743076744407444</v>
      </c>
      <c r="G28" s="7">
        <v>-0.26057933261981869</v>
      </c>
      <c r="H28" s="7">
        <v>-0.17674837724719994</v>
      </c>
      <c r="I28" s="7">
        <v>-0.18430813059248308</v>
      </c>
      <c r="J28" s="7">
        <v>-0.17054932255667399</v>
      </c>
      <c r="K28" s="7">
        <v>-0.18993945760909015</v>
      </c>
      <c r="L28" s="7">
        <v>-0.15113468673528563</v>
      </c>
      <c r="M28" s="7">
        <v>-0.23898421996217412</v>
      </c>
      <c r="N28" s="7">
        <v>-0.18819851830390399</v>
      </c>
    </row>
    <row r="29" spans="1:17" x14ac:dyDescent="0.15">
      <c r="D29" s="6">
        <v>41274</v>
      </c>
      <c r="E29" s="7">
        <v>7.1976607279172988E-2</v>
      </c>
      <c r="F29" s="7">
        <v>0.16409632029241994</v>
      </c>
      <c r="G29" s="7">
        <v>0.17646558211754027</v>
      </c>
      <c r="H29" s="7">
        <v>0.28349211915410244</v>
      </c>
      <c r="I29" s="7">
        <v>0.29335084155532898</v>
      </c>
      <c r="J29" s="7">
        <v>0.3862150338771928</v>
      </c>
      <c r="K29" s="7">
        <v>0.19116202626169421</v>
      </c>
      <c r="L29" s="7">
        <v>0.3794954346351862</v>
      </c>
      <c r="M29" s="7">
        <v>0.33695835587703016</v>
      </c>
      <c r="N29" s="7">
        <v>0.16765829844788582</v>
      </c>
    </row>
    <row r="30" spans="1:17" x14ac:dyDescent="0.15">
      <c r="D30" s="6">
        <v>41639</v>
      </c>
      <c r="E30" s="7">
        <v>-7.9076747292360583E-2</v>
      </c>
      <c r="F30" s="7">
        <v>-1.4548415725819108E-3</v>
      </c>
      <c r="G30" s="7">
        <v>7.4888298234405681E-3</v>
      </c>
      <c r="H30" s="7">
        <v>5.5148473681918109E-2</v>
      </c>
      <c r="I30" s="7">
        <v>6.2979090228560519E-2</v>
      </c>
      <c r="J30" s="7">
        <v>-2.0817920579918492E-2</v>
      </c>
      <c r="K30" s="7">
        <v>-8.8494486657955895E-2</v>
      </c>
      <c r="L30" s="7">
        <v>4.2072195349823316E-2</v>
      </c>
      <c r="M30" s="7">
        <v>2.0183739982635451E-2</v>
      </c>
      <c r="N30" s="7">
        <v>-3.5318799205992235E-2</v>
      </c>
    </row>
    <row r="31" spans="1:17" x14ac:dyDescent="0.15">
      <c r="D31" s="6">
        <v>42004</v>
      </c>
      <c r="E31" s="7">
        <v>0.51261462378932365</v>
      </c>
      <c r="F31" s="7">
        <v>0.36018662021789405</v>
      </c>
      <c r="G31" s="7">
        <v>0.41348716239103234</v>
      </c>
      <c r="H31" s="7">
        <v>0.40564306840965836</v>
      </c>
      <c r="I31" s="7">
        <v>0.4850327228750273</v>
      </c>
      <c r="J31" s="7">
        <v>0.54436990178440969</v>
      </c>
      <c r="K31" s="7">
        <v>0.38910381301292607</v>
      </c>
      <c r="L31" s="7">
        <v>5.4299582802668889E-2</v>
      </c>
      <c r="M31" s="7">
        <v>2.5966914604111935E-3</v>
      </c>
      <c r="N31" s="7">
        <v>-1.2010833670195398E-2</v>
      </c>
    </row>
    <row r="32" spans="1:17" x14ac:dyDescent="0.15">
      <c r="D32" s="6">
        <v>42369</v>
      </c>
      <c r="E32" s="7">
        <v>8.6215013328943435E-2</v>
      </c>
      <c r="F32" s="7">
        <v>0.37058703025866091</v>
      </c>
      <c r="G32" s="7">
        <v>0.40660854873246266</v>
      </c>
      <c r="H32" s="7">
        <v>0.33604101511609841</v>
      </c>
      <c r="I32" s="7">
        <v>0.4744778111919854</v>
      </c>
      <c r="J32" s="7">
        <v>0.21663508222151284</v>
      </c>
      <c r="K32" s="7">
        <v>0.41952280425003519</v>
      </c>
      <c r="L32" s="7">
        <v>0.4845562371041825</v>
      </c>
      <c r="M32" s="7">
        <v>0.35209274424525661</v>
      </c>
      <c r="N32" s="7">
        <v>0.4722070941202785</v>
      </c>
    </row>
    <row r="33" spans="4:14" x14ac:dyDescent="0.15">
      <c r="D33" s="6">
        <v>42699</v>
      </c>
      <c r="E33" s="7">
        <v>-7.2019995213911558E-2</v>
      </c>
      <c r="F33" s="7">
        <v>-1.3713569450109486E-2</v>
      </c>
      <c r="G33" s="7">
        <v>-0.11940707324333844</v>
      </c>
      <c r="H33" s="7">
        <v>-7.1824096631567969E-2</v>
      </c>
      <c r="I33" s="7">
        <v>-6.9052142115009207E-3</v>
      </c>
      <c r="J33" s="7">
        <v>-8.3307483239670854E-2</v>
      </c>
      <c r="K33" s="7">
        <v>-9.5826181168710001E-3</v>
      </c>
      <c r="L33" s="7">
        <v>-1.6134090170900728E-2</v>
      </c>
      <c r="M33" s="7">
        <v>-8.6731806454563021E-3</v>
      </c>
      <c r="N33" s="7">
        <v>-2.0111783499766722E-2</v>
      </c>
    </row>
    <row r="34" spans="4:14" x14ac:dyDescent="0.15">
      <c r="D34" s="5" t="s">
        <v>21</v>
      </c>
      <c r="E34" s="7">
        <v>2.5084241425067355</v>
      </c>
      <c r="F34" s="7">
        <v>1.9202380336424416</v>
      </c>
      <c r="G34" s="7">
        <v>3.1771672389629959</v>
      </c>
      <c r="H34" s="7">
        <v>5.6874086902885752</v>
      </c>
      <c r="I34" s="7">
        <v>11.962622633151383</v>
      </c>
      <c r="J34" s="7">
        <v>4.0096971091911158</v>
      </c>
      <c r="K34" s="7">
        <v>3.207242221131045</v>
      </c>
      <c r="L34" s="7">
        <v>4.0639282132069336</v>
      </c>
      <c r="M34" s="7">
        <v>1.3687594364690323</v>
      </c>
      <c r="N34" s="7">
        <v>1.5432664557429137</v>
      </c>
    </row>
    <row r="35" spans="4:14" x14ac:dyDescent="0.15">
      <c r="D35" s="5" t="s">
        <v>22</v>
      </c>
      <c r="E35" s="7">
        <v>0.11133346249459719</v>
      </c>
      <c r="F35" s="7">
        <v>9.4314292858264759E-2</v>
      </c>
      <c r="G35" s="7">
        <v>0.12776001797012437</v>
      </c>
      <c r="H35" s="7">
        <v>0.1732887042126503</v>
      </c>
      <c r="I35" s="7">
        <v>0.24044758807716038</v>
      </c>
      <c r="J35" s="7">
        <v>0.14512986370263858</v>
      </c>
      <c r="K35" s="7">
        <v>0.1284406507598097</v>
      </c>
      <c r="L35" s="7">
        <v>0.14616726939071412</v>
      </c>
      <c r="M35" s="7">
        <v>7.5220489120552347E-2</v>
      </c>
      <c r="N35" s="7">
        <v>8.1667549969858477E-2</v>
      </c>
    </row>
    <row r="36" spans="4:14" x14ac:dyDescent="0.15">
      <c r="D36" s="5" t="s">
        <v>23</v>
      </c>
      <c r="E36" s="7">
        <v>0.72303818144694754</v>
      </c>
      <c r="F36" s="7">
        <v>0.6220771621617488</v>
      </c>
      <c r="G36" s="7">
        <v>0.59618959930303284</v>
      </c>
      <c r="H36" s="7">
        <v>0.60030042902669989</v>
      </c>
      <c r="I36" s="7">
        <v>0.4759781956571284</v>
      </c>
      <c r="J36" s="7">
        <v>0.55445842021565772</v>
      </c>
      <c r="K36" s="7">
        <v>0.57554286824594802</v>
      </c>
      <c r="L36" s="7">
        <v>0.55091858809946248</v>
      </c>
      <c r="M36" s="7">
        <v>0.59993212799317064</v>
      </c>
      <c r="N36" s="7">
        <v>0.56355107739580723</v>
      </c>
    </row>
    <row r="37" spans="4:14" x14ac:dyDescent="0.15">
      <c r="D37" s="23" t="s">
        <v>24</v>
      </c>
      <c r="E37" s="28">
        <v>0.24437317685620011</v>
      </c>
      <c r="F37" s="28">
        <v>0.22254699703595388</v>
      </c>
      <c r="G37" s="28">
        <v>0.35863636152449746</v>
      </c>
      <c r="H37" s="28">
        <v>0.55338555915553833</v>
      </c>
      <c r="I37" s="28">
        <v>0.83737603824784579</v>
      </c>
      <c r="J37" s="28">
        <v>0.44632665006746497</v>
      </c>
      <c r="K37" s="28">
        <v>0.38695391657716566</v>
      </c>
      <c r="L37" s="28">
        <v>0.46715970524380812</v>
      </c>
      <c r="M37" s="28">
        <v>0.15712385759181802</v>
      </c>
      <c r="N37" s="28">
        <v>0.18540962539686212</v>
      </c>
    </row>
    <row r="38" spans="4:14" x14ac:dyDescent="0.15">
      <c r="D38" s="23" t="s">
        <v>25</v>
      </c>
      <c r="E38" s="24"/>
      <c r="F38" s="24">
        <v>69.971908818788862</v>
      </c>
      <c r="G38" s="24">
        <v>60.384411696983655</v>
      </c>
      <c r="H38" s="24">
        <v>64.253050886484004</v>
      </c>
      <c r="I38" s="24">
        <v>65.094059405940598</v>
      </c>
      <c r="J38" s="24">
        <v>64.000748330647014</v>
      </c>
      <c r="K38" s="24">
        <v>65.598664517614552</v>
      </c>
      <c r="L38" s="24">
        <v>65.430462813723238</v>
      </c>
      <c r="M38" s="24">
        <v>63.748445774810044</v>
      </c>
      <c r="N38" s="24">
        <v>65.598664517614552</v>
      </c>
    </row>
    <row r="39" spans="4:14" x14ac:dyDescent="0.15">
      <c r="D39" s="45" t="s">
        <v>32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</row>
    <row r="41" spans="4:14" x14ac:dyDescent="0.15">
      <c r="D41" s="34"/>
      <c r="E41" s="37" t="s">
        <v>20</v>
      </c>
      <c r="F41" s="38">
        <v>1</v>
      </c>
      <c r="G41" s="38">
        <v>2</v>
      </c>
      <c r="H41" s="38">
        <v>3</v>
      </c>
      <c r="I41" s="38">
        <v>4</v>
      </c>
      <c r="J41" s="38">
        <v>5</v>
      </c>
      <c r="K41" s="38">
        <v>6</v>
      </c>
      <c r="L41" s="38">
        <v>7</v>
      </c>
      <c r="M41" s="38">
        <v>8</v>
      </c>
      <c r="N41" s="38">
        <v>9</v>
      </c>
    </row>
    <row r="42" spans="4:14" x14ac:dyDescent="0.15">
      <c r="D42" s="35">
        <v>38716</v>
      </c>
      <c r="E42" s="36">
        <v>-6.1632956693071672E-2</v>
      </c>
      <c r="F42" s="36">
        <v>-0.13708998764863878</v>
      </c>
      <c r="G42" s="36">
        <v>-0.1204946090798289</v>
      </c>
      <c r="H42" s="36">
        <v>-7.6992960792561127E-2</v>
      </c>
      <c r="I42" s="36">
        <v>-3.1786607589011306E-2</v>
      </c>
      <c r="J42" s="36">
        <v>-3.1786607589011306E-2</v>
      </c>
      <c r="K42" s="36">
        <v>-3.1786607589011306E-2</v>
      </c>
      <c r="L42" s="36">
        <v>-3.1786607589011306E-2</v>
      </c>
      <c r="M42" s="36">
        <v>-3.1786607589011306E-2</v>
      </c>
      <c r="N42" s="36">
        <v>-3.1786607589011306E-2</v>
      </c>
    </row>
    <row r="43" spans="4:14" x14ac:dyDescent="0.15">
      <c r="D43" s="35">
        <v>39080</v>
      </c>
      <c r="E43" s="36">
        <v>1.1338904065563233</v>
      </c>
      <c r="F43" s="36">
        <v>1.0313684510820456</v>
      </c>
      <c r="G43" s="36">
        <v>0.37503515075827965</v>
      </c>
      <c r="H43" s="36">
        <v>0.60475130789318232</v>
      </c>
      <c r="I43" s="36">
        <v>0.56971440827378106</v>
      </c>
      <c r="J43" s="36">
        <v>0.56971440827378106</v>
      </c>
      <c r="K43" s="36">
        <v>0.56971440827378106</v>
      </c>
      <c r="L43" s="36">
        <v>0.56971440827378106</v>
      </c>
      <c r="M43" s="36">
        <v>0.56971440827378106</v>
      </c>
      <c r="N43" s="36">
        <v>0.56971440827378106</v>
      </c>
    </row>
    <row r="44" spans="4:14" x14ac:dyDescent="0.15">
      <c r="D44" s="35">
        <v>39444</v>
      </c>
      <c r="E44" s="36">
        <v>1.7007249432696749</v>
      </c>
      <c r="F44" s="36">
        <v>1.045986645575725</v>
      </c>
      <c r="G44" s="36">
        <v>0.92325367168508254</v>
      </c>
      <c r="H44" s="36">
        <v>0.30023412712797914</v>
      </c>
      <c r="I44" s="36">
        <v>2.7890803603689562E-2</v>
      </c>
      <c r="J44" s="36">
        <v>2.7890803603689562E-2</v>
      </c>
      <c r="K44" s="36">
        <v>2.7890803603689562E-2</v>
      </c>
      <c r="L44" s="36">
        <v>2.7890803603689562E-2</v>
      </c>
      <c r="M44" s="36">
        <v>2.7890803603689562E-2</v>
      </c>
      <c r="N44" s="36">
        <v>2.7890803603689562E-2</v>
      </c>
    </row>
    <row r="45" spans="4:14" x14ac:dyDescent="0.15">
      <c r="D45" s="35">
        <v>39813</v>
      </c>
      <c r="E45" s="36">
        <v>-0.65887291059425379</v>
      </c>
      <c r="F45" s="36">
        <v>-0.33589090309692105</v>
      </c>
      <c r="G45" s="36">
        <v>-0.47527689795854378</v>
      </c>
      <c r="H45" s="36">
        <v>-0.5207368763278678</v>
      </c>
      <c r="I45" s="36">
        <v>-0.62306962993789494</v>
      </c>
      <c r="J45" s="36">
        <v>-0.62306962993789494</v>
      </c>
      <c r="K45" s="36">
        <v>-0.62306962993789494</v>
      </c>
      <c r="L45" s="36">
        <v>-0.62306962993789494</v>
      </c>
      <c r="M45" s="36">
        <v>-0.62306962993789494</v>
      </c>
      <c r="N45" s="36">
        <v>-0.62306962993789494</v>
      </c>
    </row>
    <row r="46" spans="4:14" x14ac:dyDescent="0.15">
      <c r="D46" s="35">
        <v>40178</v>
      </c>
      <c r="E46" s="36">
        <v>0.9406953299547709</v>
      </c>
      <c r="F46" s="36">
        <v>1.2123147974996429</v>
      </c>
      <c r="G46" s="36">
        <v>0.89372708458823191</v>
      </c>
      <c r="H46" s="36">
        <v>0.36847354723842707</v>
      </c>
      <c r="I46" s="36">
        <v>0.49225011589488776</v>
      </c>
      <c r="J46" s="36">
        <v>0.49225011589488776</v>
      </c>
      <c r="K46" s="36">
        <v>0.49225011589488776</v>
      </c>
      <c r="L46" s="36">
        <v>0.49225011589488776</v>
      </c>
      <c r="M46" s="36">
        <v>0.49225011589488776</v>
      </c>
      <c r="N46" s="36">
        <v>0.49225011589488776</v>
      </c>
    </row>
    <row r="47" spans="4:14" x14ac:dyDescent="0.15">
      <c r="D47" s="35">
        <v>40543</v>
      </c>
      <c r="E47" s="36">
        <v>-0.13823893613974392</v>
      </c>
      <c r="F47" s="36">
        <v>8.8285097954190483E-3</v>
      </c>
      <c r="G47" s="36">
        <v>-2.4084038460937318E-2</v>
      </c>
      <c r="H47" s="36">
        <v>4.656377552751878E-2</v>
      </c>
      <c r="I47" s="36">
        <v>6.8607011124975248E-2</v>
      </c>
      <c r="J47" s="36">
        <v>6.8607011124975248E-2</v>
      </c>
      <c r="K47" s="36">
        <v>6.8607011124975248E-2</v>
      </c>
      <c r="L47" s="36">
        <v>6.8607011124975248E-2</v>
      </c>
      <c r="M47" s="36">
        <v>6.8607011124975248E-2</v>
      </c>
      <c r="N47" s="36">
        <v>6.8607011124975248E-2</v>
      </c>
    </row>
    <row r="48" spans="4:14" x14ac:dyDescent="0.15">
      <c r="D48" s="35">
        <v>40907</v>
      </c>
      <c r="E48" s="36">
        <v>-0.24449911210309383</v>
      </c>
      <c r="F48" s="36">
        <v>-0.18430813059248308</v>
      </c>
      <c r="G48" s="36">
        <v>-0.29196350561075646</v>
      </c>
      <c r="H48" s="36">
        <v>-0.26783373125122134</v>
      </c>
      <c r="I48" s="36">
        <v>-0.24204906316401209</v>
      </c>
      <c r="J48" s="36">
        <v>-0.24204906316401209</v>
      </c>
      <c r="K48" s="36">
        <v>-0.24204906316401209</v>
      </c>
      <c r="L48" s="36">
        <v>-0.24204906316401209</v>
      </c>
      <c r="M48" s="36">
        <v>-0.24204906316401209</v>
      </c>
      <c r="N48" s="36">
        <v>-0.24204906316401209</v>
      </c>
    </row>
    <row r="49" spans="4:14" x14ac:dyDescent="0.15">
      <c r="D49" s="35">
        <v>41274</v>
      </c>
      <c r="E49" s="36">
        <v>7.1976607279172988E-2</v>
      </c>
      <c r="F49" s="36">
        <v>0.29335084155532898</v>
      </c>
      <c r="G49" s="36">
        <v>6.9044090943796821E-2</v>
      </c>
      <c r="H49" s="36">
        <v>0.17586610713361828</v>
      </c>
      <c r="I49" s="36">
        <v>7.1320182658669129E-2</v>
      </c>
      <c r="J49" s="36">
        <v>7.1320182658669129E-2</v>
      </c>
      <c r="K49" s="36">
        <v>7.1320182658669129E-2</v>
      </c>
      <c r="L49" s="36">
        <v>7.1320182658669129E-2</v>
      </c>
      <c r="M49" s="36">
        <v>7.1320182658669129E-2</v>
      </c>
      <c r="N49" s="36">
        <v>7.1320182658669129E-2</v>
      </c>
    </row>
    <row r="50" spans="4:14" x14ac:dyDescent="0.15">
      <c r="D50" s="35">
        <v>41639</v>
      </c>
      <c r="E50" s="36">
        <v>-7.9076747292360583E-2</v>
      </c>
      <c r="F50" s="36">
        <v>6.2979090228560519E-2</v>
      </c>
      <c r="G50" s="36">
        <v>-6.7893905464845417E-2</v>
      </c>
      <c r="H50" s="36">
        <v>-0.20647836317076229</v>
      </c>
      <c r="I50" s="36">
        <v>-0.14060711008781757</v>
      </c>
      <c r="J50" s="36">
        <v>-0.14060711008781757</v>
      </c>
      <c r="K50" s="36">
        <v>-0.14060711008781757</v>
      </c>
      <c r="L50" s="36">
        <v>-0.14060711008781757</v>
      </c>
      <c r="M50" s="36">
        <v>-0.14060711008781757</v>
      </c>
      <c r="N50" s="36">
        <v>-0.14060711008781757</v>
      </c>
    </row>
    <row r="51" spans="4:14" x14ac:dyDescent="0.15">
      <c r="D51" s="35">
        <v>42004</v>
      </c>
      <c r="E51" s="36">
        <v>0.51261462378932365</v>
      </c>
      <c r="F51" s="36">
        <v>0.4850327228750273</v>
      </c>
      <c r="G51" s="36">
        <v>0.39883171328376266</v>
      </c>
      <c r="H51" s="36">
        <v>0.13696667217302427</v>
      </c>
      <c r="I51" s="36">
        <v>0.20102462286951717</v>
      </c>
      <c r="J51" s="36">
        <v>0.20102462286951717</v>
      </c>
      <c r="K51" s="36">
        <v>0.20102462286951717</v>
      </c>
      <c r="L51" s="36">
        <v>0.20102462286951717</v>
      </c>
      <c r="M51" s="36">
        <v>0.20102462286951717</v>
      </c>
      <c r="N51" s="36">
        <v>0.20102462286951717</v>
      </c>
    </row>
    <row r="52" spans="4:14" x14ac:dyDescent="0.15">
      <c r="D52" s="35">
        <v>42369</v>
      </c>
      <c r="E52" s="36">
        <v>8.6215013328943435E-2</v>
      </c>
      <c r="F52" s="36">
        <v>0.4744778111919854</v>
      </c>
      <c r="G52" s="36">
        <v>7.2653320295537949E-2</v>
      </c>
      <c r="H52" s="36">
        <v>0.14218564324321292</v>
      </c>
      <c r="I52" s="36">
        <v>-0.16682080384465492</v>
      </c>
      <c r="J52" s="36">
        <v>-0.16682080384465492</v>
      </c>
      <c r="K52" s="36">
        <v>-0.16682080384465492</v>
      </c>
      <c r="L52" s="36">
        <v>-0.16682080384465492</v>
      </c>
      <c r="M52" s="36">
        <v>-0.16682080384465492</v>
      </c>
      <c r="N52" s="36">
        <v>-0.16682080384465492</v>
      </c>
    </row>
    <row r="53" spans="4:14" x14ac:dyDescent="0.15">
      <c r="D53" s="35">
        <v>42699</v>
      </c>
      <c r="E53" s="36">
        <v>-7.2019995213911558E-2</v>
      </c>
      <c r="F53" s="36">
        <v>-6.9052142115009207E-3</v>
      </c>
      <c r="G53" s="36">
        <v>-0.12014476992263212</v>
      </c>
      <c r="H53" s="36">
        <v>-0.20780763400704561</v>
      </c>
      <c r="I53" s="36">
        <v>-0.15905837460449979</v>
      </c>
      <c r="J53" s="36">
        <v>-0.15905837460449979</v>
      </c>
      <c r="K53" s="36">
        <v>-0.15905837460449979</v>
      </c>
      <c r="L53" s="36">
        <v>-0.15905837460449979</v>
      </c>
      <c r="M53" s="36">
        <v>-0.15905837460449979</v>
      </c>
      <c r="N53" s="36">
        <v>-0.15905837460449979</v>
      </c>
    </row>
    <row r="54" spans="4:14" x14ac:dyDescent="0.15">
      <c r="D54" s="34" t="s">
        <v>21</v>
      </c>
      <c r="E54" s="36">
        <v>2.5084241425067355</v>
      </c>
      <c r="F54" s="36">
        <v>11.962622633151383</v>
      </c>
      <c r="G54" s="36">
        <v>1.1008814804485958</v>
      </c>
      <c r="H54" s="36">
        <v>-7.0922637280486756E-2</v>
      </c>
      <c r="I54" s="36">
        <v>-0.44859868468113773</v>
      </c>
      <c r="J54" s="36">
        <v>-0.44859868468113773</v>
      </c>
      <c r="K54" s="36">
        <v>-0.44859868468113773</v>
      </c>
      <c r="L54" s="36">
        <v>-0.44859868468113773</v>
      </c>
      <c r="M54" s="36">
        <v>-0.44859868468113773</v>
      </c>
      <c r="N54" s="36">
        <v>-0.44859868468113773</v>
      </c>
    </row>
    <row r="55" spans="4:14" x14ac:dyDescent="0.15">
      <c r="D55" s="34" t="s">
        <v>22</v>
      </c>
      <c r="E55" s="36">
        <v>0.11133346249459719</v>
      </c>
      <c r="F55" s="36">
        <v>0.24044758807716038</v>
      </c>
      <c r="G55" s="36">
        <v>6.4422987887013505E-2</v>
      </c>
      <c r="H55" s="36">
        <v>-6.1676351119867023E-3</v>
      </c>
      <c r="I55" s="36">
        <v>-4.8832020628236217E-2</v>
      </c>
      <c r="J55" s="36">
        <v>-4.8832020628236217E-2</v>
      </c>
      <c r="K55" s="36">
        <v>-4.8832020628236217E-2</v>
      </c>
      <c r="L55" s="36">
        <v>-4.8832020628236217E-2</v>
      </c>
      <c r="M55" s="36">
        <v>-4.8832020628236217E-2</v>
      </c>
      <c r="N55" s="36">
        <v>-4.8832020628236217E-2</v>
      </c>
    </row>
    <row r="56" spans="4:14" x14ac:dyDescent="0.15">
      <c r="D56" s="34" t="s">
        <v>23</v>
      </c>
      <c r="E56" s="36">
        <v>0.72303818144694754</v>
      </c>
      <c r="F56" s="36">
        <v>0.4759781956571284</v>
      </c>
      <c r="G56" s="36">
        <v>0.58681357993974215</v>
      </c>
      <c r="H56" s="36">
        <v>0.62637898659550029</v>
      </c>
      <c r="I56" s="36">
        <v>0.72275071715301875</v>
      </c>
      <c r="J56" s="36">
        <v>0.72275071715301875</v>
      </c>
      <c r="K56" s="36">
        <v>0.72275071715301875</v>
      </c>
      <c r="L56" s="36">
        <v>0.72275071715301875</v>
      </c>
      <c r="M56" s="36">
        <v>0.72275071715301875</v>
      </c>
      <c r="N56" s="36">
        <v>0.72275071715301875</v>
      </c>
    </row>
    <row r="57" spans="4:14" x14ac:dyDescent="0.15">
      <c r="D57" s="39" t="s">
        <v>24</v>
      </c>
      <c r="E57" s="41">
        <v>0.24437317685620011</v>
      </c>
      <c r="F57" s="41">
        <v>0.83737603824784579</v>
      </c>
      <c r="G57" s="41">
        <v>0.108650748890181</v>
      </c>
      <c r="H57" s="41">
        <v>-0.21151028479050779</v>
      </c>
      <c r="I57" s="41">
        <v>-0.41379043981159119</v>
      </c>
      <c r="J57" s="41">
        <v>-0.41379043981159119</v>
      </c>
      <c r="K57" s="41">
        <v>-0.41379043981159119</v>
      </c>
      <c r="L57" s="41">
        <v>-0.41379043981159119</v>
      </c>
      <c r="M57" s="41">
        <v>-0.41379043981159119</v>
      </c>
      <c r="N57" s="41">
        <v>-0.41379043981159119</v>
      </c>
    </row>
    <row r="58" spans="4:14" x14ac:dyDescent="0.15">
      <c r="D58" s="39" t="s">
        <v>25</v>
      </c>
      <c r="E58" s="40"/>
      <c r="F58" s="40">
        <v>65.094059405940598</v>
      </c>
      <c r="G58" s="40">
        <v>46.928275385678106</v>
      </c>
      <c r="H58" s="40">
        <v>39.022795302786093</v>
      </c>
      <c r="I58" s="40">
        <v>34.901853557448767</v>
      </c>
      <c r="J58" s="40">
        <v>34.901853557448767</v>
      </c>
      <c r="K58" s="40">
        <v>34.901853557448767</v>
      </c>
      <c r="L58" s="40">
        <v>34.901853557448767</v>
      </c>
      <c r="M58" s="40">
        <v>34.901853557448767</v>
      </c>
      <c r="N58" s="40">
        <v>34.901853557448767</v>
      </c>
    </row>
    <row r="59" spans="4:14" s="32" customFormat="1" x14ac:dyDescent="0.15">
      <c r="D59" s="45" t="s">
        <v>33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</row>
  </sheetData>
  <mergeCells count="2">
    <mergeCell ref="D39:N39"/>
    <mergeCell ref="D59:N59"/>
  </mergeCells>
  <phoneticPr fontId="18" type="noConversion"/>
  <conditionalFormatting sqref="E22:N22">
    <cfRule type="top10" dxfId="50" priority="374" rank="1"/>
  </conditionalFormatting>
  <conditionalFormatting sqref="E23:N23">
    <cfRule type="top10" dxfId="49" priority="373" rank="1"/>
  </conditionalFormatting>
  <conditionalFormatting sqref="E24:N24">
    <cfRule type="top10" dxfId="48" priority="372" rank="1"/>
  </conditionalFormatting>
  <conditionalFormatting sqref="E25:N25">
    <cfRule type="top10" dxfId="47" priority="371" rank="1"/>
  </conditionalFormatting>
  <conditionalFormatting sqref="E26:N26">
    <cfRule type="top10" dxfId="46" priority="370" rank="1"/>
  </conditionalFormatting>
  <conditionalFormatting sqref="E27:N27">
    <cfRule type="top10" dxfId="45" priority="369" rank="1"/>
  </conditionalFormatting>
  <conditionalFormatting sqref="E28:N28">
    <cfRule type="top10" dxfId="44" priority="368" rank="1"/>
  </conditionalFormatting>
  <conditionalFormatting sqref="E29:N29">
    <cfRule type="top10" dxfId="43" priority="367" rank="1"/>
  </conditionalFormatting>
  <conditionalFormatting sqref="E30:N30">
    <cfRule type="top10" dxfId="42" priority="366" rank="1"/>
  </conditionalFormatting>
  <conditionalFormatting sqref="E31:N31">
    <cfRule type="top10" dxfId="41" priority="365" rank="1"/>
  </conditionalFormatting>
  <conditionalFormatting sqref="E32:N32">
    <cfRule type="top10" dxfId="40" priority="364" rank="1"/>
  </conditionalFormatting>
  <conditionalFormatting sqref="E33:N33">
    <cfRule type="top10" dxfId="39" priority="363" rank="1"/>
  </conditionalFormatting>
  <conditionalFormatting sqref="E34:N34">
    <cfRule type="top10" dxfId="38" priority="362" rank="1"/>
  </conditionalFormatting>
  <conditionalFormatting sqref="E35:N35">
    <cfRule type="top10" dxfId="37" priority="361" rank="1"/>
  </conditionalFormatting>
  <conditionalFormatting sqref="E37:N37">
    <cfRule type="top10" dxfId="36" priority="360" rank="1"/>
  </conditionalFormatting>
  <conditionalFormatting sqref="E36:N36">
    <cfRule type="top10" dxfId="35" priority="359" bottom="1" rank="1"/>
  </conditionalFormatting>
  <conditionalFormatting sqref="E38:N38">
    <cfRule type="top10" dxfId="34" priority="358" bottom="1" rank="1"/>
  </conditionalFormatting>
  <conditionalFormatting sqref="E3:N3">
    <cfRule type="top10" dxfId="33" priority="34" rank="1"/>
  </conditionalFormatting>
  <conditionalFormatting sqref="E4:N4">
    <cfRule type="top10" dxfId="32" priority="33" rank="1"/>
  </conditionalFormatting>
  <conditionalFormatting sqref="E5:N5">
    <cfRule type="top10" dxfId="31" priority="32" rank="1"/>
  </conditionalFormatting>
  <conditionalFormatting sqref="E6:N6">
    <cfRule type="top10" dxfId="30" priority="31" rank="1"/>
  </conditionalFormatting>
  <conditionalFormatting sqref="E7:N7">
    <cfRule type="top10" dxfId="29" priority="30" rank="1"/>
  </conditionalFormatting>
  <conditionalFormatting sqref="E8:N8">
    <cfRule type="top10" dxfId="28" priority="29" rank="1"/>
  </conditionalFormatting>
  <conditionalFormatting sqref="E9:N9">
    <cfRule type="top10" dxfId="27" priority="28" rank="1"/>
  </conditionalFormatting>
  <conditionalFormatting sqref="E10:N10">
    <cfRule type="top10" dxfId="26" priority="27" rank="1"/>
  </conditionalFormatting>
  <conditionalFormatting sqref="E11:N11">
    <cfRule type="top10" dxfId="25" priority="26" rank="1"/>
  </conditionalFormatting>
  <conditionalFormatting sqref="E12:N12">
    <cfRule type="top10" dxfId="24" priority="25" rank="1"/>
  </conditionalFormatting>
  <conditionalFormatting sqref="E13:N13">
    <cfRule type="top10" dxfId="23" priority="24" rank="1"/>
  </conditionalFormatting>
  <conditionalFormatting sqref="E14:N14">
    <cfRule type="top10" dxfId="22" priority="23" rank="1"/>
  </conditionalFormatting>
  <conditionalFormatting sqref="E15:N15">
    <cfRule type="top10" dxfId="21" priority="22" rank="1"/>
  </conditionalFormatting>
  <conditionalFormatting sqref="E16:N16">
    <cfRule type="top10" dxfId="20" priority="21" rank="1"/>
  </conditionalFormatting>
  <conditionalFormatting sqref="E18:N18">
    <cfRule type="top10" dxfId="19" priority="20" rank="1"/>
  </conditionalFormatting>
  <conditionalFormatting sqref="E17:N17">
    <cfRule type="top10" dxfId="18" priority="19" bottom="1" rank="1"/>
  </conditionalFormatting>
  <conditionalFormatting sqref="E19:N19">
    <cfRule type="top10" dxfId="17" priority="18" bottom="1" rank="1"/>
  </conditionalFormatting>
  <conditionalFormatting sqref="E42:N42">
    <cfRule type="top10" dxfId="16" priority="17" rank="1"/>
  </conditionalFormatting>
  <conditionalFormatting sqref="E43:N43">
    <cfRule type="top10" dxfId="15" priority="16" rank="1"/>
  </conditionalFormatting>
  <conditionalFormatting sqref="E44:N44">
    <cfRule type="top10" dxfId="14" priority="15" rank="1"/>
  </conditionalFormatting>
  <conditionalFormatting sqref="E45:N45">
    <cfRule type="top10" dxfId="13" priority="14" rank="1"/>
  </conditionalFormatting>
  <conditionalFormatting sqref="E46:N46">
    <cfRule type="top10" dxfId="12" priority="13" rank="1"/>
  </conditionalFormatting>
  <conditionalFormatting sqref="E47:N47">
    <cfRule type="top10" dxfId="11" priority="12" rank="1"/>
  </conditionalFormatting>
  <conditionalFormatting sqref="E48:N48">
    <cfRule type="top10" dxfId="10" priority="11" rank="1"/>
  </conditionalFormatting>
  <conditionalFormatting sqref="E49:N49">
    <cfRule type="top10" dxfId="9" priority="10" rank="1"/>
  </conditionalFormatting>
  <conditionalFormatting sqref="E50:N50">
    <cfRule type="top10" dxfId="8" priority="9" rank="1"/>
  </conditionalFormatting>
  <conditionalFormatting sqref="E51:N51">
    <cfRule type="top10" dxfId="7" priority="8" rank="1"/>
  </conditionalFormatting>
  <conditionalFormatting sqref="E52:N52">
    <cfRule type="top10" dxfId="6" priority="7" rank="1"/>
  </conditionalFormatting>
  <conditionalFormatting sqref="E53:N53">
    <cfRule type="top10" dxfId="5" priority="6" rank="1"/>
  </conditionalFormatting>
  <conditionalFormatting sqref="E54:N54">
    <cfRule type="top10" dxfId="4" priority="5" rank="1"/>
  </conditionalFormatting>
  <conditionalFormatting sqref="E55:N55">
    <cfRule type="top10" dxfId="3" priority="4" rank="1"/>
  </conditionalFormatting>
  <conditionalFormatting sqref="E57:N57">
    <cfRule type="top10" dxfId="2" priority="3" rank="1"/>
  </conditionalFormatting>
  <conditionalFormatting sqref="E56:N56">
    <cfRule type="top10" dxfId="1" priority="2" bottom="1" rank="1"/>
  </conditionalFormatting>
  <conditionalFormatting sqref="E58:N58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2017-02-15T11:39:06Z</dcterms:modified>
</cp:coreProperties>
</file>